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\OneDrive\Desktop\MAIN BACKUPS\"/>
    </mc:Choice>
  </mc:AlternateContent>
  <xr:revisionPtr revIDLastSave="0" documentId="13_ncr:1_{0759CBB6-B6D6-4611-9893-07C8E27432E6}" xr6:coauthVersionLast="47" xr6:coauthVersionMax="47" xr10:uidLastSave="{00000000-0000-0000-0000-000000000000}"/>
  <bookViews>
    <workbookView xWindow="9390" yWindow="4770" windowWidth="39900" windowHeight="15885" xr2:uid="{6FD311FF-02D1-42B9-9389-4D9BBAB5DE13}"/>
  </bookViews>
  <sheets>
    <sheet name="Sheet1" sheetId="1" r:id="rId1"/>
  </sheets>
  <definedNames>
    <definedName name="ken">Sheet1!#REF!</definedName>
    <definedName name="pairing_">Sheet1!#REF!</definedName>
    <definedName name="PAP1_">Sheet1!#REF!</definedName>
    <definedName name="pap2_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4" i="1" l="1"/>
  <c r="AL5" i="1" s="1"/>
  <c r="AL6" i="1" s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L114" i="1" s="1"/>
  <c r="AL115" i="1" s="1"/>
  <c r="AL116" i="1" s="1"/>
  <c r="AL117" i="1" s="1"/>
  <c r="AL118" i="1" s="1"/>
  <c r="AL119" i="1" s="1"/>
  <c r="AL120" i="1" s="1"/>
  <c r="AL121" i="1" s="1"/>
  <c r="AL122" i="1" s="1"/>
  <c r="AL123" i="1" s="1"/>
  <c r="AL124" i="1" s="1"/>
  <c r="AL125" i="1" s="1"/>
  <c r="AL126" i="1" s="1"/>
  <c r="AL127" i="1" s="1"/>
  <c r="AL128" i="1" s="1"/>
  <c r="AL129" i="1" s="1"/>
  <c r="AL130" i="1" s="1"/>
  <c r="AL131" i="1" s="1"/>
  <c r="AL132" i="1" s="1"/>
  <c r="AL133" i="1" s="1"/>
  <c r="AL134" i="1" s="1"/>
  <c r="AL135" i="1" s="1"/>
  <c r="AL136" i="1" s="1"/>
  <c r="AL137" i="1" s="1"/>
  <c r="AL138" i="1" s="1"/>
  <c r="AL139" i="1" s="1"/>
  <c r="AL140" i="1" s="1"/>
  <c r="AL141" i="1" s="1"/>
  <c r="AL142" i="1" s="1"/>
  <c r="AL143" i="1" s="1"/>
  <c r="AL144" i="1" s="1"/>
  <c r="AL145" i="1" s="1"/>
  <c r="AL146" i="1" s="1"/>
  <c r="AL147" i="1" s="1"/>
  <c r="AL148" i="1" s="1"/>
  <c r="AL149" i="1" s="1"/>
  <c r="AL150" i="1" s="1"/>
  <c r="AL151" i="1" s="1"/>
  <c r="AL152" i="1" s="1"/>
  <c r="AL153" i="1" s="1"/>
  <c r="AL154" i="1" s="1"/>
  <c r="AL155" i="1" s="1"/>
  <c r="AL156" i="1" s="1"/>
  <c r="AL157" i="1" s="1"/>
  <c r="AL158" i="1" s="1"/>
  <c r="AL159" i="1" s="1"/>
  <c r="AL160" i="1" s="1"/>
  <c r="AL161" i="1" s="1"/>
  <c r="AL162" i="1" s="1"/>
  <c r="AL163" i="1" s="1"/>
  <c r="AL164" i="1" s="1"/>
  <c r="AL165" i="1" s="1"/>
  <c r="AL166" i="1" s="1"/>
  <c r="AL167" i="1" s="1"/>
  <c r="AL168" i="1" s="1"/>
  <c r="AL169" i="1" s="1"/>
  <c r="AL170" i="1" s="1"/>
  <c r="AL171" i="1" s="1"/>
  <c r="AL172" i="1" s="1"/>
  <c r="AL173" i="1" s="1"/>
  <c r="AL174" i="1" s="1"/>
  <c r="AL175" i="1" s="1"/>
  <c r="AL176" i="1" s="1"/>
  <c r="AL177" i="1" s="1"/>
  <c r="AL178" i="1" s="1"/>
  <c r="AL179" i="1" s="1"/>
  <c r="AL180" i="1" s="1"/>
  <c r="AL181" i="1" s="1"/>
  <c r="AL182" i="1" s="1"/>
  <c r="AL183" i="1" s="1"/>
  <c r="AL184" i="1" s="1"/>
  <c r="AL185" i="1" s="1"/>
  <c r="AL186" i="1" s="1"/>
  <c r="AL187" i="1" s="1"/>
  <c r="AL188" i="1" s="1"/>
  <c r="AL189" i="1" s="1"/>
  <c r="AL190" i="1" s="1"/>
  <c r="AL191" i="1" s="1"/>
  <c r="AL192" i="1" s="1"/>
  <c r="AL193" i="1" s="1"/>
  <c r="AL194" i="1" s="1"/>
  <c r="AL195" i="1" s="1"/>
  <c r="AL196" i="1" s="1"/>
  <c r="AL197" i="1" s="1"/>
  <c r="AL198" i="1" s="1"/>
  <c r="AL199" i="1" s="1"/>
  <c r="AL200" i="1" s="1"/>
  <c r="AL201" i="1" s="1"/>
  <c r="AL202" i="1" s="1"/>
  <c r="AL203" i="1" s="1"/>
  <c r="AL204" i="1" s="1"/>
  <c r="AL205" i="1" s="1"/>
  <c r="AL206" i="1" s="1"/>
  <c r="AL207" i="1" s="1"/>
  <c r="AL208" i="1" s="1"/>
  <c r="AL209" i="1" s="1"/>
  <c r="AL210" i="1" s="1"/>
  <c r="AL211" i="1" s="1"/>
  <c r="AL212" i="1" s="1"/>
  <c r="AL213" i="1" s="1"/>
  <c r="AL214" i="1" s="1"/>
  <c r="AL215" i="1" s="1"/>
  <c r="AL216" i="1" s="1"/>
  <c r="AL217" i="1" s="1"/>
  <c r="AL218" i="1" s="1"/>
  <c r="AL219" i="1" s="1"/>
  <c r="AL220" i="1" s="1"/>
  <c r="AL221" i="1" s="1"/>
  <c r="AL222" i="1" s="1"/>
  <c r="AL223" i="1" s="1"/>
  <c r="AL224" i="1" s="1"/>
  <c r="AL225" i="1" s="1"/>
  <c r="AL226" i="1" s="1"/>
  <c r="AL227" i="1" s="1"/>
  <c r="AL228" i="1" s="1"/>
  <c r="AL229" i="1" s="1"/>
  <c r="AL230" i="1" s="1"/>
  <c r="AL231" i="1" s="1"/>
  <c r="AL232" i="1" s="1"/>
  <c r="AL233" i="1" s="1"/>
  <c r="AL234" i="1" s="1"/>
  <c r="AL235" i="1" s="1"/>
  <c r="AL236" i="1" s="1"/>
  <c r="AL237" i="1" s="1"/>
  <c r="AL238" i="1" s="1"/>
  <c r="AL239" i="1" s="1"/>
  <c r="AL240" i="1" s="1"/>
  <c r="AL241" i="1" s="1"/>
  <c r="AL242" i="1" s="1"/>
  <c r="AL243" i="1" s="1"/>
  <c r="AL244" i="1" s="1"/>
  <c r="AL245" i="1" s="1"/>
  <c r="AL246" i="1" s="1"/>
  <c r="AL247" i="1" s="1"/>
  <c r="AL248" i="1" s="1"/>
  <c r="AL249" i="1" s="1"/>
  <c r="AL250" i="1" s="1"/>
  <c r="AL251" i="1" s="1"/>
  <c r="AL252" i="1" s="1"/>
  <c r="AL253" i="1" s="1"/>
  <c r="AL254" i="1" s="1"/>
  <c r="AL255" i="1" s="1"/>
  <c r="AL256" i="1" s="1"/>
  <c r="AL257" i="1" s="1"/>
  <c r="AL258" i="1" s="1"/>
  <c r="AL259" i="1" s="1"/>
  <c r="AL260" i="1" s="1"/>
  <c r="AL261" i="1" s="1"/>
  <c r="AL262" i="1" s="1"/>
  <c r="AL263" i="1" s="1"/>
  <c r="AL264" i="1" s="1"/>
  <c r="AL265" i="1" s="1"/>
  <c r="AL266" i="1" s="1"/>
  <c r="AL267" i="1" s="1"/>
  <c r="AL268" i="1" s="1"/>
  <c r="AL269" i="1" s="1"/>
  <c r="AL270" i="1" s="1"/>
  <c r="AL271" i="1" s="1"/>
  <c r="AL272" i="1" s="1"/>
  <c r="AL273" i="1" s="1"/>
  <c r="AL274" i="1" s="1"/>
  <c r="AL275" i="1" s="1"/>
  <c r="AL276" i="1" s="1"/>
  <c r="AL277" i="1" s="1"/>
  <c r="AL278" i="1" s="1"/>
  <c r="AL279" i="1" s="1"/>
  <c r="AL280" i="1" s="1"/>
  <c r="AL281" i="1" s="1"/>
  <c r="AL282" i="1" s="1"/>
  <c r="AL283" i="1" s="1"/>
  <c r="AL284" i="1" s="1"/>
  <c r="AL285" i="1" s="1"/>
  <c r="AL286" i="1" s="1"/>
  <c r="AL287" i="1" s="1"/>
  <c r="AL288" i="1" s="1"/>
  <c r="AL289" i="1" s="1"/>
  <c r="AL290" i="1" s="1"/>
  <c r="AL291" i="1" s="1"/>
  <c r="AL292" i="1" s="1"/>
  <c r="AL293" i="1" s="1"/>
  <c r="AL294" i="1" s="1"/>
  <c r="AL295" i="1" s="1"/>
  <c r="AL296" i="1" s="1"/>
  <c r="AL297" i="1" s="1"/>
  <c r="AL298" i="1" s="1"/>
  <c r="AL299" i="1" s="1"/>
  <c r="AL300" i="1" s="1"/>
  <c r="AL301" i="1" s="1"/>
  <c r="AL302" i="1" s="1"/>
  <c r="AL303" i="1" s="1"/>
  <c r="AL304" i="1" s="1"/>
  <c r="AL305" i="1" s="1"/>
  <c r="AL306" i="1" s="1"/>
  <c r="AL307" i="1" s="1"/>
  <c r="AL308" i="1" s="1"/>
  <c r="AL309" i="1" s="1"/>
  <c r="AL310" i="1" s="1"/>
  <c r="AL311" i="1" s="1"/>
  <c r="AL312" i="1" s="1"/>
  <c r="AL313" i="1" s="1"/>
  <c r="AL314" i="1" s="1"/>
  <c r="AL315" i="1" s="1"/>
  <c r="AL316" i="1" s="1"/>
  <c r="AL317" i="1" s="1"/>
  <c r="AL318" i="1" s="1"/>
  <c r="AL319" i="1" s="1"/>
  <c r="AL320" i="1" s="1"/>
  <c r="AL321" i="1" s="1"/>
  <c r="AL322" i="1" s="1"/>
  <c r="AL323" i="1" s="1"/>
  <c r="AL324" i="1" s="1"/>
  <c r="AL325" i="1" s="1"/>
  <c r="AL326" i="1" s="1"/>
  <c r="AL327" i="1" s="1"/>
  <c r="AL328" i="1" s="1"/>
  <c r="AL329" i="1" s="1"/>
  <c r="AL330" i="1" s="1"/>
  <c r="AL331" i="1" s="1"/>
  <c r="AL332" i="1" s="1"/>
  <c r="AL333" i="1" s="1"/>
  <c r="AL334" i="1" s="1"/>
  <c r="AL335" i="1" s="1"/>
  <c r="AL336" i="1" s="1"/>
  <c r="AL337" i="1" s="1"/>
  <c r="AL338" i="1" s="1"/>
  <c r="AL339" i="1" s="1"/>
  <c r="AL340" i="1" s="1"/>
  <c r="AL341" i="1" s="1"/>
  <c r="AL342" i="1" s="1"/>
  <c r="AL343" i="1" s="1"/>
  <c r="AL344" i="1" s="1"/>
  <c r="AL345" i="1" s="1"/>
  <c r="AL346" i="1" s="1"/>
  <c r="AL347" i="1" s="1"/>
  <c r="AL348" i="1" s="1"/>
  <c r="AL349" i="1" s="1"/>
  <c r="AL350" i="1" s="1"/>
  <c r="AL351" i="1" s="1"/>
  <c r="AL352" i="1" s="1"/>
  <c r="AL353" i="1" s="1"/>
  <c r="AL354" i="1" s="1"/>
  <c r="AL355" i="1" s="1"/>
  <c r="AL356" i="1" s="1"/>
  <c r="AL357" i="1" s="1"/>
  <c r="AL358" i="1" s="1"/>
  <c r="AL359" i="1" s="1"/>
  <c r="AL360" i="1" s="1"/>
  <c r="AL361" i="1" s="1"/>
  <c r="AL362" i="1" s="1"/>
  <c r="AL363" i="1" s="1"/>
  <c r="AL364" i="1" s="1"/>
  <c r="AL365" i="1" s="1"/>
  <c r="AL366" i="1" s="1"/>
  <c r="AL367" i="1" s="1"/>
  <c r="AL368" i="1" s="1"/>
  <c r="AL369" i="1" s="1"/>
  <c r="AL370" i="1" s="1"/>
  <c r="AL371" i="1" s="1"/>
  <c r="AL372" i="1" s="1"/>
  <c r="AL373" i="1" s="1"/>
  <c r="AL374" i="1" s="1"/>
  <c r="AL375" i="1" s="1"/>
  <c r="AL376" i="1" s="1"/>
  <c r="AL377" i="1" s="1"/>
  <c r="AL378" i="1" s="1"/>
  <c r="AL379" i="1" s="1"/>
  <c r="AL380" i="1" s="1"/>
  <c r="AL381" i="1" s="1"/>
  <c r="AL382" i="1" s="1"/>
  <c r="AL383" i="1" s="1"/>
  <c r="AL384" i="1" s="1"/>
  <c r="AL385" i="1" s="1"/>
  <c r="AL386" i="1" s="1"/>
  <c r="AL387" i="1" s="1"/>
  <c r="AL388" i="1" s="1"/>
  <c r="AL389" i="1" s="1"/>
  <c r="AL390" i="1" s="1"/>
  <c r="AL391" i="1" s="1"/>
  <c r="AL392" i="1" s="1"/>
  <c r="AL393" i="1" s="1"/>
  <c r="AL394" i="1" s="1"/>
  <c r="AL395" i="1" s="1"/>
  <c r="AL396" i="1" s="1"/>
  <c r="AL397" i="1" s="1"/>
  <c r="AL398" i="1" s="1"/>
  <c r="AL399" i="1" s="1"/>
  <c r="AL400" i="1" s="1"/>
  <c r="AL401" i="1" s="1"/>
  <c r="AL402" i="1" s="1"/>
  <c r="AL403" i="1" s="1"/>
  <c r="AL404" i="1" s="1"/>
  <c r="AL405" i="1" s="1"/>
  <c r="AL406" i="1" s="1"/>
  <c r="AL407" i="1" s="1"/>
  <c r="AL408" i="1" s="1"/>
  <c r="AL409" i="1" s="1"/>
  <c r="AL410" i="1" s="1"/>
  <c r="AL411" i="1" s="1"/>
  <c r="AL412" i="1" s="1"/>
  <c r="AL413" i="1" s="1"/>
  <c r="AL414" i="1" s="1"/>
  <c r="AL415" i="1" s="1"/>
  <c r="AL416" i="1" s="1"/>
  <c r="AL417" i="1" s="1"/>
  <c r="AL418" i="1" s="1"/>
  <c r="AL419" i="1" s="1"/>
  <c r="AL420" i="1" s="1"/>
  <c r="AL421" i="1" s="1"/>
  <c r="AL422" i="1" s="1"/>
  <c r="AL423" i="1" s="1"/>
  <c r="AL424" i="1" s="1"/>
  <c r="AL425" i="1" s="1"/>
  <c r="AL426" i="1" s="1"/>
  <c r="AL427" i="1" s="1"/>
  <c r="AL428" i="1" s="1"/>
  <c r="AL429" i="1" s="1"/>
  <c r="AL430" i="1" s="1"/>
  <c r="AL431" i="1" s="1"/>
  <c r="AL432" i="1" s="1"/>
  <c r="AL433" i="1" s="1"/>
  <c r="AL434" i="1" s="1"/>
  <c r="AL435" i="1" s="1"/>
  <c r="AL436" i="1" s="1"/>
  <c r="AL437" i="1" s="1"/>
  <c r="AL438" i="1" s="1"/>
  <c r="AL439" i="1" s="1"/>
  <c r="AL440" i="1" s="1"/>
  <c r="AL441" i="1" s="1"/>
  <c r="AL442" i="1" s="1"/>
  <c r="AL443" i="1" s="1"/>
  <c r="AL444" i="1" s="1"/>
  <c r="AL445" i="1" s="1"/>
  <c r="AL446" i="1" s="1"/>
  <c r="AL447" i="1" s="1"/>
  <c r="AL448" i="1" s="1"/>
  <c r="AL449" i="1" s="1"/>
  <c r="AL450" i="1" s="1"/>
  <c r="AL451" i="1" s="1"/>
  <c r="AL452" i="1" s="1"/>
  <c r="AL453" i="1" s="1"/>
  <c r="AL454" i="1" s="1"/>
  <c r="AL455" i="1" s="1"/>
  <c r="AL456" i="1" s="1"/>
  <c r="AL457" i="1" s="1"/>
  <c r="AL458" i="1" s="1"/>
  <c r="AL459" i="1" s="1"/>
  <c r="AL460" i="1" s="1"/>
  <c r="AL461" i="1" s="1"/>
  <c r="AL462" i="1" s="1"/>
  <c r="AL463" i="1" s="1"/>
  <c r="AL464" i="1" s="1"/>
  <c r="AL465" i="1" s="1"/>
  <c r="AL466" i="1" s="1"/>
  <c r="AL467" i="1" s="1"/>
  <c r="AL468" i="1" s="1"/>
  <c r="AL469" i="1" s="1"/>
  <c r="AL470" i="1" s="1"/>
  <c r="AL471" i="1" s="1"/>
  <c r="AL472" i="1" s="1"/>
  <c r="AL473" i="1" s="1"/>
  <c r="AL474" i="1" s="1"/>
  <c r="AL475" i="1" s="1"/>
  <c r="AL476" i="1" s="1"/>
  <c r="AL477" i="1" s="1"/>
  <c r="AL478" i="1" s="1"/>
  <c r="AL479" i="1" s="1"/>
  <c r="AL480" i="1" s="1"/>
  <c r="AL481" i="1" s="1"/>
  <c r="AL482" i="1" s="1"/>
  <c r="AL483" i="1" s="1"/>
  <c r="AL484" i="1" s="1"/>
  <c r="AL485" i="1" s="1"/>
  <c r="AL486" i="1" s="1"/>
  <c r="AL487" i="1" s="1"/>
  <c r="AL488" i="1" s="1"/>
  <c r="AL489" i="1" s="1"/>
  <c r="AL490" i="1" s="1"/>
  <c r="AL491" i="1" s="1"/>
  <c r="AL492" i="1" s="1"/>
  <c r="AL493" i="1" s="1"/>
  <c r="AL494" i="1" s="1"/>
  <c r="AL495" i="1" s="1"/>
  <c r="AL496" i="1" s="1"/>
  <c r="AL497" i="1" s="1"/>
  <c r="AL498" i="1" s="1"/>
  <c r="AL499" i="1" s="1"/>
  <c r="AL500" i="1" s="1"/>
  <c r="AL501" i="1" s="1"/>
  <c r="AL502" i="1" s="1"/>
  <c r="AL503" i="1" s="1"/>
  <c r="AL504" i="1" s="1"/>
  <c r="AL505" i="1" s="1"/>
  <c r="AL506" i="1" s="1"/>
  <c r="AL507" i="1" s="1"/>
  <c r="AL508" i="1" s="1"/>
  <c r="AL509" i="1" s="1"/>
  <c r="AL510" i="1" s="1"/>
  <c r="AL511" i="1" s="1"/>
  <c r="AL512" i="1" s="1"/>
  <c r="AL513" i="1" s="1"/>
  <c r="AL514" i="1" s="1"/>
  <c r="AL515" i="1" s="1"/>
  <c r="AL516" i="1" s="1"/>
  <c r="AL517" i="1" s="1"/>
  <c r="AL518" i="1" s="1"/>
  <c r="AL519" i="1" s="1"/>
  <c r="AL520" i="1" s="1"/>
  <c r="AL521" i="1" s="1"/>
  <c r="AL522" i="1" s="1"/>
  <c r="AL523" i="1" s="1"/>
  <c r="AL524" i="1" s="1"/>
  <c r="AL525" i="1" s="1"/>
  <c r="AL526" i="1" s="1"/>
  <c r="AL527" i="1" s="1"/>
  <c r="AL528" i="1" s="1"/>
  <c r="AL529" i="1" s="1"/>
  <c r="AL530" i="1" s="1"/>
  <c r="AL531" i="1" s="1"/>
  <c r="AL532" i="1" s="1"/>
  <c r="AL533" i="1" s="1"/>
  <c r="AL534" i="1" s="1"/>
  <c r="AL535" i="1" s="1"/>
  <c r="AL536" i="1" s="1"/>
  <c r="AL537" i="1" s="1"/>
  <c r="AL538" i="1" s="1"/>
  <c r="AL539" i="1" s="1"/>
  <c r="AL540" i="1" s="1"/>
  <c r="AL541" i="1" s="1"/>
  <c r="AL542" i="1" s="1"/>
  <c r="AL543" i="1" s="1"/>
  <c r="AL544" i="1" s="1"/>
  <c r="AL545" i="1" s="1"/>
  <c r="AL546" i="1" s="1"/>
  <c r="AL547" i="1" s="1"/>
  <c r="AL548" i="1" s="1"/>
  <c r="AL549" i="1" s="1"/>
  <c r="AL550" i="1" s="1"/>
  <c r="AL551" i="1" s="1"/>
  <c r="AL552" i="1" s="1"/>
  <c r="AL553" i="1" s="1"/>
  <c r="AL554" i="1" s="1"/>
  <c r="AL555" i="1" s="1"/>
  <c r="AL556" i="1" s="1"/>
  <c r="AL557" i="1" s="1"/>
  <c r="AL558" i="1" s="1"/>
  <c r="AL559" i="1" s="1"/>
  <c r="AL560" i="1" s="1"/>
  <c r="AL561" i="1" s="1"/>
  <c r="AL562" i="1" s="1"/>
  <c r="AL563" i="1" s="1"/>
  <c r="AL564" i="1" s="1"/>
  <c r="AL565" i="1" s="1"/>
  <c r="AL566" i="1" s="1"/>
  <c r="AL567" i="1" s="1"/>
  <c r="AL568" i="1" s="1"/>
  <c r="AL569" i="1" s="1"/>
  <c r="AL570" i="1" s="1"/>
  <c r="AL571" i="1" s="1"/>
  <c r="AL572" i="1" s="1"/>
  <c r="AL573" i="1" s="1"/>
  <c r="AL574" i="1" s="1"/>
  <c r="AL575" i="1" s="1"/>
  <c r="AL576" i="1" s="1"/>
  <c r="AL577" i="1" s="1"/>
  <c r="AL578" i="1" s="1"/>
  <c r="AL579" i="1" s="1"/>
  <c r="AL580" i="1" s="1"/>
  <c r="AL581" i="1" s="1"/>
  <c r="AL582" i="1" s="1"/>
  <c r="AL583" i="1" s="1"/>
  <c r="AL584" i="1" s="1"/>
  <c r="AL3" i="1"/>
  <c r="AK584" i="1"/>
  <c r="AK583" i="1"/>
  <c r="AK582" i="1"/>
  <c r="AK581" i="1"/>
  <c r="AK580" i="1"/>
  <c r="AK579" i="1"/>
  <c r="AK578" i="1"/>
  <c r="AK577" i="1"/>
  <c r="AK576" i="1"/>
  <c r="AK575" i="1"/>
  <c r="AK574" i="1"/>
  <c r="AK573" i="1"/>
  <c r="AK572" i="1"/>
  <c r="AK571" i="1"/>
  <c r="AK570" i="1"/>
  <c r="AK569" i="1"/>
  <c r="AK568" i="1"/>
  <c r="AK567" i="1"/>
  <c r="AK566" i="1"/>
  <c r="AK565" i="1"/>
  <c r="AK564" i="1"/>
  <c r="AK563" i="1"/>
  <c r="AK562" i="1"/>
  <c r="AK561" i="1"/>
  <c r="AK560" i="1"/>
  <c r="AK559" i="1"/>
  <c r="AK558" i="1"/>
  <c r="AK557" i="1"/>
  <c r="AK556" i="1"/>
  <c r="AK555" i="1"/>
  <c r="AK554" i="1"/>
  <c r="AK553" i="1"/>
  <c r="AK552" i="1"/>
  <c r="AK551" i="1"/>
  <c r="AK550" i="1"/>
  <c r="AK549" i="1"/>
  <c r="AK548" i="1"/>
  <c r="AK547" i="1"/>
  <c r="AK546" i="1"/>
  <c r="AK545" i="1"/>
  <c r="AK544" i="1"/>
  <c r="AK543" i="1"/>
  <c r="AK542" i="1"/>
  <c r="AK541" i="1"/>
  <c r="AK540" i="1"/>
  <c r="AK539" i="1"/>
  <c r="AK538" i="1"/>
  <c r="AK537" i="1"/>
  <c r="AK536" i="1"/>
  <c r="AK535" i="1"/>
  <c r="AK534" i="1"/>
  <c r="AK533" i="1"/>
  <c r="AK532" i="1"/>
  <c r="AK531" i="1"/>
  <c r="AK530" i="1"/>
  <c r="AK529" i="1"/>
  <c r="AK528" i="1"/>
  <c r="AK527" i="1"/>
  <c r="AK526" i="1"/>
  <c r="AK525" i="1"/>
  <c r="AK524" i="1"/>
  <c r="AK523" i="1"/>
  <c r="AK522" i="1"/>
  <c r="AK521" i="1"/>
  <c r="AK520" i="1"/>
  <c r="AK519" i="1"/>
  <c r="AK518" i="1"/>
  <c r="AK517" i="1"/>
  <c r="AK516" i="1"/>
  <c r="AK515" i="1"/>
  <c r="AK514" i="1"/>
  <c r="AK513" i="1"/>
  <c r="AK512" i="1"/>
  <c r="AK511" i="1"/>
  <c r="AK510" i="1"/>
  <c r="AK509" i="1"/>
  <c r="AK508" i="1"/>
  <c r="AK507" i="1"/>
  <c r="AK506" i="1"/>
  <c r="AK505" i="1"/>
  <c r="AK504" i="1"/>
  <c r="AK503" i="1"/>
  <c r="AK502" i="1"/>
  <c r="AK501" i="1"/>
  <c r="AK500" i="1"/>
  <c r="AK499" i="1"/>
  <c r="AK498" i="1"/>
  <c r="AK497" i="1"/>
  <c r="AK496" i="1"/>
  <c r="AK495" i="1"/>
  <c r="AK494" i="1"/>
  <c r="AK493" i="1"/>
  <c r="AK492" i="1"/>
  <c r="AK491" i="1"/>
  <c r="AK490" i="1"/>
  <c r="AK489" i="1"/>
  <c r="AK488" i="1"/>
  <c r="AK487" i="1"/>
  <c r="AK486" i="1"/>
  <c r="AK485" i="1"/>
  <c r="AK484" i="1"/>
  <c r="AK483" i="1"/>
  <c r="AK482" i="1"/>
  <c r="AK481" i="1"/>
  <c r="AK480" i="1"/>
  <c r="AK479" i="1"/>
  <c r="AK478" i="1"/>
  <c r="AK477" i="1"/>
  <c r="AK476" i="1"/>
  <c r="AK475" i="1"/>
  <c r="AK474" i="1"/>
  <c r="AK473" i="1"/>
  <c r="AK472" i="1"/>
  <c r="AK471" i="1"/>
  <c r="AK470" i="1"/>
  <c r="AK469" i="1"/>
  <c r="AK468" i="1"/>
  <c r="AK467" i="1"/>
  <c r="AK466" i="1"/>
  <c r="AK465" i="1"/>
  <c r="AK464" i="1"/>
  <c r="AK463" i="1"/>
  <c r="AK462" i="1"/>
  <c r="AK461" i="1"/>
  <c r="AK460" i="1"/>
  <c r="AK459" i="1"/>
  <c r="AK458" i="1"/>
  <c r="AK457" i="1"/>
  <c r="AK456" i="1"/>
  <c r="AK45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40" i="1"/>
  <c r="AK439" i="1"/>
  <c r="AK438" i="1"/>
  <c r="AK437" i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24" i="1"/>
  <c r="AK423" i="1"/>
  <c r="AK422" i="1"/>
  <c r="AK421" i="1"/>
  <c r="AK420" i="1"/>
  <c r="AK419" i="1"/>
  <c r="AK418" i="1"/>
  <c r="AK417" i="1"/>
  <c r="AK416" i="1"/>
  <c r="AK415" i="1"/>
  <c r="AK414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2" i="1"/>
  <c r="AJ599" i="1"/>
  <c r="AD628" i="1"/>
  <c r="AD624" i="1"/>
  <c r="AD616" i="1"/>
  <c r="AD612" i="1"/>
  <c r="AD607" i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AJ584" i="1" l="1"/>
  <c r="CI584" i="1" s="1"/>
  <c r="AI584" i="1"/>
  <c r="CH584" i="1" s="1"/>
  <c r="AH584" i="1"/>
  <c r="CG584" i="1" s="1"/>
  <c r="AG584" i="1"/>
  <c r="CF584" i="1" s="1"/>
  <c r="DG584" i="1"/>
  <c r="DF584" i="1"/>
  <c r="DE584" i="1"/>
  <c r="DD584" i="1"/>
  <c r="DC584" i="1"/>
  <c r="DB584" i="1"/>
  <c r="DA584" i="1"/>
  <c r="CZ584" i="1"/>
  <c r="CY584" i="1"/>
  <c r="CX584" i="1"/>
  <c r="CW584" i="1"/>
  <c r="CV584" i="1"/>
  <c r="CU584" i="1"/>
  <c r="CT584" i="1"/>
  <c r="CS584" i="1"/>
  <c r="CR584" i="1"/>
  <c r="CQ584" i="1"/>
  <c r="CP584" i="1"/>
  <c r="CO584" i="1"/>
  <c r="CN584" i="1"/>
  <c r="CM584" i="1"/>
  <c r="CL584" i="1"/>
  <c r="CK584" i="1"/>
  <c r="CJ584" i="1"/>
  <c r="CE584" i="1"/>
  <c r="CD584" i="1"/>
  <c r="CC584" i="1"/>
  <c r="CB584" i="1"/>
  <c r="CA584" i="1"/>
  <c r="BZ584" i="1"/>
  <c r="BY584" i="1"/>
  <c r="BX584" i="1"/>
  <c r="BW584" i="1"/>
  <c r="BV584" i="1"/>
  <c r="BU584" i="1"/>
  <c r="BT584" i="1"/>
  <c r="BS584" i="1"/>
  <c r="BR584" i="1"/>
  <c r="BQ584" i="1"/>
  <c r="BP584" i="1"/>
  <c r="BO584" i="1"/>
  <c r="BN584" i="1"/>
  <c r="BM584" i="1"/>
  <c r="BL584" i="1"/>
  <c r="BK584" i="1"/>
  <c r="BJ584" i="1"/>
  <c r="BI584" i="1"/>
  <c r="BH584" i="1"/>
  <c r="BG584" i="1"/>
  <c r="BF584" i="1"/>
  <c r="BE584" i="1"/>
  <c r="BD584" i="1"/>
  <c r="BC584" i="1"/>
  <c r="BB584" i="1"/>
  <c r="BA584" i="1"/>
  <c r="AZ584" i="1"/>
  <c r="AY584" i="1"/>
  <c r="AX584" i="1"/>
  <c r="AW584" i="1"/>
  <c r="AV584" i="1"/>
  <c r="AU584" i="1"/>
  <c r="AT584" i="1"/>
  <c r="AS584" i="1"/>
  <c r="AR584" i="1"/>
  <c r="AQ584" i="1"/>
  <c r="AP584" i="1"/>
  <c r="AO584" i="1"/>
  <c r="AN584" i="1"/>
  <c r="AC585" i="1"/>
  <c r="AB585" i="1"/>
  <c r="AA585" i="1"/>
  <c r="Z585" i="1"/>
  <c r="Y585" i="1"/>
  <c r="X585" i="1"/>
  <c r="W585" i="1"/>
  <c r="V585" i="1"/>
  <c r="V619" i="1" s="1"/>
  <c r="U585" i="1"/>
  <c r="U619" i="1" s="1"/>
  <c r="S585" i="1"/>
  <c r="R585" i="1"/>
  <c r="Q585" i="1"/>
  <c r="P585" i="1"/>
  <c r="P631" i="1" s="1"/>
  <c r="O585" i="1"/>
  <c r="O631" i="1" s="1"/>
  <c r="AD631" i="1" s="1"/>
  <c r="N585" i="1"/>
  <c r="M585" i="1"/>
  <c r="L585" i="1"/>
  <c r="I585" i="1"/>
  <c r="AJ583" i="1"/>
  <c r="DC583" i="1" s="1"/>
  <c r="AI583" i="1"/>
  <c r="DB583" i="1" s="1"/>
  <c r="AH583" i="1"/>
  <c r="AG583" i="1"/>
  <c r="CZ583" i="1" s="1"/>
  <c r="AJ582" i="1"/>
  <c r="CY582" i="1" s="1"/>
  <c r="AI582" i="1"/>
  <c r="CX582" i="1" s="1"/>
  <c r="AH582" i="1"/>
  <c r="CW582" i="1" s="1"/>
  <c r="AG582" i="1"/>
  <c r="CV582" i="1" s="1"/>
  <c r="AJ581" i="1"/>
  <c r="CU581" i="1" s="1"/>
  <c r="AI581" i="1"/>
  <c r="CT581" i="1" s="1"/>
  <c r="AH581" i="1"/>
  <c r="CS581" i="1" s="1"/>
  <c r="AG581" i="1"/>
  <c r="CR581" i="1" s="1"/>
  <c r="DG583" i="1"/>
  <c r="DF583" i="1"/>
  <c r="DE583" i="1"/>
  <c r="DD583" i="1"/>
  <c r="CY583" i="1"/>
  <c r="CX583" i="1"/>
  <c r="CW583" i="1"/>
  <c r="CV583" i="1"/>
  <c r="CU583" i="1"/>
  <c r="CT583" i="1"/>
  <c r="CS583" i="1"/>
  <c r="CR583" i="1"/>
  <c r="CQ583" i="1"/>
  <c r="CP583" i="1"/>
  <c r="CO583" i="1"/>
  <c r="CN583" i="1"/>
  <c r="CM583" i="1"/>
  <c r="CL583" i="1"/>
  <c r="CK583" i="1"/>
  <c r="CJ583" i="1"/>
  <c r="CI583" i="1"/>
  <c r="CH583" i="1"/>
  <c r="CG583" i="1"/>
  <c r="CF583" i="1"/>
  <c r="CE583" i="1"/>
  <c r="CD583" i="1"/>
  <c r="CC583" i="1"/>
  <c r="CB583" i="1"/>
  <c r="CA583" i="1"/>
  <c r="BZ583" i="1"/>
  <c r="BY583" i="1"/>
  <c r="BX583" i="1"/>
  <c r="BW583" i="1"/>
  <c r="BV583" i="1"/>
  <c r="BU583" i="1"/>
  <c r="BT583" i="1"/>
  <c r="BS583" i="1"/>
  <c r="BR583" i="1"/>
  <c r="BQ583" i="1"/>
  <c r="BP583" i="1"/>
  <c r="BO583" i="1"/>
  <c r="BN583" i="1"/>
  <c r="BM583" i="1"/>
  <c r="BL583" i="1"/>
  <c r="BK583" i="1"/>
  <c r="BJ583" i="1"/>
  <c r="BI583" i="1"/>
  <c r="BH583" i="1"/>
  <c r="BG583" i="1"/>
  <c r="BF583" i="1"/>
  <c r="BE583" i="1"/>
  <c r="BD583" i="1"/>
  <c r="BC583" i="1"/>
  <c r="BB583" i="1"/>
  <c r="BA583" i="1"/>
  <c r="AZ583" i="1"/>
  <c r="AY583" i="1"/>
  <c r="AX583" i="1"/>
  <c r="AW583" i="1"/>
  <c r="AV583" i="1"/>
  <c r="AU583" i="1"/>
  <c r="AT583" i="1"/>
  <c r="AS583" i="1"/>
  <c r="AR583" i="1"/>
  <c r="AQ583" i="1"/>
  <c r="AP583" i="1"/>
  <c r="AO583" i="1"/>
  <c r="AN583" i="1"/>
  <c r="DG582" i="1"/>
  <c r="DF582" i="1"/>
  <c r="DE582" i="1"/>
  <c r="DD582" i="1"/>
  <c r="DC582" i="1"/>
  <c r="DB582" i="1"/>
  <c r="DA582" i="1"/>
  <c r="CZ582" i="1"/>
  <c r="CU582" i="1"/>
  <c r="CT582" i="1"/>
  <c r="CS582" i="1"/>
  <c r="CR582" i="1"/>
  <c r="CQ582" i="1"/>
  <c r="CP582" i="1"/>
  <c r="CO582" i="1"/>
  <c r="CN582" i="1"/>
  <c r="CM582" i="1"/>
  <c r="CL582" i="1"/>
  <c r="CK582" i="1"/>
  <c r="CJ582" i="1"/>
  <c r="CI582" i="1"/>
  <c r="CH582" i="1"/>
  <c r="CG582" i="1"/>
  <c r="CF582" i="1"/>
  <c r="CE582" i="1"/>
  <c r="CD582" i="1"/>
  <c r="CC582" i="1"/>
  <c r="CB582" i="1"/>
  <c r="CA582" i="1"/>
  <c r="BZ582" i="1"/>
  <c r="BY582" i="1"/>
  <c r="BX582" i="1"/>
  <c r="BW582" i="1"/>
  <c r="BV582" i="1"/>
  <c r="BU582" i="1"/>
  <c r="BT582" i="1"/>
  <c r="BS582" i="1"/>
  <c r="BR582" i="1"/>
  <c r="BQ582" i="1"/>
  <c r="BP582" i="1"/>
  <c r="BO582" i="1"/>
  <c r="BN582" i="1"/>
  <c r="BM582" i="1"/>
  <c r="BL582" i="1"/>
  <c r="BK582" i="1"/>
  <c r="BJ582" i="1"/>
  <c r="BI582" i="1"/>
  <c r="BH582" i="1"/>
  <c r="BG582" i="1"/>
  <c r="BF582" i="1"/>
  <c r="BE582" i="1"/>
  <c r="BD582" i="1"/>
  <c r="BC582" i="1"/>
  <c r="BB582" i="1"/>
  <c r="BA582" i="1"/>
  <c r="AZ582" i="1"/>
  <c r="AY582" i="1"/>
  <c r="AX582" i="1"/>
  <c r="AW582" i="1"/>
  <c r="AV582" i="1"/>
  <c r="AU582" i="1"/>
  <c r="AT582" i="1"/>
  <c r="AS582" i="1"/>
  <c r="AR582" i="1"/>
  <c r="AQ582" i="1"/>
  <c r="AP582" i="1"/>
  <c r="AO582" i="1"/>
  <c r="AN582" i="1"/>
  <c r="DG581" i="1"/>
  <c r="DF581" i="1"/>
  <c r="DE581" i="1"/>
  <c r="DD581" i="1"/>
  <c r="DC581" i="1"/>
  <c r="DB581" i="1"/>
  <c r="DA581" i="1"/>
  <c r="CZ581" i="1"/>
  <c r="CY581" i="1"/>
  <c r="CX581" i="1"/>
  <c r="CW581" i="1"/>
  <c r="CV581" i="1"/>
  <c r="CQ581" i="1"/>
  <c r="CP581" i="1"/>
  <c r="CO581" i="1"/>
  <c r="CN581" i="1"/>
  <c r="CM581" i="1"/>
  <c r="CL581" i="1"/>
  <c r="CK581" i="1"/>
  <c r="CJ581" i="1"/>
  <c r="CI581" i="1"/>
  <c r="CH581" i="1"/>
  <c r="CG581" i="1"/>
  <c r="CF581" i="1"/>
  <c r="CE581" i="1"/>
  <c r="CD581" i="1"/>
  <c r="CC581" i="1"/>
  <c r="CB581" i="1"/>
  <c r="CA581" i="1"/>
  <c r="BZ581" i="1"/>
  <c r="BY581" i="1"/>
  <c r="BX581" i="1"/>
  <c r="BW581" i="1"/>
  <c r="BV581" i="1"/>
  <c r="BU581" i="1"/>
  <c r="BT581" i="1"/>
  <c r="BS581" i="1"/>
  <c r="BR581" i="1"/>
  <c r="BQ581" i="1"/>
  <c r="BP581" i="1"/>
  <c r="BO581" i="1"/>
  <c r="BN581" i="1"/>
  <c r="BM581" i="1"/>
  <c r="BL581" i="1"/>
  <c r="BK581" i="1"/>
  <c r="BJ581" i="1"/>
  <c r="BI581" i="1"/>
  <c r="BH581" i="1"/>
  <c r="BG581" i="1"/>
  <c r="BF581" i="1"/>
  <c r="BE581" i="1"/>
  <c r="BD581" i="1"/>
  <c r="BC581" i="1"/>
  <c r="BB581" i="1"/>
  <c r="BA581" i="1"/>
  <c r="AZ581" i="1"/>
  <c r="AY581" i="1"/>
  <c r="AX581" i="1"/>
  <c r="AW581" i="1"/>
  <c r="AV581" i="1"/>
  <c r="AU581" i="1"/>
  <c r="AT581" i="1"/>
  <c r="AS581" i="1"/>
  <c r="AR581" i="1"/>
  <c r="AQ581" i="1"/>
  <c r="AP581" i="1"/>
  <c r="AO581" i="1"/>
  <c r="AN581" i="1"/>
  <c r="DG580" i="1"/>
  <c r="DF580" i="1"/>
  <c r="DE580" i="1"/>
  <c r="DD580" i="1"/>
  <c r="DC580" i="1"/>
  <c r="DB580" i="1"/>
  <c r="DA580" i="1"/>
  <c r="CZ580" i="1"/>
  <c r="CY580" i="1"/>
  <c r="CX580" i="1"/>
  <c r="CW580" i="1"/>
  <c r="CV580" i="1"/>
  <c r="CU580" i="1"/>
  <c r="CT580" i="1"/>
  <c r="CS580" i="1"/>
  <c r="CR580" i="1"/>
  <c r="CQ580" i="1"/>
  <c r="CP580" i="1"/>
  <c r="CO580" i="1"/>
  <c r="CN580" i="1"/>
  <c r="CM580" i="1"/>
  <c r="CL580" i="1"/>
  <c r="CK580" i="1"/>
  <c r="CJ580" i="1"/>
  <c r="CI580" i="1"/>
  <c r="CH580" i="1"/>
  <c r="CG580" i="1"/>
  <c r="CF580" i="1"/>
  <c r="CE580" i="1"/>
  <c r="CD580" i="1"/>
  <c r="CC580" i="1"/>
  <c r="CB580" i="1"/>
  <c r="CA580" i="1"/>
  <c r="BZ580" i="1"/>
  <c r="BY580" i="1"/>
  <c r="BX580" i="1"/>
  <c r="BS580" i="1"/>
  <c r="BR580" i="1"/>
  <c r="BQ580" i="1"/>
  <c r="BP580" i="1"/>
  <c r="BO580" i="1"/>
  <c r="BN580" i="1"/>
  <c r="BM580" i="1"/>
  <c r="BL580" i="1"/>
  <c r="BK580" i="1"/>
  <c r="BJ580" i="1"/>
  <c r="BI580" i="1"/>
  <c r="BH580" i="1"/>
  <c r="BG580" i="1"/>
  <c r="BF580" i="1"/>
  <c r="BE580" i="1"/>
  <c r="BD580" i="1"/>
  <c r="BC580" i="1"/>
  <c r="BB580" i="1"/>
  <c r="BA580" i="1"/>
  <c r="AZ580" i="1"/>
  <c r="AY580" i="1"/>
  <c r="AX580" i="1"/>
  <c r="AW580" i="1"/>
  <c r="AV580" i="1"/>
  <c r="AU580" i="1"/>
  <c r="AT580" i="1"/>
  <c r="AS580" i="1"/>
  <c r="AR580" i="1"/>
  <c r="AQ580" i="1"/>
  <c r="AP580" i="1"/>
  <c r="AO580" i="1"/>
  <c r="AN580" i="1"/>
  <c r="AH580" i="1"/>
  <c r="BU580" i="1" s="1"/>
  <c r="AG580" i="1"/>
  <c r="BT580" i="1" s="1"/>
  <c r="AI580" i="1"/>
  <c r="BV580" i="1" s="1"/>
  <c r="AJ580" i="1"/>
  <c r="BW580" i="1" s="1"/>
  <c r="AG579" i="1"/>
  <c r="CR579" i="1" s="1"/>
  <c r="AN579" i="1"/>
  <c r="AR579" i="1"/>
  <c r="AV579" i="1"/>
  <c r="AZ579" i="1"/>
  <c r="BD579" i="1"/>
  <c r="BH579" i="1"/>
  <c r="BL579" i="1"/>
  <c r="BP579" i="1"/>
  <c r="BT579" i="1"/>
  <c r="BX579" i="1"/>
  <c r="CB579" i="1"/>
  <c r="CF579" i="1"/>
  <c r="CJ579" i="1"/>
  <c r="CN579" i="1"/>
  <c r="CV579" i="1"/>
  <c r="CZ579" i="1"/>
  <c r="DD579" i="1"/>
  <c r="AH579" i="1"/>
  <c r="CS579" i="1" s="1"/>
  <c r="AO579" i="1"/>
  <c r="AS579" i="1"/>
  <c r="AW579" i="1"/>
  <c r="BA579" i="1"/>
  <c r="BE579" i="1"/>
  <c r="BI579" i="1"/>
  <c r="BM579" i="1"/>
  <c r="BQ579" i="1"/>
  <c r="BU579" i="1"/>
  <c r="BY579" i="1"/>
  <c r="CC579" i="1"/>
  <c r="CG579" i="1"/>
  <c r="CK579" i="1"/>
  <c r="CO579" i="1"/>
  <c r="CW579" i="1"/>
  <c r="DA579" i="1"/>
  <c r="DE579" i="1"/>
  <c r="AI579" i="1"/>
  <c r="CT579" i="1" s="1"/>
  <c r="AP579" i="1"/>
  <c r="AT579" i="1"/>
  <c r="AX579" i="1"/>
  <c r="BB579" i="1"/>
  <c r="BF579" i="1"/>
  <c r="BJ579" i="1"/>
  <c r="BN579" i="1"/>
  <c r="BR579" i="1"/>
  <c r="BV579" i="1"/>
  <c r="BZ579" i="1"/>
  <c r="CD579" i="1"/>
  <c r="CH579" i="1"/>
  <c r="CL579" i="1"/>
  <c r="CP579" i="1"/>
  <c r="CX579" i="1"/>
  <c r="DB579" i="1"/>
  <c r="DF579" i="1"/>
  <c r="AJ579" i="1"/>
  <c r="CU579" i="1" s="1"/>
  <c r="AQ579" i="1"/>
  <c r="AU579" i="1"/>
  <c r="AY579" i="1"/>
  <c r="BC579" i="1"/>
  <c r="BG579" i="1"/>
  <c r="BK579" i="1"/>
  <c r="BO579" i="1"/>
  <c r="BS579" i="1"/>
  <c r="BW579" i="1"/>
  <c r="CA579" i="1"/>
  <c r="CE579" i="1"/>
  <c r="CI579" i="1"/>
  <c r="CM579" i="1"/>
  <c r="CQ579" i="1"/>
  <c r="CY579" i="1"/>
  <c r="DC579" i="1"/>
  <c r="DG579" i="1"/>
  <c r="AG578" i="1"/>
  <c r="CR578" i="1" s="1"/>
  <c r="AN578" i="1"/>
  <c r="AR578" i="1"/>
  <c r="AV578" i="1"/>
  <c r="AZ578" i="1"/>
  <c r="BD578" i="1"/>
  <c r="BH578" i="1"/>
  <c r="BL578" i="1"/>
  <c r="BP578" i="1"/>
  <c r="BT578" i="1"/>
  <c r="BX578" i="1"/>
  <c r="CB578" i="1"/>
  <c r="CF578" i="1"/>
  <c r="CJ578" i="1"/>
  <c r="CN578" i="1"/>
  <c r="CV578" i="1"/>
  <c r="CZ578" i="1"/>
  <c r="DD578" i="1"/>
  <c r="AH578" i="1"/>
  <c r="CS578" i="1" s="1"/>
  <c r="AO578" i="1"/>
  <c r="AS578" i="1"/>
  <c r="AW578" i="1"/>
  <c r="BA578" i="1"/>
  <c r="BE578" i="1"/>
  <c r="BI578" i="1"/>
  <c r="BM578" i="1"/>
  <c r="BQ578" i="1"/>
  <c r="BU578" i="1"/>
  <c r="BY578" i="1"/>
  <c r="CC578" i="1"/>
  <c r="CG578" i="1"/>
  <c r="CK578" i="1"/>
  <c r="CO578" i="1"/>
  <c r="CW578" i="1"/>
  <c r="DA578" i="1"/>
  <c r="DE578" i="1"/>
  <c r="AI578" i="1"/>
  <c r="CT578" i="1" s="1"/>
  <c r="AP578" i="1"/>
  <c r="AT578" i="1"/>
  <c r="AX578" i="1"/>
  <c r="BB578" i="1"/>
  <c r="BF578" i="1"/>
  <c r="BJ578" i="1"/>
  <c r="BN578" i="1"/>
  <c r="BR578" i="1"/>
  <c r="BV578" i="1"/>
  <c r="BZ578" i="1"/>
  <c r="CD578" i="1"/>
  <c r="CH578" i="1"/>
  <c r="CL578" i="1"/>
  <c r="CP578" i="1"/>
  <c r="CX578" i="1"/>
  <c r="DB578" i="1"/>
  <c r="DF578" i="1"/>
  <c r="AJ578" i="1"/>
  <c r="CU578" i="1" s="1"/>
  <c r="AQ578" i="1"/>
  <c r="AU578" i="1"/>
  <c r="AY578" i="1"/>
  <c r="BC578" i="1"/>
  <c r="BG578" i="1"/>
  <c r="BK578" i="1"/>
  <c r="BO578" i="1"/>
  <c r="BS578" i="1"/>
  <c r="BW578" i="1"/>
  <c r="CA578" i="1"/>
  <c r="CE578" i="1"/>
  <c r="CI578" i="1"/>
  <c r="CM578" i="1"/>
  <c r="CQ578" i="1"/>
  <c r="CY578" i="1"/>
  <c r="DC578" i="1"/>
  <c r="DG578" i="1"/>
  <c r="AJ577" i="1"/>
  <c r="BW577" i="1" s="1"/>
  <c r="AI577" i="1"/>
  <c r="BV577" i="1" s="1"/>
  <c r="AH577" i="1"/>
  <c r="BU577" i="1" s="1"/>
  <c r="AG577" i="1"/>
  <c r="BT577" i="1" s="1"/>
  <c r="AJ576" i="1"/>
  <c r="BS576" i="1" s="1"/>
  <c r="AI576" i="1"/>
  <c r="BR576" i="1" s="1"/>
  <c r="AH576" i="1"/>
  <c r="BQ576" i="1" s="1"/>
  <c r="AG576" i="1"/>
  <c r="BP576" i="1" s="1"/>
  <c r="AJ575" i="1"/>
  <c r="BO575" i="1" s="1"/>
  <c r="AI575" i="1"/>
  <c r="BN575" i="1" s="1"/>
  <c r="AH575" i="1"/>
  <c r="BM575" i="1" s="1"/>
  <c r="AG575" i="1"/>
  <c r="BL575" i="1" s="1"/>
  <c r="AJ574" i="1"/>
  <c r="AI574" i="1"/>
  <c r="AX574" i="1" s="1"/>
  <c r="AH574" i="1"/>
  <c r="AW574" i="1" s="1"/>
  <c r="AG574" i="1"/>
  <c r="AV574" i="1" s="1"/>
  <c r="AJ573" i="1"/>
  <c r="AU573" i="1" s="1"/>
  <c r="AI573" i="1"/>
  <c r="AT573" i="1" s="1"/>
  <c r="AH573" i="1"/>
  <c r="AS573" i="1" s="1"/>
  <c r="AG573" i="1"/>
  <c r="AR573" i="1" s="1"/>
  <c r="AJ572" i="1"/>
  <c r="CY572" i="1" s="1"/>
  <c r="AI572" i="1"/>
  <c r="CX572" i="1" s="1"/>
  <c r="AH572" i="1"/>
  <c r="CW572" i="1" s="1"/>
  <c r="AG572" i="1"/>
  <c r="CV572" i="1" s="1"/>
  <c r="AJ571" i="1"/>
  <c r="DC571" i="1" s="1"/>
  <c r="AI571" i="1"/>
  <c r="DB571" i="1" s="1"/>
  <c r="AH571" i="1"/>
  <c r="DA571" i="1" s="1"/>
  <c r="AG571" i="1"/>
  <c r="CZ571" i="1" s="1"/>
  <c r="AJ570" i="1"/>
  <c r="CQ570" i="1" s="1"/>
  <c r="AI570" i="1"/>
  <c r="CP570" i="1" s="1"/>
  <c r="AH570" i="1"/>
  <c r="CO570" i="1" s="1"/>
  <c r="AG570" i="1"/>
  <c r="CN570" i="1" s="1"/>
  <c r="AJ569" i="1"/>
  <c r="CI569" i="1" s="1"/>
  <c r="AI569" i="1"/>
  <c r="CH569" i="1" s="1"/>
  <c r="AH569" i="1"/>
  <c r="CG569" i="1" s="1"/>
  <c r="AG569" i="1"/>
  <c r="CF569" i="1" s="1"/>
  <c r="DG577" i="1"/>
  <c r="DF577" i="1"/>
  <c r="DE577" i="1"/>
  <c r="DD577" i="1"/>
  <c r="DC577" i="1"/>
  <c r="DB577" i="1"/>
  <c r="DA577" i="1"/>
  <c r="CZ577" i="1"/>
  <c r="CY577" i="1"/>
  <c r="CX577" i="1"/>
  <c r="CW577" i="1"/>
  <c r="CV577" i="1"/>
  <c r="CU577" i="1"/>
  <c r="CT577" i="1"/>
  <c r="CS577" i="1"/>
  <c r="CR577" i="1"/>
  <c r="CQ577" i="1"/>
  <c r="CP577" i="1"/>
  <c r="CO577" i="1"/>
  <c r="CN577" i="1"/>
  <c r="CM577" i="1"/>
  <c r="CL577" i="1"/>
  <c r="CK577" i="1"/>
  <c r="CJ577" i="1"/>
  <c r="CI577" i="1"/>
  <c r="CH577" i="1"/>
  <c r="CG577" i="1"/>
  <c r="CF577" i="1"/>
  <c r="CE577" i="1"/>
  <c r="CD577" i="1"/>
  <c r="CC577" i="1"/>
  <c r="CB577" i="1"/>
  <c r="CA577" i="1"/>
  <c r="BZ577" i="1"/>
  <c r="BY577" i="1"/>
  <c r="BX577" i="1"/>
  <c r="BS577" i="1"/>
  <c r="BR577" i="1"/>
  <c r="BQ577" i="1"/>
  <c r="BP577" i="1"/>
  <c r="BO577" i="1"/>
  <c r="BN577" i="1"/>
  <c r="BM577" i="1"/>
  <c r="BL577" i="1"/>
  <c r="BK577" i="1"/>
  <c r="BJ577" i="1"/>
  <c r="BI577" i="1"/>
  <c r="BH577" i="1"/>
  <c r="BG577" i="1"/>
  <c r="BF577" i="1"/>
  <c r="BE577" i="1"/>
  <c r="BD577" i="1"/>
  <c r="BC577" i="1"/>
  <c r="BB577" i="1"/>
  <c r="BA577" i="1"/>
  <c r="AZ577" i="1"/>
  <c r="AY577" i="1"/>
  <c r="AX577" i="1"/>
  <c r="AW577" i="1"/>
  <c r="AV577" i="1"/>
  <c r="AU577" i="1"/>
  <c r="AT577" i="1"/>
  <c r="AS577" i="1"/>
  <c r="AR577" i="1"/>
  <c r="AQ577" i="1"/>
  <c r="AP577" i="1"/>
  <c r="AO577" i="1"/>
  <c r="AN577" i="1"/>
  <c r="DG576" i="1"/>
  <c r="DF576" i="1"/>
  <c r="DE576" i="1"/>
  <c r="DD576" i="1"/>
  <c r="DC576" i="1"/>
  <c r="DB576" i="1"/>
  <c r="DA576" i="1"/>
  <c r="CZ576" i="1"/>
  <c r="CY576" i="1"/>
  <c r="CX576" i="1"/>
  <c r="CW576" i="1"/>
  <c r="CV576" i="1"/>
  <c r="CU576" i="1"/>
  <c r="CT576" i="1"/>
  <c r="CS576" i="1"/>
  <c r="CR576" i="1"/>
  <c r="CQ576" i="1"/>
  <c r="CP576" i="1"/>
  <c r="CO576" i="1"/>
  <c r="CN576" i="1"/>
  <c r="CM576" i="1"/>
  <c r="CL576" i="1"/>
  <c r="CK576" i="1"/>
  <c r="CJ576" i="1"/>
  <c r="CI576" i="1"/>
  <c r="CH576" i="1"/>
  <c r="CG576" i="1"/>
  <c r="CF576" i="1"/>
  <c r="CE576" i="1"/>
  <c r="CD576" i="1"/>
  <c r="CC576" i="1"/>
  <c r="CB576" i="1"/>
  <c r="CA576" i="1"/>
  <c r="BZ576" i="1"/>
  <c r="BY576" i="1"/>
  <c r="BX576" i="1"/>
  <c r="BW576" i="1"/>
  <c r="BV576" i="1"/>
  <c r="BU576" i="1"/>
  <c r="BT576" i="1"/>
  <c r="BO576" i="1"/>
  <c r="BN576" i="1"/>
  <c r="BM576" i="1"/>
  <c r="BL576" i="1"/>
  <c r="BK576" i="1"/>
  <c r="BJ576" i="1"/>
  <c r="BI576" i="1"/>
  <c r="BH576" i="1"/>
  <c r="BG576" i="1"/>
  <c r="BF576" i="1"/>
  <c r="BE576" i="1"/>
  <c r="BD576" i="1"/>
  <c r="BC576" i="1"/>
  <c r="BB576" i="1"/>
  <c r="BA576" i="1"/>
  <c r="AZ576" i="1"/>
  <c r="AY576" i="1"/>
  <c r="AX576" i="1"/>
  <c r="AW576" i="1"/>
  <c r="AV576" i="1"/>
  <c r="AU576" i="1"/>
  <c r="AT576" i="1"/>
  <c r="AS576" i="1"/>
  <c r="AR576" i="1"/>
  <c r="AQ576" i="1"/>
  <c r="AP576" i="1"/>
  <c r="AO576" i="1"/>
  <c r="AN576" i="1"/>
  <c r="DG575" i="1"/>
  <c r="DF575" i="1"/>
  <c r="DE575" i="1"/>
  <c r="DD575" i="1"/>
  <c r="DC575" i="1"/>
  <c r="DB575" i="1"/>
  <c r="DA575" i="1"/>
  <c r="CZ575" i="1"/>
  <c r="CY575" i="1"/>
  <c r="CX575" i="1"/>
  <c r="CW575" i="1"/>
  <c r="CV575" i="1"/>
  <c r="CU575" i="1"/>
  <c r="CT575" i="1"/>
  <c r="CS575" i="1"/>
  <c r="CR575" i="1"/>
  <c r="CQ575" i="1"/>
  <c r="CP575" i="1"/>
  <c r="CO575" i="1"/>
  <c r="CN575" i="1"/>
  <c r="CM575" i="1"/>
  <c r="CL575" i="1"/>
  <c r="CK575" i="1"/>
  <c r="CJ575" i="1"/>
  <c r="CI575" i="1"/>
  <c r="CH575" i="1"/>
  <c r="CG575" i="1"/>
  <c r="CF575" i="1"/>
  <c r="CE575" i="1"/>
  <c r="CD575" i="1"/>
  <c r="CC575" i="1"/>
  <c r="CB575" i="1"/>
  <c r="CA575" i="1"/>
  <c r="BZ575" i="1"/>
  <c r="BY575" i="1"/>
  <c r="BX575" i="1"/>
  <c r="BW575" i="1"/>
  <c r="BV575" i="1"/>
  <c r="BU575" i="1"/>
  <c r="BT575" i="1"/>
  <c r="BS575" i="1"/>
  <c r="BR575" i="1"/>
  <c r="BQ575" i="1"/>
  <c r="BP575" i="1"/>
  <c r="BK575" i="1"/>
  <c r="BJ575" i="1"/>
  <c r="BI575" i="1"/>
  <c r="BH575" i="1"/>
  <c r="BG575" i="1"/>
  <c r="BF575" i="1"/>
  <c r="BE575" i="1"/>
  <c r="BD575" i="1"/>
  <c r="BC575" i="1"/>
  <c r="BB575" i="1"/>
  <c r="BA575" i="1"/>
  <c r="AZ575" i="1"/>
  <c r="AY575" i="1"/>
  <c r="AX575" i="1"/>
  <c r="AW575" i="1"/>
  <c r="AV575" i="1"/>
  <c r="AU575" i="1"/>
  <c r="AT575" i="1"/>
  <c r="AS575" i="1"/>
  <c r="AR575" i="1"/>
  <c r="AQ575" i="1"/>
  <c r="AP575" i="1"/>
  <c r="AO575" i="1"/>
  <c r="AN575" i="1"/>
  <c r="DG574" i="1"/>
  <c r="DF574" i="1"/>
  <c r="DE574" i="1"/>
  <c r="DD574" i="1"/>
  <c r="DC574" i="1"/>
  <c r="DB574" i="1"/>
  <c r="DA574" i="1"/>
  <c r="CZ574" i="1"/>
  <c r="CY574" i="1"/>
  <c r="CX574" i="1"/>
  <c r="CW574" i="1"/>
  <c r="CV574" i="1"/>
  <c r="CU574" i="1"/>
  <c r="CT574" i="1"/>
  <c r="CS574" i="1"/>
  <c r="CR574" i="1"/>
  <c r="CQ574" i="1"/>
  <c r="CP574" i="1"/>
  <c r="CO574" i="1"/>
  <c r="CN574" i="1"/>
  <c r="CM574" i="1"/>
  <c r="CL574" i="1"/>
  <c r="CK574" i="1"/>
  <c r="CJ574" i="1"/>
  <c r="CI574" i="1"/>
  <c r="CH574" i="1"/>
  <c r="CG574" i="1"/>
  <c r="CF574" i="1"/>
  <c r="CE574" i="1"/>
  <c r="CD574" i="1"/>
  <c r="CC574" i="1"/>
  <c r="CB574" i="1"/>
  <c r="CA574" i="1"/>
  <c r="BZ574" i="1"/>
  <c r="BY574" i="1"/>
  <c r="BX574" i="1"/>
  <c r="BW574" i="1"/>
  <c r="BV574" i="1"/>
  <c r="BU574" i="1"/>
  <c r="BT574" i="1"/>
  <c r="BS574" i="1"/>
  <c r="BR574" i="1"/>
  <c r="BQ574" i="1"/>
  <c r="BP574" i="1"/>
  <c r="BO574" i="1"/>
  <c r="BN574" i="1"/>
  <c r="BM574" i="1"/>
  <c r="BL574" i="1"/>
  <c r="BK574" i="1"/>
  <c r="BJ574" i="1"/>
  <c r="BI574" i="1"/>
  <c r="BH574" i="1"/>
  <c r="BG574" i="1"/>
  <c r="BF574" i="1"/>
  <c r="BE574" i="1"/>
  <c r="BD574" i="1"/>
  <c r="BC574" i="1"/>
  <c r="BB574" i="1"/>
  <c r="BA574" i="1"/>
  <c r="AZ574" i="1"/>
  <c r="AY574" i="1"/>
  <c r="AU574" i="1"/>
  <c r="AT574" i="1"/>
  <c r="AS574" i="1"/>
  <c r="AR574" i="1"/>
  <c r="AQ574" i="1"/>
  <c r="AP574" i="1"/>
  <c r="AO574" i="1"/>
  <c r="AN574" i="1"/>
  <c r="DG573" i="1"/>
  <c r="DF573" i="1"/>
  <c r="DE573" i="1"/>
  <c r="DD573" i="1"/>
  <c r="DC573" i="1"/>
  <c r="DB573" i="1"/>
  <c r="DA573" i="1"/>
  <c r="CZ573" i="1"/>
  <c r="CY573" i="1"/>
  <c r="CX573" i="1"/>
  <c r="CW573" i="1"/>
  <c r="CV573" i="1"/>
  <c r="CU573" i="1"/>
  <c r="CT573" i="1"/>
  <c r="CS573" i="1"/>
  <c r="CR573" i="1"/>
  <c r="CQ573" i="1"/>
  <c r="CP573" i="1"/>
  <c r="CO573" i="1"/>
  <c r="CN573" i="1"/>
  <c r="CM573" i="1"/>
  <c r="CL573" i="1"/>
  <c r="CK573" i="1"/>
  <c r="CJ573" i="1"/>
  <c r="CI573" i="1"/>
  <c r="CH573" i="1"/>
  <c r="CG573" i="1"/>
  <c r="CF573" i="1"/>
  <c r="CE573" i="1"/>
  <c r="CD573" i="1"/>
  <c r="CC573" i="1"/>
  <c r="CB573" i="1"/>
  <c r="CA573" i="1"/>
  <c r="BZ573" i="1"/>
  <c r="BY573" i="1"/>
  <c r="BX573" i="1"/>
  <c r="BW573" i="1"/>
  <c r="BV573" i="1"/>
  <c r="BU573" i="1"/>
  <c r="BT573" i="1"/>
  <c r="BS573" i="1"/>
  <c r="BR573" i="1"/>
  <c r="BQ573" i="1"/>
  <c r="BP573" i="1"/>
  <c r="BO573" i="1"/>
  <c r="BN573" i="1"/>
  <c r="BM573" i="1"/>
  <c r="BL573" i="1"/>
  <c r="BK573" i="1"/>
  <c r="BJ573" i="1"/>
  <c r="BI573" i="1"/>
  <c r="BH573" i="1"/>
  <c r="BG573" i="1"/>
  <c r="BF573" i="1"/>
  <c r="BE573" i="1"/>
  <c r="BD573" i="1"/>
  <c r="BC573" i="1"/>
  <c r="BB573" i="1"/>
  <c r="BA573" i="1"/>
  <c r="AZ573" i="1"/>
  <c r="AY573" i="1"/>
  <c r="AX573" i="1"/>
  <c r="AW573" i="1"/>
  <c r="AV573" i="1"/>
  <c r="AQ573" i="1"/>
  <c r="AP573" i="1"/>
  <c r="AO573" i="1"/>
  <c r="AN573" i="1"/>
  <c r="DG572" i="1"/>
  <c r="DF572" i="1"/>
  <c r="DE572" i="1"/>
  <c r="DD572" i="1"/>
  <c r="DC572" i="1"/>
  <c r="DB572" i="1"/>
  <c r="DA572" i="1"/>
  <c r="CZ572" i="1"/>
  <c r="CU572" i="1"/>
  <c r="CT572" i="1"/>
  <c r="CS572" i="1"/>
  <c r="CR572" i="1"/>
  <c r="CQ572" i="1"/>
  <c r="CP572" i="1"/>
  <c r="CO572" i="1"/>
  <c r="CN572" i="1"/>
  <c r="CM572" i="1"/>
  <c r="CL572" i="1"/>
  <c r="CK572" i="1"/>
  <c r="CJ572" i="1"/>
  <c r="CI572" i="1"/>
  <c r="CH572" i="1"/>
  <c r="CG572" i="1"/>
  <c r="CF572" i="1"/>
  <c r="CE572" i="1"/>
  <c r="CD572" i="1"/>
  <c r="CC572" i="1"/>
  <c r="CB572" i="1"/>
  <c r="CA572" i="1"/>
  <c r="BZ572" i="1"/>
  <c r="BY572" i="1"/>
  <c r="BX572" i="1"/>
  <c r="BW572" i="1"/>
  <c r="BV572" i="1"/>
  <c r="BU572" i="1"/>
  <c r="BT572" i="1"/>
  <c r="BS572" i="1"/>
  <c r="BR572" i="1"/>
  <c r="BQ572" i="1"/>
  <c r="BP572" i="1"/>
  <c r="BO572" i="1"/>
  <c r="BN572" i="1"/>
  <c r="BM572" i="1"/>
  <c r="BL572" i="1"/>
  <c r="BK572" i="1"/>
  <c r="BJ572" i="1"/>
  <c r="BI572" i="1"/>
  <c r="BH572" i="1"/>
  <c r="BG572" i="1"/>
  <c r="BF572" i="1"/>
  <c r="BE572" i="1"/>
  <c r="BD572" i="1"/>
  <c r="BC572" i="1"/>
  <c r="BB572" i="1"/>
  <c r="BA572" i="1"/>
  <c r="AZ572" i="1"/>
  <c r="AY572" i="1"/>
  <c r="AX572" i="1"/>
  <c r="AW572" i="1"/>
  <c r="AV572" i="1"/>
  <c r="AU572" i="1"/>
  <c r="AT572" i="1"/>
  <c r="AS572" i="1"/>
  <c r="AR572" i="1"/>
  <c r="AQ572" i="1"/>
  <c r="AP572" i="1"/>
  <c r="AO572" i="1"/>
  <c r="AN572" i="1"/>
  <c r="DG571" i="1"/>
  <c r="DF571" i="1"/>
  <c r="DE571" i="1"/>
  <c r="DD571" i="1"/>
  <c r="CY571" i="1"/>
  <c r="CX571" i="1"/>
  <c r="CW571" i="1"/>
  <c r="CV571" i="1"/>
  <c r="CU571" i="1"/>
  <c r="CT571" i="1"/>
  <c r="CS571" i="1"/>
  <c r="CR571" i="1"/>
  <c r="CQ571" i="1"/>
  <c r="CP571" i="1"/>
  <c r="CO571" i="1"/>
  <c r="CN571" i="1"/>
  <c r="CM571" i="1"/>
  <c r="CL571" i="1"/>
  <c r="CK571" i="1"/>
  <c r="CJ571" i="1"/>
  <c r="CI571" i="1"/>
  <c r="CH571" i="1"/>
  <c r="CG571" i="1"/>
  <c r="CF571" i="1"/>
  <c r="CE571" i="1"/>
  <c r="CD571" i="1"/>
  <c r="CC571" i="1"/>
  <c r="CB571" i="1"/>
  <c r="CA571" i="1"/>
  <c r="BZ571" i="1"/>
  <c r="BY571" i="1"/>
  <c r="BX571" i="1"/>
  <c r="BW571" i="1"/>
  <c r="BV571" i="1"/>
  <c r="BU571" i="1"/>
  <c r="BT571" i="1"/>
  <c r="BS571" i="1"/>
  <c r="BR571" i="1"/>
  <c r="BQ571" i="1"/>
  <c r="BP571" i="1"/>
  <c r="BO571" i="1"/>
  <c r="BN571" i="1"/>
  <c r="BM571" i="1"/>
  <c r="BL571" i="1"/>
  <c r="BK571" i="1"/>
  <c r="BJ571" i="1"/>
  <c r="BI571" i="1"/>
  <c r="BH571" i="1"/>
  <c r="BG571" i="1"/>
  <c r="BF571" i="1"/>
  <c r="BE571" i="1"/>
  <c r="BD571" i="1"/>
  <c r="BC571" i="1"/>
  <c r="BB571" i="1"/>
  <c r="BA571" i="1"/>
  <c r="AZ571" i="1"/>
  <c r="AY571" i="1"/>
  <c r="AX571" i="1"/>
  <c r="AW571" i="1"/>
  <c r="AV571" i="1"/>
  <c r="AU571" i="1"/>
  <c r="AT571" i="1"/>
  <c r="AS571" i="1"/>
  <c r="AR571" i="1"/>
  <c r="AQ571" i="1"/>
  <c r="AP571" i="1"/>
  <c r="AO571" i="1"/>
  <c r="AN571" i="1"/>
  <c r="DG570" i="1"/>
  <c r="DF570" i="1"/>
  <c r="DE570" i="1"/>
  <c r="DD570" i="1"/>
  <c r="DC570" i="1"/>
  <c r="DB570" i="1"/>
  <c r="DA570" i="1"/>
  <c r="CZ570" i="1"/>
  <c r="CY570" i="1"/>
  <c r="CX570" i="1"/>
  <c r="CW570" i="1"/>
  <c r="CV570" i="1"/>
  <c r="CU570" i="1"/>
  <c r="CT570" i="1"/>
  <c r="CS570" i="1"/>
  <c r="CR570" i="1"/>
  <c r="CM570" i="1"/>
  <c r="CL570" i="1"/>
  <c r="CK570" i="1"/>
  <c r="CJ570" i="1"/>
  <c r="CI570" i="1"/>
  <c r="CH570" i="1"/>
  <c r="CG570" i="1"/>
  <c r="CF570" i="1"/>
  <c r="CE570" i="1"/>
  <c r="CD570" i="1"/>
  <c r="CC570" i="1"/>
  <c r="CB570" i="1"/>
  <c r="CA570" i="1"/>
  <c r="BZ570" i="1"/>
  <c r="BY570" i="1"/>
  <c r="BX570" i="1"/>
  <c r="BW570" i="1"/>
  <c r="BV570" i="1"/>
  <c r="BU570" i="1"/>
  <c r="BT570" i="1"/>
  <c r="BS570" i="1"/>
  <c r="BR570" i="1"/>
  <c r="BQ570" i="1"/>
  <c r="BP570" i="1"/>
  <c r="BO570" i="1"/>
  <c r="BN570" i="1"/>
  <c r="BM570" i="1"/>
  <c r="BL570" i="1"/>
  <c r="BK570" i="1"/>
  <c r="BJ570" i="1"/>
  <c r="BI570" i="1"/>
  <c r="BH570" i="1"/>
  <c r="BG570" i="1"/>
  <c r="BF570" i="1"/>
  <c r="BE570" i="1"/>
  <c r="BD570" i="1"/>
  <c r="BC570" i="1"/>
  <c r="BB570" i="1"/>
  <c r="BA570" i="1"/>
  <c r="AZ570" i="1"/>
  <c r="AY570" i="1"/>
  <c r="AX570" i="1"/>
  <c r="AW570" i="1"/>
  <c r="AV570" i="1"/>
  <c r="AU570" i="1"/>
  <c r="AT570" i="1"/>
  <c r="AS570" i="1"/>
  <c r="AR570" i="1"/>
  <c r="AQ570" i="1"/>
  <c r="AP570" i="1"/>
  <c r="AO570" i="1"/>
  <c r="AN570" i="1"/>
  <c r="DG569" i="1"/>
  <c r="DF569" i="1"/>
  <c r="DE569" i="1"/>
  <c r="DD569" i="1"/>
  <c r="DC569" i="1"/>
  <c r="DB569" i="1"/>
  <c r="DA569" i="1"/>
  <c r="CZ569" i="1"/>
  <c r="CY569" i="1"/>
  <c r="CX569" i="1"/>
  <c r="CW569" i="1"/>
  <c r="CV569" i="1"/>
  <c r="CU569" i="1"/>
  <c r="CT569" i="1"/>
  <c r="CS569" i="1"/>
  <c r="CR569" i="1"/>
  <c r="CQ569" i="1"/>
  <c r="CP569" i="1"/>
  <c r="CO569" i="1"/>
  <c r="CN569" i="1"/>
  <c r="CM569" i="1"/>
  <c r="CL569" i="1"/>
  <c r="CK569" i="1"/>
  <c r="CJ569" i="1"/>
  <c r="CE569" i="1"/>
  <c r="CD569" i="1"/>
  <c r="CC569" i="1"/>
  <c r="CB569" i="1"/>
  <c r="CA569" i="1"/>
  <c r="BZ569" i="1"/>
  <c r="BY569" i="1"/>
  <c r="BX569" i="1"/>
  <c r="BW569" i="1"/>
  <c r="BV569" i="1"/>
  <c r="BU569" i="1"/>
  <c r="BT569" i="1"/>
  <c r="BS569" i="1"/>
  <c r="BR569" i="1"/>
  <c r="BQ569" i="1"/>
  <c r="BP569" i="1"/>
  <c r="BO569" i="1"/>
  <c r="BN569" i="1"/>
  <c r="BM569" i="1"/>
  <c r="BL569" i="1"/>
  <c r="BK569" i="1"/>
  <c r="BJ569" i="1"/>
  <c r="BI569" i="1"/>
  <c r="BH569" i="1"/>
  <c r="BG569" i="1"/>
  <c r="BF569" i="1"/>
  <c r="BE569" i="1"/>
  <c r="BD569" i="1"/>
  <c r="BC569" i="1"/>
  <c r="BB569" i="1"/>
  <c r="BA569" i="1"/>
  <c r="AZ569" i="1"/>
  <c r="AY569" i="1"/>
  <c r="AX569" i="1"/>
  <c r="AW569" i="1"/>
  <c r="AV569" i="1"/>
  <c r="AU569" i="1"/>
  <c r="AT569" i="1"/>
  <c r="AS569" i="1"/>
  <c r="AR569" i="1"/>
  <c r="AQ569" i="1"/>
  <c r="AP569" i="1"/>
  <c r="AO569" i="1"/>
  <c r="AN569" i="1"/>
  <c r="AJ568" i="1"/>
  <c r="CA568" i="1" s="1"/>
  <c r="AI568" i="1"/>
  <c r="BZ568" i="1" s="1"/>
  <c r="AH568" i="1"/>
  <c r="BY568" i="1" s="1"/>
  <c r="AG568" i="1"/>
  <c r="BX568" i="1" s="1"/>
  <c r="AJ567" i="1"/>
  <c r="BK567" i="1" s="1"/>
  <c r="AI567" i="1"/>
  <c r="BJ567" i="1" s="1"/>
  <c r="AH567" i="1"/>
  <c r="BI567" i="1" s="1"/>
  <c r="AG567" i="1"/>
  <c r="BH567" i="1" s="1"/>
  <c r="AJ566" i="1"/>
  <c r="BG566" i="1" s="1"/>
  <c r="AI566" i="1"/>
  <c r="BF566" i="1" s="1"/>
  <c r="AH566" i="1"/>
  <c r="BE566" i="1" s="1"/>
  <c r="AG566" i="1"/>
  <c r="BD566" i="1" s="1"/>
  <c r="AJ565" i="1"/>
  <c r="BC565" i="1" s="1"/>
  <c r="AI565" i="1"/>
  <c r="BB565" i="1" s="1"/>
  <c r="AH565" i="1"/>
  <c r="BA565" i="1" s="1"/>
  <c r="AG565" i="1"/>
  <c r="AZ565" i="1" s="1"/>
  <c r="AJ564" i="1"/>
  <c r="AU564" i="1" s="1"/>
  <c r="AI564" i="1"/>
  <c r="AT564" i="1" s="1"/>
  <c r="AH564" i="1"/>
  <c r="AS564" i="1" s="1"/>
  <c r="AG564" i="1"/>
  <c r="AR564" i="1" s="1"/>
  <c r="AJ563" i="1"/>
  <c r="CI563" i="1" s="1"/>
  <c r="AI563" i="1"/>
  <c r="CH563" i="1" s="1"/>
  <c r="AH563" i="1"/>
  <c r="CG563" i="1" s="1"/>
  <c r="AG563" i="1"/>
  <c r="CF563" i="1" s="1"/>
  <c r="AJ562" i="1"/>
  <c r="CE562" i="1" s="1"/>
  <c r="AI562" i="1"/>
  <c r="CD562" i="1" s="1"/>
  <c r="AH562" i="1"/>
  <c r="CC562" i="1" s="1"/>
  <c r="AG562" i="1"/>
  <c r="CB562" i="1" s="1"/>
  <c r="DG568" i="1"/>
  <c r="DF568" i="1"/>
  <c r="DE568" i="1"/>
  <c r="DD568" i="1"/>
  <c r="DC568" i="1"/>
  <c r="DB568" i="1"/>
  <c r="DA568" i="1"/>
  <c r="CZ568" i="1"/>
  <c r="CY568" i="1"/>
  <c r="CX568" i="1"/>
  <c r="CW568" i="1"/>
  <c r="CV568" i="1"/>
  <c r="CU568" i="1"/>
  <c r="CT568" i="1"/>
  <c r="CS568" i="1"/>
  <c r="CR568" i="1"/>
  <c r="CQ568" i="1"/>
  <c r="CP568" i="1"/>
  <c r="CO568" i="1"/>
  <c r="CN568" i="1"/>
  <c r="CM568" i="1"/>
  <c r="CL568" i="1"/>
  <c r="CK568" i="1"/>
  <c r="CJ568" i="1"/>
  <c r="CI568" i="1"/>
  <c r="CH568" i="1"/>
  <c r="CG568" i="1"/>
  <c r="CF568" i="1"/>
  <c r="CE568" i="1"/>
  <c r="CD568" i="1"/>
  <c r="CC568" i="1"/>
  <c r="CB568" i="1"/>
  <c r="BW568" i="1"/>
  <c r="BV568" i="1"/>
  <c r="BU568" i="1"/>
  <c r="BT568" i="1"/>
  <c r="BS568" i="1"/>
  <c r="BR568" i="1"/>
  <c r="BQ568" i="1"/>
  <c r="BP568" i="1"/>
  <c r="BO568" i="1"/>
  <c r="BN568" i="1"/>
  <c r="BM568" i="1"/>
  <c r="BL568" i="1"/>
  <c r="BK568" i="1"/>
  <c r="BJ568" i="1"/>
  <c r="BI568" i="1"/>
  <c r="BH568" i="1"/>
  <c r="BG568" i="1"/>
  <c r="BF568" i="1"/>
  <c r="BE568" i="1"/>
  <c r="BD568" i="1"/>
  <c r="BC568" i="1"/>
  <c r="BB568" i="1"/>
  <c r="BA568" i="1"/>
  <c r="AZ568" i="1"/>
  <c r="AY568" i="1"/>
  <c r="AX568" i="1"/>
  <c r="AW568" i="1"/>
  <c r="AV568" i="1"/>
  <c r="AU568" i="1"/>
  <c r="AT568" i="1"/>
  <c r="AS568" i="1"/>
  <c r="AR568" i="1"/>
  <c r="AQ568" i="1"/>
  <c r="AP568" i="1"/>
  <c r="AO568" i="1"/>
  <c r="AN568" i="1"/>
  <c r="DG567" i="1"/>
  <c r="DF567" i="1"/>
  <c r="DE567" i="1"/>
  <c r="DD567" i="1"/>
  <c r="DC567" i="1"/>
  <c r="DB567" i="1"/>
  <c r="DA567" i="1"/>
  <c r="CZ567" i="1"/>
  <c r="CY567" i="1"/>
  <c r="CX567" i="1"/>
  <c r="CW567" i="1"/>
  <c r="CV567" i="1"/>
  <c r="CU567" i="1"/>
  <c r="CT567" i="1"/>
  <c r="CS567" i="1"/>
  <c r="CR567" i="1"/>
  <c r="CQ567" i="1"/>
  <c r="CP567" i="1"/>
  <c r="CO567" i="1"/>
  <c r="CN567" i="1"/>
  <c r="CM567" i="1"/>
  <c r="CL567" i="1"/>
  <c r="CK567" i="1"/>
  <c r="CJ567" i="1"/>
  <c r="CI567" i="1"/>
  <c r="CH567" i="1"/>
  <c r="CG567" i="1"/>
  <c r="CF567" i="1"/>
  <c r="CE567" i="1"/>
  <c r="CD567" i="1"/>
  <c r="CC567" i="1"/>
  <c r="CB567" i="1"/>
  <c r="CA567" i="1"/>
  <c r="BZ567" i="1"/>
  <c r="BY567" i="1"/>
  <c r="BX567" i="1"/>
  <c r="BW567" i="1"/>
  <c r="BV567" i="1"/>
  <c r="BU567" i="1"/>
  <c r="BT567" i="1"/>
  <c r="BS567" i="1"/>
  <c r="BR567" i="1"/>
  <c r="BQ567" i="1"/>
  <c r="BP567" i="1"/>
  <c r="BO567" i="1"/>
  <c r="BN567" i="1"/>
  <c r="BM567" i="1"/>
  <c r="BL567" i="1"/>
  <c r="BG567" i="1"/>
  <c r="BF567" i="1"/>
  <c r="BE567" i="1"/>
  <c r="BD567" i="1"/>
  <c r="BC567" i="1"/>
  <c r="BB567" i="1"/>
  <c r="BA567" i="1"/>
  <c r="AZ567" i="1"/>
  <c r="AY567" i="1"/>
  <c r="AX567" i="1"/>
  <c r="AW567" i="1"/>
  <c r="AV567" i="1"/>
  <c r="AU567" i="1"/>
  <c r="AT567" i="1"/>
  <c r="AS567" i="1"/>
  <c r="AR567" i="1"/>
  <c r="AQ567" i="1"/>
  <c r="AP567" i="1"/>
  <c r="AO567" i="1"/>
  <c r="AN567" i="1"/>
  <c r="DG566" i="1"/>
  <c r="DF566" i="1"/>
  <c r="DE566" i="1"/>
  <c r="DD566" i="1"/>
  <c r="DC566" i="1"/>
  <c r="DB566" i="1"/>
  <c r="DA566" i="1"/>
  <c r="CZ566" i="1"/>
  <c r="CY566" i="1"/>
  <c r="CX566" i="1"/>
  <c r="CW566" i="1"/>
  <c r="CV566" i="1"/>
  <c r="CU566" i="1"/>
  <c r="CT566" i="1"/>
  <c r="CS566" i="1"/>
  <c r="CR566" i="1"/>
  <c r="CQ566" i="1"/>
  <c r="CP566" i="1"/>
  <c r="CO566" i="1"/>
  <c r="CN566" i="1"/>
  <c r="CM566" i="1"/>
  <c r="CL566" i="1"/>
  <c r="CK566" i="1"/>
  <c r="CJ566" i="1"/>
  <c r="CI566" i="1"/>
  <c r="CH566" i="1"/>
  <c r="CG566" i="1"/>
  <c r="CF566" i="1"/>
  <c r="CE566" i="1"/>
  <c r="CD566" i="1"/>
  <c r="CC566" i="1"/>
  <c r="CB566" i="1"/>
  <c r="CA566" i="1"/>
  <c r="BZ566" i="1"/>
  <c r="BY566" i="1"/>
  <c r="BX566" i="1"/>
  <c r="BW566" i="1"/>
  <c r="BV566" i="1"/>
  <c r="BU566" i="1"/>
  <c r="BT566" i="1"/>
  <c r="BS566" i="1"/>
  <c r="BR566" i="1"/>
  <c r="BQ566" i="1"/>
  <c r="BP566" i="1"/>
  <c r="BO566" i="1"/>
  <c r="BN566" i="1"/>
  <c r="BM566" i="1"/>
  <c r="BL566" i="1"/>
  <c r="BK566" i="1"/>
  <c r="BJ566" i="1"/>
  <c r="BI566" i="1"/>
  <c r="BH566" i="1"/>
  <c r="BC566" i="1"/>
  <c r="BB566" i="1"/>
  <c r="BA566" i="1"/>
  <c r="AZ566" i="1"/>
  <c r="AY566" i="1"/>
  <c r="AX566" i="1"/>
  <c r="AW566" i="1"/>
  <c r="AV566" i="1"/>
  <c r="AU566" i="1"/>
  <c r="AT566" i="1"/>
  <c r="AS566" i="1"/>
  <c r="AR566" i="1"/>
  <c r="AQ566" i="1"/>
  <c r="AP566" i="1"/>
  <c r="AO566" i="1"/>
  <c r="AN566" i="1"/>
  <c r="DG565" i="1"/>
  <c r="DF565" i="1"/>
  <c r="DE565" i="1"/>
  <c r="DD565" i="1"/>
  <c r="DC565" i="1"/>
  <c r="DB565" i="1"/>
  <c r="DA565" i="1"/>
  <c r="CZ565" i="1"/>
  <c r="CY565" i="1"/>
  <c r="CX565" i="1"/>
  <c r="CW565" i="1"/>
  <c r="CV565" i="1"/>
  <c r="CU565" i="1"/>
  <c r="CT565" i="1"/>
  <c r="CS565" i="1"/>
  <c r="CR565" i="1"/>
  <c r="CQ565" i="1"/>
  <c r="CP565" i="1"/>
  <c r="CO565" i="1"/>
  <c r="CN565" i="1"/>
  <c r="CM565" i="1"/>
  <c r="CL565" i="1"/>
  <c r="CK565" i="1"/>
  <c r="CJ565" i="1"/>
  <c r="CI565" i="1"/>
  <c r="CH565" i="1"/>
  <c r="CG565" i="1"/>
  <c r="CF565" i="1"/>
  <c r="CE565" i="1"/>
  <c r="CD565" i="1"/>
  <c r="CC565" i="1"/>
  <c r="CB565" i="1"/>
  <c r="CA565" i="1"/>
  <c r="BZ565" i="1"/>
  <c r="BY565" i="1"/>
  <c r="BX565" i="1"/>
  <c r="BW565" i="1"/>
  <c r="BV565" i="1"/>
  <c r="BU565" i="1"/>
  <c r="BT565" i="1"/>
  <c r="BS565" i="1"/>
  <c r="BR565" i="1"/>
  <c r="BQ565" i="1"/>
  <c r="BP565" i="1"/>
  <c r="BO565" i="1"/>
  <c r="BN565" i="1"/>
  <c r="BM565" i="1"/>
  <c r="BL565" i="1"/>
  <c r="BK565" i="1"/>
  <c r="BJ565" i="1"/>
  <c r="BI565" i="1"/>
  <c r="BH565" i="1"/>
  <c r="BG565" i="1"/>
  <c r="BF565" i="1"/>
  <c r="BE565" i="1"/>
  <c r="BD565" i="1"/>
  <c r="AY565" i="1"/>
  <c r="AX565" i="1"/>
  <c r="AW565" i="1"/>
  <c r="AV565" i="1"/>
  <c r="AU565" i="1"/>
  <c r="AT565" i="1"/>
  <c r="AS565" i="1"/>
  <c r="AR565" i="1"/>
  <c r="AQ565" i="1"/>
  <c r="AP565" i="1"/>
  <c r="AO565" i="1"/>
  <c r="AN565" i="1"/>
  <c r="DG564" i="1"/>
  <c r="DF564" i="1"/>
  <c r="DE564" i="1"/>
  <c r="DD564" i="1"/>
  <c r="DC564" i="1"/>
  <c r="DB564" i="1"/>
  <c r="DA564" i="1"/>
  <c r="CZ564" i="1"/>
  <c r="CY564" i="1"/>
  <c r="CX564" i="1"/>
  <c r="CW564" i="1"/>
  <c r="CV564" i="1"/>
  <c r="CU564" i="1"/>
  <c r="CT564" i="1"/>
  <c r="CS564" i="1"/>
  <c r="CR564" i="1"/>
  <c r="CQ564" i="1"/>
  <c r="CP564" i="1"/>
  <c r="CO564" i="1"/>
  <c r="CN564" i="1"/>
  <c r="CM564" i="1"/>
  <c r="CL564" i="1"/>
  <c r="CK564" i="1"/>
  <c r="CJ564" i="1"/>
  <c r="CI564" i="1"/>
  <c r="CH564" i="1"/>
  <c r="CG564" i="1"/>
  <c r="CF564" i="1"/>
  <c r="CE564" i="1"/>
  <c r="CD564" i="1"/>
  <c r="CC564" i="1"/>
  <c r="CB564" i="1"/>
  <c r="CA564" i="1"/>
  <c r="BZ564" i="1"/>
  <c r="BY564" i="1"/>
  <c r="BX564" i="1"/>
  <c r="BW564" i="1"/>
  <c r="BV564" i="1"/>
  <c r="BU564" i="1"/>
  <c r="BT564" i="1"/>
  <c r="BS564" i="1"/>
  <c r="BR564" i="1"/>
  <c r="BQ564" i="1"/>
  <c r="BP564" i="1"/>
  <c r="BO564" i="1"/>
  <c r="BN564" i="1"/>
  <c r="BM564" i="1"/>
  <c r="BL564" i="1"/>
  <c r="BK564" i="1"/>
  <c r="BJ564" i="1"/>
  <c r="BI564" i="1"/>
  <c r="BH564" i="1"/>
  <c r="BG564" i="1"/>
  <c r="BF564" i="1"/>
  <c r="BE564" i="1"/>
  <c r="BD564" i="1"/>
  <c r="BC564" i="1"/>
  <c r="BB564" i="1"/>
  <c r="BA564" i="1"/>
  <c r="AZ564" i="1"/>
  <c r="AY564" i="1"/>
  <c r="AX564" i="1"/>
  <c r="AW564" i="1"/>
  <c r="AV564" i="1"/>
  <c r="AQ564" i="1"/>
  <c r="AP564" i="1"/>
  <c r="AO564" i="1"/>
  <c r="AN564" i="1"/>
  <c r="DG563" i="1"/>
  <c r="DF563" i="1"/>
  <c r="DE563" i="1"/>
  <c r="DD563" i="1"/>
  <c r="DC563" i="1"/>
  <c r="DB563" i="1"/>
  <c r="DA563" i="1"/>
  <c r="CZ563" i="1"/>
  <c r="CY563" i="1"/>
  <c r="CX563" i="1"/>
  <c r="CW563" i="1"/>
  <c r="CV563" i="1"/>
  <c r="CU563" i="1"/>
  <c r="CT563" i="1"/>
  <c r="CS563" i="1"/>
  <c r="CR563" i="1"/>
  <c r="CQ563" i="1"/>
  <c r="CP563" i="1"/>
  <c r="CO563" i="1"/>
  <c r="CN563" i="1"/>
  <c r="CM563" i="1"/>
  <c r="CL563" i="1"/>
  <c r="CK563" i="1"/>
  <c r="CJ563" i="1"/>
  <c r="CE563" i="1"/>
  <c r="CD563" i="1"/>
  <c r="CC563" i="1"/>
  <c r="CB563" i="1"/>
  <c r="CA563" i="1"/>
  <c r="BZ563" i="1"/>
  <c r="BY563" i="1"/>
  <c r="BX563" i="1"/>
  <c r="BW563" i="1"/>
  <c r="BV563" i="1"/>
  <c r="BU563" i="1"/>
  <c r="BT563" i="1"/>
  <c r="BS563" i="1"/>
  <c r="BR563" i="1"/>
  <c r="BQ563" i="1"/>
  <c r="BP563" i="1"/>
  <c r="BO563" i="1"/>
  <c r="BN563" i="1"/>
  <c r="BM563" i="1"/>
  <c r="BL563" i="1"/>
  <c r="BK563" i="1"/>
  <c r="BJ563" i="1"/>
  <c r="BI563" i="1"/>
  <c r="BH563" i="1"/>
  <c r="BG563" i="1"/>
  <c r="BF563" i="1"/>
  <c r="BE563" i="1"/>
  <c r="BD563" i="1"/>
  <c r="BC563" i="1"/>
  <c r="BB563" i="1"/>
  <c r="BA563" i="1"/>
  <c r="AZ563" i="1"/>
  <c r="AY563" i="1"/>
  <c r="AX563" i="1"/>
  <c r="AW563" i="1"/>
  <c r="AV563" i="1"/>
  <c r="AU563" i="1"/>
  <c r="AT563" i="1"/>
  <c r="AS563" i="1"/>
  <c r="AR563" i="1"/>
  <c r="AQ563" i="1"/>
  <c r="AP563" i="1"/>
  <c r="AO563" i="1"/>
  <c r="AN563" i="1"/>
  <c r="DG562" i="1"/>
  <c r="DF562" i="1"/>
  <c r="DE562" i="1"/>
  <c r="DD562" i="1"/>
  <c r="DC562" i="1"/>
  <c r="DB562" i="1"/>
  <c r="DA562" i="1"/>
  <c r="CZ562" i="1"/>
  <c r="CY562" i="1"/>
  <c r="CX562" i="1"/>
  <c r="CW562" i="1"/>
  <c r="CV562" i="1"/>
  <c r="CU562" i="1"/>
  <c r="CT562" i="1"/>
  <c r="CS562" i="1"/>
  <c r="CR562" i="1"/>
  <c r="CQ562" i="1"/>
  <c r="CP562" i="1"/>
  <c r="CO562" i="1"/>
  <c r="CN562" i="1"/>
  <c r="CM562" i="1"/>
  <c r="CL562" i="1"/>
  <c r="CK562" i="1"/>
  <c r="CJ562" i="1"/>
  <c r="CI562" i="1"/>
  <c r="CH562" i="1"/>
  <c r="CG562" i="1"/>
  <c r="CF562" i="1"/>
  <c r="CA562" i="1"/>
  <c r="BZ562" i="1"/>
  <c r="BY562" i="1"/>
  <c r="BX562" i="1"/>
  <c r="BW562" i="1"/>
  <c r="BV562" i="1"/>
  <c r="BU562" i="1"/>
  <c r="BT562" i="1"/>
  <c r="BS562" i="1"/>
  <c r="BR562" i="1"/>
  <c r="BQ562" i="1"/>
  <c r="BP562" i="1"/>
  <c r="BO562" i="1"/>
  <c r="BN562" i="1"/>
  <c r="BM562" i="1"/>
  <c r="BL562" i="1"/>
  <c r="BK562" i="1"/>
  <c r="BJ562" i="1"/>
  <c r="BI562" i="1"/>
  <c r="BH562" i="1"/>
  <c r="BG562" i="1"/>
  <c r="BF562" i="1"/>
  <c r="BE562" i="1"/>
  <c r="BD562" i="1"/>
  <c r="BC562" i="1"/>
  <c r="BB562" i="1"/>
  <c r="BA562" i="1"/>
  <c r="AZ562" i="1"/>
  <c r="AY562" i="1"/>
  <c r="AX562" i="1"/>
  <c r="AW562" i="1"/>
  <c r="AV562" i="1"/>
  <c r="AU562" i="1"/>
  <c r="AT562" i="1"/>
  <c r="AS562" i="1"/>
  <c r="AR562" i="1"/>
  <c r="AQ562" i="1"/>
  <c r="AP562" i="1"/>
  <c r="AO562" i="1"/>
  <c r="AN562" i="1"/>
  <c r="AG561" i="1"/>
  <c r="BT561" i="1" s="1"/>
  <c r="AN561" i="1"/>
  <c r="AR561" i="1"/>
  <c r="AV561" i="1"/>
  <c r="AZ561" i="1"/>
  <c r="BD561" i="1"/>
  <c r="BH561" i="1"/>
  <c r="BL561" i="1"/>
  <c r="BP561" i="1"/>
  <c r="BX561" i="1"/>
  <c r="CB561" i="1"/>
  <c r="CF561" i="1"/>
  <c r="CJ561" i="1"/>
  <c r="CN561" i="1"/>
  <c r="CR561" i="1"/>
  <c r="CV561" i="1"/>
  <c r="CZ561" i="1"/>
  <c r="DD561" i="1"/>
  <c r="AH561" i="1"/>
  <c r="BU561" i="1" s="1"/>
  <c r="AO561" i="1"/>
  <c r="AS561" i="1"/>
  <c r="AW561" i="1"/>
  <c r="BA561" i="1"/>
  <c r="BE561" i="1"/>
  <c r="BI561" i="1"/>
  <c r="BM561" i="1"/>
  <c r="BQ561" i="1"/>
  <c r="BY561" i="1"/>
  <c r="CC561" i="1"/>
  <c r="CG561" i="1"/>
  <c r="CK561" i="1"/>
  <c r="CO561" i="1"/>
  <c r="CS561" i="1"/>
  <c r="CW561" i="1"/>
  <c r="DA561" i="1"/>
  <c r="DE561" i="1"/>
  <c r="AI561" i="1"/>
  <c r="BV561" i="1" s="1"/>
  <c r="AP561" i="1"/>
  <c r="AT561" i="1"/>
  <c r="AX561" i="1"/>
  <c r="BB561" i="1"/>
  <c r="BF561" i="1"/>
  <c r="BJ561" i="1"/>
  <c r="BN561" i="1"/>
  <c r="BR561" i="1"/>
  <c r="BZ561" i="1"/>
  <c r="CD561" i="1"/>
  <c r="CH561" i="1"/>
  <c r="CL561" i="1"/>
  <c r="CP561" i="1"/>
  <c r="CT561" i="1"/>
  <c r="CX561" i="1"/>
  <c r="DB561" i="1"/>
  <c r="DF561" i="1"/>
  <c r="AJ561" i="1"/>
  <c r="BW561" i="1" s="1"/>
  <c r="AQ561" i="1"/>
  <c r="AU561" i="1"/>
  <c r="AY561" i="1"/>
  <c r="BC561" i="1"/>
  <c r="BG561" i="1"/>
  <c r="BK561" i="1"/>
  <c r="BO561" i="1"/>
  <c r="BS561" i="1"/>
  <c r="CA561" i="1"/>
  <c r="CE561" i="1"/>
  <c r="CI561" i="1"/>
  <c r="CM561" i="1"/>
  <c r="CQ561" i="1"/>
  <c r="CU561" i="1"/>
  <c r="CY561" i="1"/>
  <c r="DC561" i="1"/>
  <c r="DG561" i="1"/>
  <c r="AG560" i="1"/>
  <c r="BL560" i="1" s="1"/>
  <c r="AN560" i="1"/>
  <c r="AR560" i="1"/>
  <c r="AV560" i="1"/>
  <c r="AZ560" i="1"/>
  <c r="BD560" i="1"/>
  <c r="BH560" i="1"/>
  <c r="BP560" i="1"/>
  <c r="BT560" i="1"/>
  <c r="BX560" i="1"/>
  <c r="CB560" i="1"/>
  <c r="CF560" i="1"/>
  <c r="CJ560" i="1"/>
  <c r="CN560" i="1"/>
  <c r="CR560" i="1"/>
  <c r="CV560" i="1"/>
  <c r="CZ560" i="1"/>
  <c r="DD560" i="1"/>
  <c r="AH560" i="1"/>
  <c r="BM560" i="1" s="1"/>
  <c r="AO560" i="1"/>
  <c r="AS560" i="1"/>
  <c r="AW560" i="1"/>
  <c r="BA560" i="1"/>
  <c r="BE560" i="1"/>
  <c r="BI560" i="1"/>
  <c r="BQ560" i="1"/>
  <c r="BU560" i="1"/>
  <c r="BY560" i="1"/>
  <c r="CC560" i="1"/>
  <c r="CG560" i="1"/>
  <c r="CK560" i="1"/>
  <c r="CO560" i="1"/>
  <c r="CS560" i="1"/>
  <c r="CW560" i="1"/>
  <c r="DA560" i="1"/>
  <c r="DE560" i="1"/>
  <c r="AI560" i="1"/>
  <c r="BN560" i="1" s="1"/>
  <c r="AP560" i="1"/>
  <c r="AT560" i="1"/>
  <c r="AX560" i="1"/>
  <c r="BB560" i="1"/>
  <c r="BF560" i="1"/>
  <c r="BJ560" i="1"/>
  <c r="BR560" i="1"/>
  <c r="BV560" i="1"/>
  <c r="BZ560" i="1"/>
  <c r="CD560" i="1"/>
  <c r="CH560" i="1"/>
  <c r="CL560" i="1"/>
  <c r="CP560" i="1"/>
  <c r="CT560" i="1"/>
  <c r="CX560" i="1"/>
  <c r="DB560" i="1"/>
  <c r="DF560" i="1"/>
  <c r="AJ560" i="1"/>
  <c r="BO560" i="1" s="1"/>
  <c r="AQ560" i="1"/>
  <c r="AU560" i="1"/>
  <c r="AY560" i="1"/>
  <c r="BC560" i="1"/>
  <c r="BG560" i="1"/>
  <c r="BK560" i="1"/>
  <c r="BS560" i="1"/>
  <c r="BW560" i="1"/>
  <c r="CA560" i="1"/>
  <c r="CE560" i="1"/>
  <c r="CI560" i="1"/>
  <c r="CM560" i="1"/>
  <c r="CQ560" i="1"/>
  <c r="CU560" i="1"/>
  <c r="CY560" i="1"/>
  <c r="DC560" i="1"/>
  <c r="DG560" i="1"/>
  <c r="AG559" i="1"/>
  <c r="CJ559" i="1" s="1"/>
  <c r="AN559" i="1"/>
  <c r="AR559" i="1"/>
  <c r="AV559" i="1"/>
  <c r="AZ559" i="1"/>
  <c r="BD559" i="1"/>
  <c r="BH559" i="1"/>
  <c r="BL559" i="1"/>
  <c r="BP559" i="1"/>
  <c r="BT559" i="1"/>
  <c r="BX559" i="1"/>
  <c r="CB559" i="1"/>
  <c r="CF559" i="1"/>
  <c r="CN559" i="1"/>
  <c r="CR559" i="1"/>
  <c r="CV559" i="1"/>
  <c r="CZ559" i="1"/>
  <c r="DD559" i="1"/>
  <c r="AH559" i="1"/>
  <c r="CK559" i="1" s="1"/>
  <c r="AO559" i="1"/>
  <c r="AS559" i="1"/>
  <c r="AW559" i="1"/>
  <c r="BA559" i="1"/>
  <c r="BE559" i="1"/>
  <c r="BI559" i="1"/>
  <c r="BM559" i="1"/>
  <c r="BQ559" i="1"/>
  <c r="BU559" i="1"/>
  <c r="BY559" i="1"/>
  <c r="CC559" i="1"/>
  <c r="CG559" i="1"/>
  <c r="CO559" i="1"/>
  <c r="CS559" i="1"/>
  <c r="CW559" i="1"/>
  <c r="DA559" i="1"/>
  <c r="DE559" i="1"/>
  <c r="AI559" i="1"/>
  <c r="CL559" i="1" s="1"/>
  <c r="AP559" i="1"/>
  <c r="AT559" i="1"/>
  <c r="AX559" i="1"/>
  <c r="BB559" i="1"/>
  <c r="BF559" i="1"/>
  <c r="BJ559" i="1"/>
  <c r="BN559" i="1"/>
  <c r="BR559" i="1"/>
  <c r="BV559" i="1"/>
  <c r="BZ559" i="1"/>
  <c r="CD559" i="1"/>
  <c r="CH559" i="1"/>
  <c r="CP559" i="1"/>
  <c r="CT559" i="1"/>
  <c r="CX559" i="1"/>
  <c r="DB559" i="1"/>
  <c r="DF559" i="1"/>
  <c r="AJ559" i="1"/>
  <c r="CM559" i="1" s="1"/>
  <c r="AQ559" i="1"/>
  <c r="AU559" i="1"/>
  <c r="AY559" i="1"/>
  <c r="BC559" i="1"/>
  <c r="BG559" i="1"/>
  <c r="BK559" i="1"/>
  <c r="BO559" i="1"/>
  <c r="BS559" i="1"/>
  <c r="BW559" i="1"/>
  <c r="CA559" i="1"/>
  <c r="CE559" i="1"/>
  <c r="CI559" i="1"/>
  <c r="CQ559" i="1"/>
  <c r="CU559" i="1"/>
  <c r="CY559" i="1"/>
  <c r="DC559" i="1"/>
  <c r="DG559" i="1"/>
  <c r="AG558" i="1"/>
  <c r="CF558" i="1" s="1"/>
  <c r="AN558" i="1"/>
  <c r="AR558" i="1"/>
  <c r="AV558" i="1"/>
  <c r="AZ558" i="1"/>
  <c r="BD558" i="1"/>
  <c r="BH558" i="1"/>
  <c r="BL558" i="1"/>
  <c r="BP558" i="1"/>
  <c r="BT558" i="1"/>
  <c r="BX558" i="1"/>
  <c r="CB558" i="1"/>
  <c r="CJ558" i="1"/>
  <c r="CN558" i="1"/>
  <c r="CR558" i="1"/>
  <c r="CV558" i="1"/>
  <c r="CZ558" i="1"/>
  <c r="DD558" i="1"/>
  <c r="AH558" i="1"/>
  <c r="CG558" i="1" s="1"/>
  <c r="AO558" i="1"/>
  <c r="AS558" i="1"/>
  <c r="AW558" i="1"/>
  <c r="BA558" i="1"/>
  <c r="BE558" i="1"/>
  <c r="BI558" i="1"/>
  <c r="BM558" i="1"/>
  <c r="BQ558" i="1"/>
  <c r="BU558" i="1"/>
  <c r="BY558" i="1"/>
  <c r="CC558" i="1"/>
  <c r="CK558" i="1"/>
  <c r="CO558" i="1"/>
  <c r="CS558" i="1"/>
  <c r="CW558" i="1"/>
  <c r="DA558" i="1"/>
  <c r="DE558" i="1"/>
  <c r="AI558" i="1"/>
  <c r="CH558" i="1" s="1"/>
  <c r="AP558" i="1"/>
  <c r="AT558" i="1"/>
  <c r="AX558" i="1"/>
  <c r="BB558" i="1"/>
  <c r="BF558" i="1"/>
  <c r="BJ558" i="1"/>
  <c r="BN558" i="1"/>
  <c r="BR558" i="1"/>
  <c r="BV558" i="1"/>
  <c r="BZ558" i="1"/>
  <c r="CD558" i="1"/>
  <c r="CL558" i="1"/>
  <c r="CP558" i="1"/>
  <c r="CT558" i="1"/>
  <c r="CX558" i="1"/>
  <c r="DB558" i="1"/>
  <c r="DF558" i="1"/>
  <c r="AJ558" i="1"/>
  <c r="CI558" i="1" s="1"/>
  <c r="AQ558" i="1"/>
  <c r="AU558" i="1"/>
  <c r="AY558" i="1"/>
  <c r="BC558" i="1"/>
  <c r="BG558" i="1"/>
  <c r="BK558" i="1"/>
  <c r="BO558" i="1"/>
  <c r="BS558" i="1"/>
  <c r="BW558" i="1"/>
  <c r="CA558" i="1"/>
  <c r="CE558" i="1"/>
  <c r="CM558" i="1"/>
  <c r="CQ558" i="1"/>
  <c r="CU558" i="1"/>
  <c r="CY558" i="1"/>
  <c r="DC558" i="1"/>
  <c r="DG558" i="1"/>
  <c r="AD619" i="1" l="1"/>
  <c r="DA583" i="1"/>
  <c r="DC557" i="1"/>
  <c r="DB557" i="1"/>
  <c r="DA557" i="1"/>
  <c r="CZ557" i="1"/>
  <c r="CY557" i="1"/>
  <c r="CX557" i="1"/>
  <c r="CW557" i="1"/>
  <c r="CV557" i="1"/>
  <c r="CU557" i="1"/>
  <c r="CT557" i="1"/>
  <c r="CS557" i="1"/>
  <c r="CR557" i="1"/>
  <c r="CQ557" i="1"/>
  <c r="CP557" i="1"/>
  <c r="CO557" i="1"/>
  <c r="CN557" i="1"/>
  <c r="CM557" i="1"/>
  <c r="CL557" i="1"/>
  <c r="CK557" i="1"/>
  <c r="CJ557" i="1"/>
  <c r="CI557" i="1"/>
  <c r="CH557" i="1"/>
  <c r="CG557" i="1"/>
  <c r="CF557" i="1"/>
  <c r="CE557" i="1"/>
  <c r="CD557" i="1"/>
  <c r="CC557" i="1"/>
  <c r="CB557" i="1"/>
  <c r="CA557" i="1"/>
  <c r="BZ557" i="1"/>
  <c r="BY557" i="1"/>
  <c r="BX557" i="1"/>
  <c r="BW557" i="1"/>
  <c r="BV557" i="1"/>
  <c r="BU557" i="1"/>
  <c r="BT557" i="1"/>
  <c r="BS557" i="1"/>
  <c r="BR557" i="1"/>
  <c r="BQ557" i="1"/>
  <c r="BP557" i="1"/>
  <c r="BO557" i="1"/>
  <c r="BN557" i="1"/>
  <c r="BM557" i="1"/>
  <c r="BL557" i="1"/>
  <c r="BK557" i="1"/>
  <c r="BJ557" i="1"/>
  <c r="BI557" i="1"/>
  <c r="BH557" i="1"/>
  <c r="BG557" i="1"/>
  <c r="BF557" i="1"/>
  <c r="BE557" i="1"/>
  <c r="BD557" i="1"/>
  <c r="BC557" i="1"/>
  <c r="BB557" i="1"/>
  <c r="BA557" i="1"/>
  <c r="AZ557" i="1"/>
  <c r="AY557" i="1"/>
  <c r="AX557" i="1"/>
  <c r="AW557" i="1"/>
  <c r="AV557" i="1"/>
  <c r="AU557" i="1"/>
  <c r="AT557" i="1"/>
  <c r="AS557" i="1"/>
  <c r="AR557" i="1"/>
  <c r="AQ557" i="1"/>
  <c r="AP557" i="1"/>
  <c r="AO557" i="1"/>
  <c r="AN557" i="1"/>
  <c r="DG556" i="1"/>
  <c r="DF556" i="1"/>
  <c r="DE556" i="1"/>
  <c r="DD556" i="1"/>
  <c r="CY556" i="1"/>
  <c r="CX556" i="1"/>
  <c r="CW556" i="1"/>
  <c r="CV556" i="1"/>
  <c r="CU556" i="1"/>
  <c r="CT556" i="1"/>
  <c r="CS556" i="1"/>
  <c r="CR556" i="1"/>
  <c r="CQ556" i="1"/>
  <c r="CP556" i="1"/>
  <c r="CO556" i="1"/>
  <c r="CN556" i="1"/>
  <c r="CM556" i="1"/>
  <c r="CL556" i="1"/>
  <c r="CK556" i="1"/>
  <c r="CJ556" i="1"/>
  <c r="CI556" i="1"/>
  <c r="CH556" i="1"/>
  <c r="CG556" i="1"/>
  <c r="CF556" i="1"/>
  <c r="CE556" i="1"/>
  <c r="CD556" i="1"/>
  <c r="CC556" i="1"/>
  <c r="CB556" i="1"/>
  <c r="CA556" i="1"/>
  <c r="BZ556" i="1"/>
  <c r="BY556" i="1"/>
  <c r="BX556" i="1"/>
  <c r="BW556" i="1"/>
  <c r="BV556" i="1"/>
  <c r="BU556" i="1"/>
  <c r="BT556" i="1"/>
  <c r="BS556" i="1"/>
  <c r="BR556" i="1"/>
  <c r="BQ556" i="1"/>
  <c r="BP556" i="1"/>
  <c r="BO556" i="1"/>
  <c r="BN556" i="1"/>
  <c r="BM556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AZ556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DG555" i="1"/>
  <c r="DF555" i="1"/>
  <c r="DE555" i="1"/>
  <c r="DD555" i="1"/>
  <c r="DC555" i="1"/>
  <c r="DB555" i="1"/>
  <c r="DA555" i="1"/>
  <c r="CZ555" i="1"/>
  <c r="CY555" i="1"/>
  <c r="CX555" i="1"/>
  <c r="CW555" i="1"/>
  <c r="CV555" i="1"/>
  <c r="CU555" i="1"/>
  <c r="CT555" i="1"/>
  <c r="CS555" i="1"/>
  <c r="CR555" i="1"/>
  <c r="CQ555" i="1"/>
  <c r="CP555" i="1"/>
  <c r="CO555" i="1"/>
  <c r="CN555" i="1"/>
  <c r="CM555" i="1"/>
  <c r="CL555" i="1"/>
  <c r="CK555" i="1"/>
  <c r="CJ555" i="1"/>
  <c r="CI555" i="1"/>
  <c r="CH555" i="1"/>
  <c r="CG555" i="1"/>
  <c r="CF555" i="1"/>
  <c r="CE555" i="1"/>
  <c r="CD555" i="1"/>
  <c r="CC555" i="1"/>
  <c r="CB555" i="1"/>
  <c r="CA555" i="1"/>
  <c r="BZ555" i="1"/>
  <c r="BY555" i="1"/>
  <c r="BX555" i="1"/>
  <c r="BW555" i="1"/>
  <c r="BV555" i="1"/>
  <c r="BU555" i="1"/>
  <c r="BT555" i="1"/>
  <c r="BO555" i="1"/>
  <c r="BN555" i="1"/>
  <c r="BM555" i="1"/>
  <c r="BL555" i="1"/>
  <c r="BK555" i="1"/>
  <c r="BJ555" i="1"/>
  <c r="BI555" i="1"/>
  <c r="BH555" i="1"/>
  <c r="BG555" i="1"/>
  <c r="BF555" i="1"/>
  <c r="BE555" i="1"/>
  <c r="BD555" i="1"/>
  <c r="BC555" i="1"/>
  <c r="BB555" i="1"/>
  <c r="BA555" i="1"/>
  <c r="AZ555" i="1"/>
  <c r="AY555" i="1"/>
  <c r="AX555" i="1"/>
  <c r="AW555" i="1"/>
  <c r="AV555" i="1"/>
  <c r="AU555" i="1"/>
  <c r="AT555" i="1"/>
  <c r="AS555" i="1"/>
  <c r="AR555" i="1"/>
  <c r="AQ555" i="1"/>
  <c r="AP555" i="1"/>
  <c r="AO555" i="1"/>
  <c r="AN555" i="1"/>
  <c r="DG554" i="1"/>
  <c r="DF554" i="1"/>
  <c r="DE554" i="1"/>
  <c r="DD554" i="1"/>
  <c r="DC554" i="1"/>
  <c r="DB554" i="1"/>
  <c r="DA554" i="1"/>
  <c r="CZ554" i="1"/>
  <c r="CY554" i="1"/>
  <c r="CX554" i="1"/>
  <c r="CW554" i="1"/>
  <c r="CV554" i="1"/>
  <c r="CU554" i="1"/>
  <c r="CT554" i="1"/>
  <c r="CS554" i="1"/>
  <c r="CR554" i="1"/>
  <c r="CQ554" i="1"/>
  <c r="CP554" i="1"/>
  <c r="CO554" i="1"/>
  <c r="CN554" i="1"/>
  <c r="CM554" i="1"/>
  <c r="CL554" i="1"/>
  <c r="CK554" i="1"/>
  <c r="CJ554" i="1"/>
  <c r="CI554" i="1"/>
  <c r="CH554" i="1"/>
  <c r="CG554" i="1"/>
  <c r="CF554" i="1"/>
  <c r="CE554" i="1"/>
  <c r="CD554" i="1"/>
  <c r="CC554" i="1"/>
  <c r="CB554" i="1"/>
  <c r="CA554" i="1"/>
  <c r="BZ554" i="1"/>
  <c r="BY554" i="1"/>
  <c r="BX554" i="1"/>
  <c r="BW554" i="1"/>
  <c r="BV554" i="1"/>
  <c r="BU554" i="1"/>
  <c r="BT554" i="1"/>
  <c r="BS554" i="1"/>
  <c r="BR554" i="1"/>
  <c r="BQ554" i="1"/>
  <c r="BP554" i="1"/>
  <c r="BO554" i="1"/>
  <c r="BN554" i="1"/>
  <c r="BM554" i="1"/>
  <c r="BL554" i="1"/>
  <c r="BK554" i="1"/>
  <c r="BJ554" i="1"/>
  <c r="BI554" i="1"/>
  <c r="BH554" i="1"/>
  <c r="BC554" i="1"/>
  <c r="BB554" i="1"/>
  <c r="BA554" i="1"/>
  <c r="AZ554" i="1"/>
  <c r="AY554" i="1"/>
  <c r="AX554" i="1"/>
  <c r="AW554" i="1"/>
  <c r="AV554" i="1"/>
  <c r="AU554" i="1"/>
  <c r="AT554" i="1"/>
  <c r="AS554" i="1"/>
  <c r="AR554" i="1"/>
  <c r="AQ554" i="1"/>
  <c r="AP554" i="1"/>
  <c r="AO554" i="1"/>
  <c r="AN554" i="1"/>
  <c r="DG553" i="1"/>
  <c r="DF553" i="1"/>
  <c r="DE553" i="1"/>
  <c r="DD553" i="1"/>
  <c r="DC553" i="1"/>
  <c r="DB553" i="1"/>
  <c r="DA553" i="1"/>
  <c r="CZ553" i="1"/>
  <c r="CY553" i="1"/>
  <c r="CX553" i="1"/>
  <c r="CW553" i="1"/>
  <c r="CV553" i="1"/>
  <c r="CU553" i="1"/>
  <c r="CT553" i="1"/>
  <c r="CS553" i="1"/>
  <c r="CR553" i="1"/>
  <c r="CQ553" i="1"/>
  <c r="CP553" i="1"/>
  <c r="CO553" i="1"/>
  <c r="CN553" i="1"/>
  <c r="CM553" i="1"/>
  <c r="CL553" i="1"/>
  <c r="CK553" i="1"/>
  <c r="CJ553" i="1"/>
  <c r="CI553" i="1"/>
  <c r="CH553" i="1"/>
  <c r="CG553" i="1"/>
  <c r="CF553" i="1"/>
  <c r="CE553" i="1"/>
  <c r="CD553" i="1"/>
  <c r="CC553" i="1"/>
  <c r="CB553" i="1"/>
  <c r="CA553" i="1"/>
  <c r="BZ553" i="1"/>
  <c r="BY553" i="1"/>
  <c r="BX553" i="1"/>
  <c r="BW553" i="1"/>
  <c r="BV553" i="1"/>
  <c r="BU553" i="1"/>
  <c r="BT553" i="1"/>
  <c r="BS553" i="1"/>
  <c r="BR553" i="1"/>
  <c r="BQ553" i="1"/>
  <c r="BP553" i="1"/>
  <c r="BO553" i="1"/>
  <c r="BN553" i="1"/>
  <c r="BM553" i="1"/>
  <c r="BL553" i="1"/>
  <c r="BK553" i="1"/>
  <c r="BJ553" i="1"/>
  <c r="BI553" i="1"/>
  <c r="BH553" i="1"/>
  <c r="BG553" i="1"/>
  <c r="BF553" i="1"/>
  <c r="BE553" i="1"/>
  <c r="BD553" i="1"/>
  <c r="AY553" i="1"/>
  <c r="AX553" i="1"/>
  <c r="AW553" i="1"/>
  <c r="AV553" i="1"/>
  <c r="AU553" i="1"/>
  <c r="AT553" i="1"/>
  <c r="AS553" i="1"/>
  <c r="AR553" i="1"/>
  <c r="AQ553" i="1"/>
  <c r="AP553" i="1"/>
  <c r="AO553" i="1"/>
  <c r="AN553" i="1"/>
  <c r="DG552" i="1"/>
  <c r="DF552" i="1"/>
  <c r="DE552" i="1"/>
  <c r="DD552" i="1"/>
  <c r="DC552" i="1"/>
  <c r="DB552" i="1"/>
  <c r="DA552" i="1"/>
  <c r="CZ552" i="1"/>
  <c r="CY552" i="1"/>
  <c r="CX552" i="1"/>
  <c r="CW552" i="1"/>
  <c r="CV552" i="1"/>
  <c r="CU552" i="1"/>
  <c r="CT552" i="1"/>
  <c r="CS552" i="1"/>
  <c r="CR552" i="1"/>
  <c r="CQ552" i="1"/>
  <c r="CP552" i="1"/>
  <c r="CO552" i="1"/>
  <c r="CN552" i="1"/>
  <c r="CM552" i="1"/>
  <c r="CL552" i="1"/>
  <c r="CK552" i="1"/>
  <c r="CJ552" i="1"/>
  <c r="CI552" i="1"/>
  <c r="CH552" i="1"/>
  <c r="CG552" i="1"/>
  <c r="CF552" i="1"/>
  <c r="CE552" i="1"/>
  <c r="CD552" i="1"/>
  <c r="CC552" i="1"/>
  <c r="CB552" i="1"/>
  <c r="CA552" i="1"/>
  <c r="BZ552" i="1"/>
  <c r="BY552" i="1"/>
  <c r="BX552" i="1"/>
  <c r="BW552" i="1"/>
  <c r="BV552" i="1"/>
  <c r="BU552" i="1"/>
  <c r="BT552" i="1"/>
  <c r="BS552" i="1"/>
  <c r="BR552" i="1"/>
  <c r="BQ552" i="1"/>
  <c r="BP552" i="1"/>
  <c r="BO552" i="1"/>
  <c r="BN552" i="1"/>
  <c r="BM552" i="1"/>
  <c r="BL552" i="1"/>
  <c r="BK552" i="1"/>
  <c r="BJ552" i="1"/>
  <c r="BI552" i="1"/>
  <c r="BH552" i="1"/>
  <c r="BG552" i="1"/>
  <c r="BF552" i="1"/>
  <c r="BE552" i="1"/>
  <c r="BD552" i="1"/>
  <c r="BC552" i="1"/>
  <c r="BB552" i="1"/>
  <c r="BA552" i="1"/>
  <c r="AZ552" i="1"/>
  <c r="AY552" i="1"/>
  <c r="AX552" i="1"/>
  <c r="AW552" i="1"/>
  <c r="AV552" i="1"/>
  <c r="AQ552" i="1"/>
  <c r="AP552" i="1"/>
  <c r="AO552" i="1"/>
  <c r="AN552" i="1"/>
  <c r="DG551" i="1"/>
  <c r="DF551" i="1"/>
  <c r="DE551" i="1"/>
  <c r="DD551" i="1"/>
  <c r="DC551" i="1"/>
  <c r="DB551" i="1"/>
  <c r="DA551" i="1"/>
  <c r="CZ551" i="1"/>
  <c r="CY551" i="1"/>
  <c r="CX551" i="1"/>
  <c r="CW551" i="1"/>
  <c r="CV551" i="1"/>
  <c r="CU551" i="1"/>
  <c r="CT551" i="1"/>
  <c r="CS551" i="1"/>
  <c r="CR551" i="1"/>
  <c r="CQ551" i="1"/>
  <c r="CP551" i="1"/>
  <c r="CO551" i="1"/>
  <c r="CN551" i="1"/>
  <c r="CM551" i="1"/>
  <c r="CL551" i="1"/>
  <c r="CK551" i="1"/>
  <c r="CJ551" i="1"/>
  <c r="CI551" i="1"/>
  <c r="CH551" i="1"/>
  <c r="CG551" i="1"/>
  <c r="CF551" i="1"/>
  <c r="CE551" i="1"/>
  <c r="CD551" i="1"/>
  <c r="CC551" i="1"/>
  <c r="CB551" i="1"/>
  <c r="CA551" i="1"/>
  <c r="BZ551" i="1"/>
  <c r="BY551" i="1"/>
  <c r="BX551" i="1"/>
  <c r="BW551" i="1"/>
  <c r="BV551" i="1"/>
  <c r="BU551" i="1"/>
  <c r="BT551" i="1"/>
  <c r="BS551" i="1"/>
  <c r="BR551" i="1"/>
  <c r="BQ551" i="1"/>
  <c r="BP551" i="1"/>
  <c r="BO551" i="1"/>
  <c r="BN551" i="1"/>
  <c r="BM551" i="1"/>
  <c r="BL551" i="1"/>
  <c r="BK551" i="1"/>
  <c r="BJ551" i="1"/>
  <c r="BI551" i="1"/>
  <c r="BH551" i="1"/>
  <c r="BG551" i="1"/>
  <c r="BF551" i="1"/>
  <c r="BE551" i="1"/>
  <c r="BD551" i="1"/>
  <c r="BC551" i="1"/>
  <c r="BB551" i="1"/>
  <c r="BA551" i="1"/>
  <c r="AZ551" i="1"/>
  <c r="AY551" i="1"/>
  <c r="AX551" i="1"/>
  <c r="AW551" i="1"/>
  <c r="AV551" i="1"/>
  <c r="AU551" i="1"/>
  <c r="AT551" i="1"/>
  <c r="AS551" i="1"/>
  <c r="AR551" i="1"/>
  <c r="DG550" i="1"/>
  <c r="DF550" i="1"/>
  <c r="DE550" i="1"/>
  <c r="DD550" i="1"/>
  <c r="DC550" i="1"/>
  <c r="DB550" i="1"/>
  <c r="DA550" i="1"/>
  <c r="CZ550" i="1"/>
  <c r="CY550" i="1"/>
  <c r="CX550" i="1"/>
  <c r="CW550" i="1"/>
  <c r="CV550" i="1"/>
  <c r="CU550" i="1"/>
  <c r="CT550" i="1"/>
  <c r="CS550" i="1"/>
  <c r="CR550" i="1"/>
  <c r="CM550" i="1"/>
  <c r="CL550" i="1"/>
  <c r="CK550" i="1"/>
  <c r="CJ550" i="1"/>
  <c r="CI550" i="1"/>
  <c r="CH550" i="1"/>
  <c r="CG550" i="1"/>
  <c r="CF550" i="1"/>
  <c r="CE550" i="1"/>
  <c r="CD550" i="1"/>
  <c r="CC550" i="1"/>
  <c r="CB550" i="1"/>
  <c r="CA550" i="1"/>
  <c r="BZ550" i="1"/>
  <c r="BY550" i="1"/>
  <c r="BX550" i="1"/>
  <c r="BW550" i="1"/>
  <c r="BV550" i="1"/>
  <c r="BU550" i="1"/>
  <c r="BT550" i="1"/>
  <c r="BS550" i="1"/>
  <c r="BR550" i="1"/>
  <c r="BQ550" i="1"/>
  <c r="BP550" i="1"/>
  <c r="BO550" i="1"/>
  <c r="BN550" i="1"/>
  <c r="BM550" i="1"/>
  <c r="BL550" i="1"/>
  <c r="BK550" i="1"/>
  <c r="BJ550" i="1"/>
  <c r="BI550" i="1"/>
  <c r="BH550" i="1"/>
  <c r="BG550" i="1"/>
  <c r="BF550" i="1"/>
  <c r="BE550" i="1"/>
  <c r="BD550" i="1"/>
  <c r="BC550" i="1"/>
  <c r="BB550" i="1"/>
  <c r="BA550" i="1"/>
  <c r="AZ550" i="1"/>
  <c r="AY550" i="1"/>
  <c r="AX550" i="1"/>
  <c r="AW550" i="1"/>
  <c r="AV550" i="1"/>
  <c r="AU550" i="1"/>
  <c r="AT550" i="1"/>
  <c r="AS550" i="1"/>
  <c r="AR550" i="1"/>
  <c r="AQ550" i="1"/>
  <c r="AP550" i="1"/>
  <c r="AO550" i="1"/>
  <c r="AN550" i="1"/>
  <c r="AJ557" i="1"/>
  <c r="DG557" i="1" s="1"/>
  <c r="AI557" i="1"/>
  <c r="DF557" i="1" s="1"/>
  <c r="AH557" i="1"/>
  <c r="DE557" i="1" s="1"/>
  <c r="AG557" i="1"/>
  <c r="DD557" i="1" s="1"/>
  <c r="AJ556" i="1"/>
  <c r="DC556" i="1" s="1"/>
  <c r="AI556" i="1"/>
  <c r="AH556" i="1"/>
  <c r="DA556" i="1" s="1"/>
  <c r="AG556" i="1"/>
  <c r="CZ556" i="1" s="1"/>
  <c r="AJ555" i="1"/>
  <c r="BS555" i="1" s="1"/>
  <c r="AI555" i="1"/>
  <c r="BR555" i="1" s="1"/>
  <c r="AH555" i="1"/>
  <c r="BQ555" i="1" s="1"/>
  <c r="AG555" i="1"/>
  <c r="BP555" i="1" s="1"/>
  <c r="AJ554" i="1"/>
  <c r="BG554" i="1" s="1"/>
  <c r="AI554" i="1"/>
  <c r="BF554" i="1" s="1"/>
  <c r="AH554" i="1"/>
  <c r="BE554" i="1" s="1"/>
  <c r="AG554" i="1"/>
  <c r="BD554" i="1" s="1"/>
  <c r="AJ553" i="1"/>
  <c r="BC553" i="1" s="1"/>
  <c r="AI553" i="1"/>
  <c r="BB553" i="1" s="1"/>
  <c r="AH553" i="1"/>
  <c r="BA553" i="1" s="1"/>
  <c r="AG553" i="1"/>
  <c r="AZ553" i="1" s="1"/>
  <c r="AJ552" i="1"/>
  <c r="AU552" i="1" s="1"/>
  <c r="AI552" i="1"/>
  <c r="AT552" i="1" s="1"/>
  <c r="AH552" i="1"/>
  <c r="AS552" i="1" s="1"/>
  <c r="AG552" i="1"/>
  <c r="AR552" i="1" s="1"/>
  <c r="AJ551" i="1"/>
  <c r="AQ551" i="1" s="1"/>
  <c r="AI551" i="1"/>
  <c r="AP551" i="1" s="1"/>
  <c r="AH551" i="1"/>
  <c r="AO551" i="1" s="1"/>
  <c r="AG551" i="1"/>
  <c r="AN551" i="1" s="1"/>
  <c r="AJ550" i="1"/>
  <c r="CQ550" i="1" s="1"/>
  <c r="AI550" i="1"/>
  <c r="CP550" i="1" s="1"/>
  <c r="AH550" i="1"/>
  <c r="CO550" i="1" s="1"/>
  <c r="AG550" i="1"/>
  <c r="CN550" i="1" s="1"/>
  <c r="AG549" i="1"/>
  <c r="CB549" i="1" s="1"/>
  <c r="AN549" i="1"/>
  <c r="AR549" i="1"/>
  <c r="AV549" i="1"/>
  <c r="AZ549" i="1"/>
  <c r="BD549" i="1"/>
  <c r="BH549" i="1"/>
  <c r="BL549" i="1"/>
  <c r="BP549" i="1"/>
  <c r="BT549" i="1"/>
  <c r="BX549" i="1"/>
  <c r="CF549" i="1"/>
  <c r="CJ549" i="1"/>
  <c r="CN549" i="1"/>
  <c r="CR549" i="1"/>
  <c r="CV549" i="1"/>
  <c r="CZ549" i="1"/>
  <c r="DD549" i="1"/>
  <c r="AH549" i="1"/>
  <c r="CC549" i="1" s="1"/>
  <c r="AO549" i="1"/>
  <c r="AS549" i="1"/>
  <c r="AW549" i="1"/>
  <c r="BA549" i="1"/>
  <c r="BE549" i="1"/>
  <c r="BI549" i="1"/>
  <c r="BM549" i="1"/>
  <c r="BQ549" i="1"/>
  <c r="BU549" i="1"/>
  <c r="BY549" i="1"/>
  <c r="CG549" i="1"/>
  <c r="CK549" i="1"/>
  <c r="CO549" i="1"/>
  <c r="CS549" i="1"/>
  <c r="CW549" i="1"/>
  <c r="DA549" i="1"/>
  <c r="DE549" i="1"/>
  <c r="AI549" i="1"/>
  <c r="CD549" i="1" s="1"/>
  <c r="AP549" i="1"/>
  <c r="AT549" i="1"/>
  <c r="AX549" i="1"/>
  <c r="BB549" i="1"/>
  <c r="BF549" i="1"/>
  <c r="BJ549" i="1"/>
  <c r="BN549" i="1"/>
  <c r="BR549" i="1"/>
  <c r="BV549" i="1"/>
  <c r="BZ549" i="1"/>
  <c r="CH549" i="1"/>
  <c r="CL549" i="1"/>
  <c r="CP549" i="1"/>
  <c r="CT549" i="1"/>
  <c r="CX549" i="1"/>
  <c r="DB549" i="1"/>
  <c r="DF549" i="1"/>
  <c r="AJ549" i="1"/>
  <c r="CE549" i="1" s="1"/>
  <c r="AQ549" i="1"/>
  <c r="AU549" i="1"/>
  <c r="AY549" i="1"/>
  <c r="BC549" i="1"/>
  <c r="BG549" i="1"/>
  <c r="BK549" i="1"/>
  <c r="BO549" i="1"/>
  <c r="BS549" i="1"/>
  <c r="BW549" i="1"/>
  <c r="CA549" i="1"/>
  <c r="CI549" i="1"/>
  <c r="CM549" i="1"/>
  <c r="CQ549" i="1"/>
  <c r="CU549" i="1"/>
  <c r="CY549" i="1"/>
  <c r="DC549" i="1"/>
  <c r="DG549" i="1"/>
  <c r="AJ548" i="1"/>
  <c r="DG548" i="1" s="1"/>
  <c r="AI548" i="1"/>
  <c r="DF548" i="1" s="1"/>
  <c r="AH548" i="1"/>
  <c r="DE548" i="1" s="1"/>
  <c r="AG548" i="1"/>
  <c r="DD548" i="1" s="1"/>
  <c r="AJ547" i="1"/>
  <c r="DC547" i="1" s="1"/>
  <c r="AI547" i="1"/>
  <c r="DB547" i="1" s="1"/>
  <c r="AH547" i="1"/>
  <c r="DA547" i="1" s="1"/>
  <c r="AG547" i="1"/>
  <c r="CZ547" i="1" s="1"/>
  <c r="AJ546" i="1"/>
  <c r="BW546" i="1" s="1"/>
  <c r="AI546" i="1"/>
  <c r="BV546" i="1" s="1"/>
  <c r="AH546" i="1"/>
  <c r="BU546" i="1" s="1"/>
  <c r="AG546" i="1"/>
  <c r="BT546" i="1" s="1"/>
  <c r="AJ545" i="1"/>
  <c r="CQ545" i="1" s="1"/>
  <c r="AI545" i="1"/>
  <c r="CP545" i="1" s="1"/>
  <c r="AH545" i="1"/>
  <c r="CO545" i="1" s="1"/>
  <c r="AG545" i="1"/>
  <c r="AJ544" i="1"/>
  <c r="CM544" i="1" s="1"/>
  <c r="AI544" i="1"/>
  <c r="CL544" i="1" s="1"/>
  <c r="AH544" i="1"/>
  <c r="CK544" i="1" s="1"/>
  <c r="AG544" i="1"/>
  <c r="CJ544" i="1" s="1"/>
  <c r="AJ543" i="1"/>
  <c r="CI543" i="1" s="1"/>
  <c r="AI543" i="1"/>
  <c r="CH543" i="1" s="1"/>
  <c r="AH543" i="1"/>
  <c r="CG543" i="1" s="1"/>
  <c r="AG543" i="1"/>
  <c r="CF543" i="1" s="1"/>
  <c r="AJ542" i="1"/>
  <c r="CE542" i="1" s="1"/>
  <c r="AI542" i="1"/>
  <c r="CD542" i="1" s="1"/>
  <c r="AH542" i="1"/>
  <c r="CC542" i="1" s="1"/>
  <c r="AG542" i="1"/>
  <c r="CB542" i="1" s="1"/>
  <c r="DC548" i="1"/>
  <c r="DB548" i="1"/>
  <c r="DA548" i="1"/>
  <c r="CZ548" i="1"/>
  <c r="CY548" i="1"/>
  <c r="CX548" i="1"/>
  <c r="CW548" i="1"/>
  <c r="CV548" i="1"/>
  <c r="CU548" i="1"/>
  <c r="CT548" i="1"/>
  <c r="CS548" i="1"/>
  <c r="CR548" i="1"/>
  <c r="CQ548" i="1"/>
  <c r="CP548" i="1"/>
  <c r="CO548" i="1"/>
  <c r="CN548" i="1"/>
  <c r="CM548" i="1"/>
  <c r="CL548" i="1"/>
  <c r="CK548" i="1"/>
  <c r="CJ548" i="1"/>
  <c r="CI548" i="1"/>
  <c r="CH548" i="1"/>
  <c r="CG548" i="1"/>
  <c r="CF548" i="1"/>
  <c r="CE548" i="1"/>
  <c r="CD548" i="1"/>
  <c r="CC548" i="1"/>
  <c r="CB548" i="1"/>
  <c r="CA548" i="1"/>
  <c r="BZ548" i="1"/>
  <c r="BY548" i="1"/>
  <c r="BX548" i="1"/>
  <c r="BW548" i="1"/>
  <c r="BV548" i="1"/>
  <c r="BU548" i="1"/>
  <c r="BT548" i="1"/>
  <c r="BS548" i="1"/>
  <c r="BR548" i="1"/>
  <c r="BQ548" i="1"/>
  <c r="BP548" i="1"/>
  <c r="BO548" i="1"/>
  <c r="BN548" i="1"/>
  <c r="BM548" i="1"/>
  <c r="BL548" i="1"/>
  <c r="BK548" i="1"/>
  <c r="BJ548" i="1"/>
  <c r="BI548" i="1"/>
  <c r="BH548" i="1"/>
  <c r="BG548" i="1"/>
  <c r="BF548" i="1"/>
  <c r="BE548" i="1"/>
  <c r="BD548" i="1"/>
  <c r="BC548" i="1"/>
  <c r="BB548" i="1"/>
  <c r="BA548" i="1"/>
  <c r="AZ548" i="1"/>
  <c r="AY548" i="1"/>
  <c r="AX548" i="1"/>
  <c r="AW548" i="1"/>
  <c r="AV548" i="1"/>
  <c r="AU548" i="1"/>
  <c r="AT548" i="1"/>
  <c r="AS548" i="1"/>
  <c r="AR548" i="1"/>
  <c r="AQ548" i="1"/>
  <c r="AP548" i="1"/>
  <c r="AO548" i="1"/>
  <c r="AN548" i="1"/>
  <c r="DG547" i="1"/>
  <c r="DF547" i="1"/>
  <c r="DE547" i="1"/>
  <c r="DD547" i="1"/>
  <c r="CY547" i="1"/>
  <c r="CX547" i="1"/>
  <c r="CW547" i="1"/>
  <c r="CV547" i="1"/>
  <c r="CU547" i="1"/>
  <c r="CT547" i="1"/>
  <c r="CS547" i="1"/>
  <c r="CR547" i="1"/>
  <c r="CQ547" i="1"/>
  <c r="CP547" i="1"/>
  <c r="CO547" i="1"/>
  <c r="CN547" i="1"/>
  <c r="CM547" i="1"/>
  <c r="CL547" i="1"/>
  <c r="CK547" i="1"/>
  <c r="CJ547" i="1"/>
  <c r="CI547" i="1"/>
  <c r="CH547" i="1"/>
  <c r="CG547" i="1"/>
  <c r="CF547" i="1"/>
  <c r="CE547" i="1"/>
  <c r="CD547" i="1"/>
  <c r="CC547" i="1"/>
  <c r="CB547" i="1"/>
  <c r="CA547" i="1"/>
  <c r="BZ547" i="1"/>
  <c r="BY547" i="1"/>
  <c r="BX547" i="1"/>
  <c r="BW547" i="1"/>
  <c r="BV547" i="1"/>
  <c r="BU547" i="1"/>
  <c r="BT547" i="1"/>
  <c r="BS547" i="1"/>
  <c r="BR547" i="1"/>
  <c r="BQ547" i="1"/>
  <c r="BP547" i="1"/>
  <c r="BO547" i="1"/>
  <c r="BN547" i="1"/>
  <c r="BM547" i="1"/>
  <c r="BL547" i="1"/>
  <c r="BK547" i="1"/>
  <c r="BJ547" i="1"/>
  <c r="BI547" i="1"/>
  <c r="BH547" i="1"/>
  <c r="BG547" i="1"/>
  <c r="BF547" i="1"/>
  <c r="BE547" i="1"/>
  <c r="BD547" i="1"/>
  <c r="BC547" i="1"/>
  <c r="BB547" i="1"/>
  <c r="BA547" i="1"/>
  <c r="AZ547" i="1"/>
  <c r="AY547" i="1"/>
  <c r="AX547" i="1"/>
  <c r="AW547" i="1"/>
  <c r="AV547" i="1"/>
  <c r="AU547" i="1"/>
  <c r="AT547" i="1"/>
  <c r="AS547" i="1"/>
  <c r="AR547" i="1"/>
  <c r="AQ547" i="1"/>
  <c r="AP547" i="1"/>
  <c r="AO547" i="1"/>
  <c r="AN547" i="1"/>
  <c r="DG546" i="1"/>
  <c r="DF546" i="1"/>
  <c r="DE546" i="1"/>
  <c r="DD546" i="1"/>
  <c r="DC546" i="1"/>
  <c r="DB546" i="1"/>
  <c r="DA546" i="1"/>
  <c r="CZ546" i="1"/>
  <c r="CY546" i="1"/>
  <c r="CX546" i="1"/>
  <c r="CW546" i="1"/>
  <c r="CV546" i="1"/>
  <c r="CU546" i="1"/>
  <c r="CT546" i="1"/>
  <c r="CS546" i="1"/>
  <c r="CR546" i="1"/>
  <c r="CQ546" i="1"/>
  <c r="CP546" i="1"/>
  <c r="CO546" i="1"/>
  <c r="CN546" i="1"/>
  <c r="CM546" i="1"/>
  <c r="CL546" i="1"/>
  <c r="CK546" i="1"/>
  <c r="CJ546" i="1"/>
  <c r="CI546" i="1"/>
  <c r="CH546" i="1"/>
  <c r="CG546" i="1"/>
  <c r="CF546" i="1"/>
  <c r="CE546" i="1"/>
  <c r="CD546" i="1"/>
  <c r="CC546" i="1"/>
  <c r="CB546" i="1"/>
  <c r="CA546" i="1"/>
  <c r="BZ546" i="1"/>
  <c r="BY546" i="1"/>
  <c r="BX546" i="1"/>
  <c r="BS546" i="1"/>
  <c r="BR546" i="1"/>
  <c r="BQ546" i="1"/>
  <c r="BP546" i="1"/>
  <c r="BO546" i="1"/>
  <c r="BN546" i="1"/>
  <c r="BM546" i="1"/>
  <c r="BL546" i="1"/>
  <c r="BK546" i="1"/>
  <c r="BJ546" i="1"/>
  <c r="BI546" i="1"/>
  <c r="BH546" i="1"/>
  <c r="BG546" i="1"/>
  <c r="BF546" i="1"/>
  <c r="BE546" i="1"/>
  <c r="BD546" i="1"/>
  <c r="BC546" i="1"/>
  <c r="BB546" i="1"/>
  <c r="BA546" i="1"/>
  <c r="AZ546" i="1"/>
  <c r="AY546" i="1"/>
  <c r="AX546" i="1"/>
  <c r="AW546" i="1"/>
  <c r="AV546" i="1"/>
  <c r="AU546" i="1"/>
  <c r="AT546" i="1"/>
  <c r="AS546" i="1"/>
  <c r="AR546" i="1"/>
  <c r="AQ546" i="1"/>
  <c r="AP546" i="1"/>
  <c r="AO546" i="1"/>
  <c r="AN546" i="1"/>
  <c r="DG545" i="1"/>
  <c r="DF545" i="1"/>
  <c r="DE545" i="1"/>
  <c r="DD545" i="1"/>
  <c r="DC545" i="1"/>
  <c r="DB545" i="1"/>
  <c r="DA545" i="1"/>
  <c r="CZ545" i="1"/>
  <c r="CY545" i="1"/>
  <c r="CX545" i="1"/>
  <c r="CW545" i="1"/>
  <c r="CV545" i="1"/>
  <c r="CU545" i="1"/>
  <c r="CT545" i="1"/>
  <c r="CS545" i="1"/>
  <c r="CR545" i="1"/>
  <c r="CM545" i="1"/>
  <c r="CL545" i="1"/>
  <c r="CK545" i="1"/>
  <c r="CJ545" i="1"/>
  <c r="CI545" i="1"/>
  <c r="CH545" i="1"/>
  <c r="CG545" i="1"/>
  <c r="CF545" i="1"/>
  <c r="CE545" i="1"/>
  <c r="CD545" i="1"/>
  <c r="CC545" i="1"/>
  <c r="CB545" i="1"/>
  <c r="CA545" i="1"/>
  <c r="BZ545" i="1"/>
  <c r="BY545" i="1"/>
  <c r="BX545" i="1"/>
  <c r="BW545" i="1"/>
  <c r="BV545" i="1"/>
  <c r="BU545" i="1"/>
  <c r="BT545" i="1"/>
  <c r="BS545" i="1"/>
  <c r="BR545" i="1"/>
  <c r="BQ545" i="1"/>
  <c r="BP545" i="1"/>
  <c r="BO545" i="1"/>
  <c r="BN545" i="1"/>
  <c r="BM545" i="1"/>
  <c r="BL545" i="1"/>
  <c r="BK545" i="1"/>
  <c r="BJ545" i="1"/>
  <c r="BI545" i="1"/>
  <c r="BH545" i="1"/>
  <c r="BG545" i="1"/>
  <c r="BF545" i="1"/>
  <c r="BE545" i="1"/>
  <c r="BD545" i="1"/>
  <c r="BC545" i="1"/>
  <c r="BB545" i="1"/>
  <c r="BA545" i="1"/>
  <c r="AZ545" i="1"/>
  <c r="AY545" i="1"/>
  <c r="AX545" i="1"/>
  <c r="AW545" i="1"/>
  <c r="AV545" i="1"/>
  <c r="AU545" i="1"/>
  <c r="AT545" i="1"/>
  <c r="AS545" i="1"/>
  <c r="AR545" i="1"/>
  <c r="AQ545" i="1"/>
  <c r="AP545" i="1"/>
  <c r="AO545" i="1"/>
  <c r="AN545" i="1"/>
  <c r="DG544" i="1"/>
  <c r="DF544" i="1"/>
  <c r="DE544" i="1"/>
  <c r="DD544" i="1"/>
  <c r="DC544" i="1"/>
  <c r="DB544" i="1"/>
  <c r="DA544" i="1"/>
  <c r="CZ544" i="1"/>
  <c r="CY544" i="1"/>
  <c r="CX544" i="1"/>
  <c r="CW544" i="1"/>
  <c r="CV544" i="1"/>
  <c r="CU544" i="1"/>
  <c r="CT544" i="1"/>
  <c r="CS544" i="1"/>
  <c r="CR544" i="1"/>
  <c r="CQ544" i="1"/>
  <c r="CP544" i="1"/>
  <c r="CO544" i="1"/>
  <c r="CN544" i="1"/>
  <c r="CI544" i="1"/>
  <c r="CH544" i="1"/>
  <c r="CG544" i="1"/>
  <c r="CF544" i="1"/>
  <c r="CE544" i="1"/>
  <c r="CD544" i="1"/>
  <c r="CC544" i="1"/>
  <c r="CB544" i="1"/>
  <c r="CA544" i="1"/>
  <c r="BZ544" i="1"/>
  <c r="BY544" i="1"/>
  <c r="BX544" i="1"/>
  <c r="BW544" i="1"/>
  <c r="BV544" i="1"/>
  <c r="BU544" i="1"/>
  <c r="BT544" i="1"/>
  <c r="BS544" i="1"/>
  <c r="BR544" i="1"/>
  <c r="BQ544" i="1"/>
  <c r="BP544" i="1"/>
  <c r="BO544" i="1"/>
  <c r="BN544" i="1"/>
  <c r="BM544" i="1"/>
  <c r="BL544" i="1"/>
  <c r="BK544" i="1"/>
  <c r="BJ544" i="1"/>
  <c r="BI544" i="1"/>
  <c r="BH544" i="1"/>
  <c r="BG544" i="1"/>
  <c r="BF544" i="1"/>
  <c r="BE544" i="1"/>
  <c r="BD544" i="1"/>
  <c r="BC544" i="1"/>
  <c r="BB544" i="1"/>
  <c r="BA544" i="1"/>
  <c r="AZ544" i="1"/>
  <c r="AY544" i="1"/>
  <c r="AX544" i="1"/>
  <c r="AW544" i="1"/>
  <c r="AV544" i="1"/>
  <c r="AU544" i="1"/>
  <c r="AT544" i="1"/>
  <c r="AS544" i="1"/>
  <c r="AR544" i="1"/>
  <c r="AQ544" i="1"/>
  <c r="AP544" i="1"/>
  <c r="AO544" i="1"/>
  <c r="AN544" i="1"/>
  <c r="DG543" i="1"/>
  <c r="DF543" i="1"/>
  <c r="DE543" i="1"/>
  <c r="DD543" i="1"/>
  <c r="DC543" i="1"/>
  <c r="DB543" i="1"/>
  <c r="DA543" i="1"/>
  <c r="CZ543" i="1"/>
  <c r="CY543" i="1"/>
  <c r="CX543" i="1"/>
  <c r="CW543" i="1"/>
  <c r="CV543" i="1"/>
  <c r="CU543" i="1"/>
  <c r="CT543" i="1"/>
  <c r="CS543" i="1"/>
  <c r="CR543" i="1"/>
  <c r="CQ543" i="1"/>
  <c r="CP543" i="1"/>
  <c r="CO543" i="1"/>
  <c r="CN543" i="1"/>
  <c r="CM543" i="1"/>
  <c r="CL543" i="1"/>
  <c r="CK543" i="1"/>
  <c r="CJ543" i="1"/>
  <c r="CE543" i="1"/>
  <c r="CD543" i="1"/>
  <c r="CC543" i="1"/>
  <c r="CB543" i="1"/>
  <c r="CA543" i="1"/>
  <c r="BZ543" i="1"/>
  <c r="BY543" i="1"/>
  <c r="BX543" i="1"/>
  <c r="BW543" i="1"/>
  <c r="BV543" i="1"/>
  <c r="BU543" i="1"/>
  <c r="BT543" i="1"/>
  <c r="BS543" i="1"/>
  <c r="BR543" i="1"/>
  <c r="BQ543" i="1"/>
  <c r="BP543" i="1"/>
  <c r="BO543" i="1"/>
  <c r="BN543" i="1"/>
  <c r="BM543" i="1"/>
  <c r="BL543" i="1"/>
  <c r="BK543" i="1"/>
  <c r="BJ543" i="1"/>
  <c r="BI543" i="1"/>
  <c r="BH543" i="1"/>
  <c r="BG543" i="1"/>
  <c r="BF543" i="1"/>
  <c r="BE543" i="1"/>
  <c r="BD543" i="1"/>
  <c r="BC543" i="1"/>
  <c r="BB543" i="1"/>
  <c r="BA543" i="1"/>
  <c r="AZ543" i="1"/>
  <c r="AY543" i="1"/>
  <c r="AX543" i="1"/>
  <c r="AW543" i="1"/>
  <c r="AV543" i="1"/>
  <c r="AU543" i="1"/>
  <c r="AT543" i="1"/>
  <c r="AS543" i="1"/>
  <c r="AR543" i="1"/>
  <c r="AQ543" i="1"/>
  <c r="AP543" i="1"/>
  <c r="AO543" i="1"/>
  <c r="AN543" i="1"/>
  <c r="DG542" i="1"/>
  <c r="DF542" i="1"/>
  <c r="DE542" i="1"/>
  <c r="DD542" i="1"/>
  <c r="DC542" i="1"/>
  <c r="DB542" i="1"/>
  <c r="DA542" i="1"/>
  <c r="CZ542" i="1"/>
  <c r="CY542" i="1"/>
  <c r="CX542" i="1"/>
  <c r="CW542" i="1"/>
  <c r="CV542" i="1"/>
  <c r="CU542" i="1"/>
  <c r="CT542" i="1"/>
  <c r="CS542" i="1"/>
  <c r="CR542" i="1"/>
  <c r="CQ542" i="1"/>
  <c r="CP542" i="1"/>
  <c r="CO542" i="1"/>
  <c r="CN542" i="1"/>
  <c r="CM542" i="1"/>
  <c r="CL542" i="1"/>
  <c r="CK542" i="1"/>
  <c r="CJ542" i="1"/>
  <c r="CI542" i="1"/>
  <c r="CH542" i="1"/>
  <c r="CG542" i="1"/>
  <c r="CF542" i="1"/>
  <c r="CA542" i="1"/>
  <c r="BZ542" i="1"/>
  <c r="BY542" i="1"/>
  <c r="BX542" i="1"/>
  <c r="BW542" i="1"/>
  <c r="BV542" i="1"/>
  <c r="BU542" i="1"/>
  <c r="BT542" i="1"/>
  <c r="BS542" i="1"/>
  <c r="BR542" i="1"/>
  <c r="BQ542" i="1"/>
  <c r="BP542" i="1"/>
  <c r="BO542" i="1"/>
  <c r="BN542" i="1"/>
  <c r="BM542" i="1"/>
  <c r="BL542" i="1"/>
  <c r="BK542" i="1"/>
  <c r="BJ542" i="1"/>
  <c r="BI542" i="1"/>
  <c r="BH542" i="1"/>
  <c r="BG542" i="1"/>
  <c r="BF542" i="1"/>
  <c r="BE542" i="1"/>
  <c r="BD542" i="1"/>
  <c r="BC542" i="1"/>
  <c r="BB542" i="1"/>
  <c r="BA542" i="1"/>
  <c r="AZ542" i="1"/>
  <c r="AY542" i="1"/>
  <c r="AX542" i="1"/>
  <c r="AW542" i="1"/>
  <c r="AV542" i="1"/>
  <c r="AU542" i="1"/>
  <c r="AT542" i="1"/>
  <c r="AS542" i="1"/>
  <c r="AR542" i="1"/>
  <c r="AQ542" i="1"/>
  <c r="AP542" i="1"/>
  <c r="AO542" i="1"/>
  <c r="AN542" i="1"/>
  <c r="AG541" i="1"/>
  <c r="BL541" i="1" s="1"/>
  <c r="AN541" i="1"/>
  <c r="AR541" i="1"/>
  <c r="AV541" i="1"/>
  <c r="AZ541" i="1"/>
  <c r="BD541" i="1"/>
  <c r="BH541" i="1"/>
  <c r="BP541" i="1"/>
  <c r="BT541" i="1"/>
  <c r="BX541" i="1"/>
  <c r="CB541" i="1"/>
  <c r="CF541" i="1"/>
  <c r="CJ541" i="1"/>
  <c r="CN541" i="1"/>
  <c r="CR541" i="1"/>
  <c r="CV541" i="1"/>
  <c r="CZ541" i="1"/>
  <c r="DD541" i="1"/>
  <c r="AH541" i="1"/>
  <c r="BM541" i="1" s="1"/>
  <c r="AO541" i="1"/>
  <c r="AS541" i="1"/>
  <c r="AW541" i="1"/>
  <c r="BA541" i="1"/>
  <c r="BE541" i="1"/>
  <c r="BI541" i="1"/>
  <c r="BQ541" i="1"/>
  <c r="BU541" i="1"/>
  <c r="BY541" i="1"/>
  <c r="CC541" i="1"/>
  <c r="CG541" i="1"/>
  <c r="CK541" i="1"/>
  <c r="CO541" i="1"/>
  <c r="CS541" i="1"/>
  <c r="CW541" i="1"/>
  <c r="DA541" i="1"/>
  <c r="DE541" i="1"/>
  <c r="AI541" i="1"/>
  <c r="BN541" i="1" s="1"/>
  <c r="AP541" i="1"/>
  <c r="AT541" i="1"/>
  <c r="AX541" i="1"/>
  <c r="BB541" i="1"/>
  <c r="BF541" i="1"/>
  <c r="BJ541" i="1"/>
  <c r="BR541" i="1"/>
  <c r="BV541" i="1"/>
  <c r="BZ541" i="1"/>
  <c r="CD541" i="1"/>
  <c r="CH541" i="1"/>
  <c r="CL541" i="1"/>
  <c r="CP541" i="1"/>
  <c r="CT541" i="1"/>
  <c r="CX541" i="1"/>
  <c r="DB541" i="1"/>
  <c r="DF541" i="1"/>
  <c r="AJ541" i="1"/>
  <c r="BO541" i="1" s="1"/>
  <c r="AQ541" i="1"/>
  <c r="AU541" i="1"/>
  <c r="AY541" i="1"/>
  <c r="BC541" i="1"/>
  <c r="BG541" i="1"/>
  <c r="BK541" i="1"/>
  <c r="BS541" i="1"/>
  <c r="BW541" i="1"/>
  <c r="CA541" i="1"/>
  <c r="CE541" i="1"/>
  <c r="CI541" i="1"/>
  <c r="CM541" i="1"/>
  <c r="CQ541" i="1"/>
  <c r="CU541" i="1"/>
  <c r="CY541" i="1"/>
  <c r="DC541" i="1"/>
  <c r="DG541" i="1"/>
  <c r="AG540" i="1"/>
  <c r="AZ540" i="1" s="1"/>
  <c r="AN540" i="1"/>
  <c r="AR540" i="1"/>
  <c r="AV540" i="1"/>
  <c r="BD540" i="1"/>
  <c r="BH540" i="1"/>
  <c r="BL540" i="1"/>
  <c r="BP540" i="1"/>
  <c r="BT540" i="1"/>
  <c r="BX540" i="1"/>
  <c r="CB540" i="1"/>
  <c r="CF540" i="1"/>
  <c r="CJ540" i="1"/>
  <c r="CN540" i="1"/>
  <c r="CR540" i="1"/>
  <c r="CV540" i="1"/>
  <c r="CZ540" i="1"/>
  <c r="DD540" i="1"/>
  <c r="AH540" i="1"/>
  <c r="BA540" i="1" s="1"/>
  <c r="AO540" i="1"/>
  <c r="AS540" i="1"/>
  <c r="AW540" i="1"/>
  <c r="BE540" i="1"/>
  <c r="BI540" i="1"/>
  <c r="BM540" i="1"/>
  <c r="BQ540" i="1"/>
  <c r="BU540" i="1"/>
  <c r="BY540" i="1"/>
  <c r="CC540" i="1"/>
  <c r="CG540" i="1"/>
  <c r="CK540" i="1"/>
  <c r="CO540" i="1"/>
  <c r="CS540" i="1"/>
  <c r="CW540" i="1"/>
  <c r="DA540" i="1"/>
  <c r="DE540" i="1"/>
  <c r="AI540" i="1"/>
  <c r="BB540" i="1" s="1"/>
  <c r="AP540" i="1"/>
  <c r="AT540" i="1"/>
  <c r="AX540" i="1"/>
  <c r="BF540" i="1"/>
  <c r="BJ540" i="1"/>
  <c r="BN540" i="1"/>
  <c r="BR540" i="1"/>
  <c r="BV540" i="1"/>
  <c r="BZ540" i="1"/>
  <c r="CD540" i="1"/>
  <c r="CH540" i="1"/>
  <c r="CL540" i="1"/>
  <c r="CP540" i="1"/>
  <c r="CT540" i="1"/>
  <c r="CX540" i="1"/>
  <c r="DB540" i="1"/>
  <c r="DF540" i="1"/>
  <c r="AJ540" i="1"/>
  <c r="BC540" i="1" s="1"/>
  <c r="AQ540" i="1"/>
  <c r="AU540" i="1"/>
  <c r="AY540" i="1"/>
  <c r="BG540" i="1"/>
  <c r="BK540" i="1"/>
  <c r="BO540" i="1"/>
  <c r="BS540" i="1"/>
  <c r="BW540" i="1"/>
  <c r="CA540" i="1"/>
  <c r="CE540" i="1"/>
  <c r="CI540" i="1"/>
  <c r="CM540" i="1"/>
  <c r="CQ540" i="1"/>
  <c r="CU540" i="1"/>
  <c r="CY540" i="1"/>
  <c r="DC540" i="1"/>
  <c r="DG540" i="1"/>
  <c r="AG539" i="1"/>
  <c r="AR539" i="1" s="1"/>
  <c r="AN539" i="1"/>
  <c r="AV539" i="1"/>
  <c r="AZ539" i="1"/>
  <c r="BD539" i="1"/>
  <c r="BH539" i="1"/>
  <c r="BL539" i="1"/>
  <c r="BP539" i="1"/>
  <c r="BT539" i="1"/>
  <c r="BX539" i="1"/>
  <c r="CB539" i="1"/>
  <c r="CF539" i="1"/>
  <c r="CJ539" i="1"/>
  <c r="CN539" i="1"/>
  <c r="CR539" i="1"/>
  <c r="CV539" i="1"/>
  <c r="CZ539" i="1"/>
  <c r="DD539" i="1"/>
  <c r="AH539" i="1"/>
  <c r="AS539" i="1" s="1"/>
  <c r="AO539" i="1"/>
  <c r="AW539" i="1"/>
  <c r="BA539" i="1"/>
  <c r="BE539" i="1"/>
  <c r="BI539" i="1"/>
  <c r="BM539" i="1"/>
  <c r="BQ539" i="1"/>
  <c r="BU539" i="1"/>
  <c r="BY539" i="1"/>
  <c r="CC539" i="1"/>
  <c r="CG539" i="1"/>
  <c r="CK539" i="1"/>
  <c r="CO539" i="1"/>
  <c r="CS539" i="1"/>
  <c r="CW539" i="1"/>
  <c r="DA539" i="1"/>
  <c r="DE539" i="1"/>
  <c r="AI539" i="1"/>
  <c r="AT539" i="1" s="1"/>
  <c r="AP539" i="1"/>
  <c r="AX539" i="1"/>
  <c r="BB539" i="1"/>
  <c r="BF539" i="1"/>
  <c r="BJ539" i="1"/>
  <c r="BN539" i="1"/>
  <c r="BR539" i="1"/>
  <c r="BV539" i="1"/>
  <c r="BZ539" i="1"/>
  <c r="CD539" i="1"/>
  <c r="CH539" i="1"/>
  <c r="CL539" i="1"/>
  <c r="CP539" i="1"/>
  <c r="CT539" i="1"/>
  <c r="CX539" i="1"/>
  <c r="DB539" i="1"/>
  <c r="DF539" i="1"/>
  <c r="AJ539" i="1"/>
  <c r="AU539" i="1" s="1"/>
  <c r="AQ539" i="1"/>
  <c r="AY539" i="1"/>
  <c r="BC539" i="1"/>
  <c r="BG539" i="1"/>
  <c r="BK539" i="1"/>
  <c r="BO539" i="1"/>
  <c r="BS539" i="1"/>
  <c r="BW539" i="1"/>
  <c r="CA539" i="1"/>
  <c r="CE539" i="1"/>
  <c r="CI539" i="1"/>
  <c r="CM539" i="1"/>
  <c r="CQ539" i="1"/>
  <c r="CU539" i="1"/>
  <c r="CY539" i="1"/>
  <c r="DC539" i="1"/>
  <c r="DG539" i="1"/>
  <c r="AG538" i="1"/>
  <c r="AN538" i="1" s="1"/>
  <c r="AR538" i="1"/>
  <c r="AV538" i="1"/>
  <c r="AZ538" i="1"/>
  <c r="BD538" i="1"/>
  <c r="BH538" i="1"/>
  <c r="BL538" i="1"/>
  <c r="BP538" i="1"/>
  <c r="BT538" i="1"/>
  <c r="BX538" i="1"/>
  <c r="CB538" i="1"/>
  <c r="CF538" i="1"/>
  <c r="CJ538" i="1"/>
  <c r="CN538" i="1"/>
  <c r="CR538" i="1"/>
  <c r="CV538" i="1"/>
  <c r="CZ538" i="1"/>
  <c r="DD538" i="1"/>
  <c r="AH538" i="1"/>
  <c r="AO538" i="1" s="1"/>
  <c r="AS538" i="1"/>
  <c r="AW538" i="1"/>
  <c r="BA538" i="1"/>
  <c r="BE538" i="1"/>
  <c r="BI538" i="1"/>
  <c r="BM538" i="1"/>
  <c r="BQ538" i="1"/>
  <c r="BU538" i="1"/>
  <c r="BY538" i="1"/>
  <c r="CC538" i="1"/>
  <c r="CG538" i="1"/>
  <c r="CK538" i="1"/>
  <c r="CO538" i="1"/>
  <c r="CS538" i="1"/>
  <c r="CW538" i="1"/>
  <c r="DA538" i="1"/>
  <c r="DE538" i="1"/>
  <c r="AI538" i="1"/>
  <c r="AP538" i="1" s="1"/>
  <c r="AT538" i="1"/>
  <c r="AX538" i="1"/>
  <c r="BB538" i="1"/>
  <c r="BF538" i="1"/>
  <c r="BJ538" i="1"/>
  <c r="BN538" i="1"/>
  <c r="BR538" i="1"/>
  <c r="BV538" i="1"/>
  <c r="BZ538" i="1"/>
  <c r="CD538" i="1"/>
  <c r="CH538" i="1"/>
  <c r="CL538" i="1"/>
  <c r="CP538" i="1"/>
  <c r="CT538" i="1"/>
  <c r="CX538" i="1"/>
  <c r="DB538" i="1"/>
  <c r="DF538" i="1"/>
  <c r="AJ538" i="1"/>
  <c r="AQ538" i="1" s="1"/>
  <c r="AU538" i="1"/>
  <c r="AY538" i="1"/>
  <c r="BC538" i="1"/>
  <c r="BG538" i="1"/>
  <c r="BK538" i="1"/>
  <c r="BO538" i="1"/>
  <c r="BS538" i="1"/>
  <c r="BW538" i="1"/>
  <c r="CA538" i="1"/>
  <c r="CE538" i="1"/>
  <c r="CI538" i="1"/>
  <c r="CM538" i="1"/>
  <c r="CQ538" i="1"/>
  <c r="CU538" i="1"/>
  <c r="CY538" i="1"/>
  <c r="DC538" i="1"/>
  <c r="DG538" i="1"/>
  <c r="AJ537" i="1"/>
  <c r="BO537" i="1" s="1"/>
  <c r="AI537" i="1"/>
  <c r="BN537" i="1" s="1"/>
  <c r="AH537" i="1"/>
  <c r="BM537" i="1" s="1"/>
  <c r="AG537" i="1"/>
  <c r="BL537" i="1" s="1"/>
  <c r="AJ536" i="1"/>
  <c r="CU536" i="1" s="1"/>
  <c r="AI536" i="1"/>
  <c r="CT536" i="1" s="1"/>
  <c r="AH536" i="1"/>
  <c r="CS536" i="1" s="1"/>
  <c r="AG536" i="1"/>
  <c r="CR536" i="1" s="1"/>
  <c r="AJ535" i="1"/>
  <c r="CM535" i="1" s="1"/>
  <c r="AI535" i="1"/>
  <c r="CL535" i="1" s="1"/>
  <c r="AH535" i="1"/>
  <c r="CK535" i="1" s="1"/>
  <c r="AG535" i="1"/>
  <c r="CJ535" i="1" s="1"/>
  <c r="AJ534" i="1"/>
  <c r="CI534" i="1" s="1"/>
  <c r="AI534" i="1"/>
  <c r="CH534" i="1" s="1"/>
  <c r="AH534" i="1"/>
  <c r="CG534" i="1" s="1"/>
  <c r="AG534" i="1"/>
  <c r="CF534" i="1" s="1"/>
  <c r="DG537" i="1"/>
  <c r="DF537" i="1"/>
  <c r="DE537" i="1"/>
  <c r="DD537" i="1"/>
  <c r="DC537" i="1"/>
  <c r="DB537" i="1"/>
  <c r="DA537" i="1"/>
  <c r="CZ537" i="1"/>
  <c r="CY537" i="1"/>
  <c r="CX537" i="1"/>
  <c r="CW537" i="1"/>
  <c r="CV537" i="1"/>
  <c r="CU537" i="1"/>
  <c r="CT537" i="1"/>
  <c r="CS537" i="1"/>
  <c r="CR537" i="1"/>
  <c r="CQ537" i="1"/>
  <c r="CP537" i="1"/>
  <c r="CO537" i="1"/>
  <c r="CN537" i="1"/>
  <c r="CM537" i="1"/>
  <c r="CL537" i="1"/>
  <c r="CK537" i="1"/>
  <c r="CJ537" i="1"/>
  <c r="CI537" i="1"/>
  <c r="CH537" i="1"/>
  <c r="CG537" i="1"/>
  <c r="CF537" i="1"/>
  <c r="CE537" i="1"/>
  <c r="CD537" i="1"/>
  <c r="CC537" i="1"/>
  <c r="CB537" i="1"/>
  <c r="CA537" i="1"/>
  <c r="BZ537" i="1"/>
  <c r="BY537" i="1"/>
  <c r="BX537" i="1"/>
  <c r="BW537" i="1"/>
  <c r="BV537" i="1"/>
  <c r="BU537" i="1"/>
  <c r="BT537" i="1"/>
  <c r="BS537" i="1"/>
  <c r="BR537" i="1"/>
  <c r="BQ537" i="1"/>
  <c r="BP537" i="1"/>
  <c r="BK537" i="1"/>
  <c r="BJ537" i="1"/>
  <c r="BI537" i="1"/>
  <c r="BH537" i="1"/>
  <c r="BG537" i="1"/>
  <c r="BF537" i="1"/>
  <c r="BE537" i="1"/>
  <c r="BD537" i="1"/>
  <c r="BC537" i="1"/>
  <c r="BB537" i="1"/>
  <c r="BA537" i="1"/>
  <c r="AZ537" i="1"/>
  <c r="AY537" i="1"/>
  <c r="AX537" i="1"/>
  <c r="AW537" i="1"/>
  <c r="AV537" i="1"/>
  <c r="AU537" i="1"/>
  <c r="AT537" i="1"/>
  <c r="AS537" i="1"/>
  <c r="AR537" i="1"/>
  <c r="AQ537" i="1"/>
  <c r="AP537" i="1"/>
  <c r="AO537" i="1"/>
  <c r="AN537" i="1"/>
  <c r="DG536" i="1"/>
  <c r="DF536" i="1"/>
  <c r="DE536" i="1"/>
  <c r="DD536" i="1"/>
  <c r="DC536" i="1"/>
  <c r="DB536" i="1"/>
  <c r="DA536" i="1"/>
  <c r="CZ536" i="1"/>
  <c r="CY536" i="1"/>
  <c r="CX536" i="1"/>
  <c r="CW536" i="1"/>
  <c r="CV536" i="1"/>
  <c r="CQ536" i="1"/>
  <c r="CP536" i="1"/>
  <c r="CO536" i="1"/>
  <c r="CN536" i="1"/>
  <c r="CM536" i="1"/>
  <c r="CL536" i="1"/>
  <c r="CK536" i="1"/>
  <c r="CJ536" i="1"/>
  <c r="CI536" i="1"/>
  <c r="CH536" i="1"/>
  <c r="CG536" i="1"/>
  <c r="CF536" i="1"/>
  <c r="CE536" i="1"/>
  <c r="CD536" i="1"/>
  <c r="CC536" i="1"/>
  <c r="CB536" i="1"/>
  <c r="CA536" i="1"/>
  <c r="BZ536" i="1"/>
  <c r="BY536" i="1"/>
  <c r="BX536" i="1"/>
  <c r="BW536" i="1"/>
  <c r="BV536" i="1"/>
  <c r="BU536" i="1"/>
  <c r="BT536" i="1"/>
  <c r="BS536" i="1"/>
  <c r="BR536" i="1"/>
  <c r="BQ536" i="1"/>
  <c r="BP536" i="1"/>
  <c r="BO536" i="1"/>
  <c r="BN536" i="1"/>
  <c r="BM536" i="1"/>
  <c r="BL536" i="1"/>
  <c r="BK536" i="1"/>
  <c r="BJ536" i="1"/>
  <c r="BI536" i="1"/>
  <c r="BH536" i="1"/>
  <c r="BG536" i="1"/>
  <c r="BF536" i="1"/>
  <c r="BE536" i="1"/>
  <c r="BD536" i="1"/>
  <c r="BC536" i="1"/>
  <c r="BB536" i="1"/>
  <c r="BA536" i="1"/>
  <c r="AZ536" i="1"/>
  <c r="AY536" i="1"/>
  <c r="AX536" i="1"/>
  <c r="AW536" i="1"/>
  <c r="AV536" i="1"/>
  <c r="AU536" i="1"/>
  <c r="AT536" i="1"/>
  <c r="AS536" i="1"/>
  <c r="AR536" i="1"/>
  <c r="AQ536" i="1"/>
  <c r="AP536" i="1"/>
  <c r="AO536" i="1"/>
  <c r="AN536" i="1"/>
  <c r="DG535" i="1"/>
  <c r="DF535" i="1"/>
  <c r="DE535" i="1"/>
  <c r="DD535" i="1"/>
  <c r="DC535" i="1"/>
  <c r="DB535" i="1"/>
  <c r="DA535" i="1"/>
  <c r="CZ535" i="1"/>
  <c r="CY535" i="1"/>
  <c r="CX535" i="1"/>
  <c r="CW535" i="1"/>
  <c r="CV535" i="1"/>
  <c r="CU535" i="1"/>
  <c r="CT535" i="1"/>
  <c r="CS535" i="1"/>
  <c r="CR535" i="1"/>
  <c r="CQ535" i="1"/>
  <c r="CP535" i="1"/>
  <c r="CO535" i="1"/>
  <c r="CN535" i="1"/>
  <c r="CI535" i="1"/>
  <c r="CH535" i="1"/>
  <c r="CG535" i="1"/>
  <c r="CF535" i="1"/>
  <c r="CE535" i="1"/>
  <c r="CD535" i="1"/>
  <c r="CC535" i="1"/>
  <c r="CB535" i="1"/>
  <c r="CA535" i="1"/>
  <c r="BZ535" i="1"/>
  <c r="BY535" i="1"/>
  <c r="BX535" i="1"/>
  <c r="BW535" i="1"/>
  <c r="BV535" i="1"/>
  <c r="BU535" i="1"/>
  <c r="BT535" i="1"/>
  <c r="BS535" i="1"/>
  <c r="BR535" i="1"/>
  <c r="BQ535" i="1"/>
  <c r="BP535" i="1"/>
  <c r="BO535" i="1"/>
  <c r="BN535" i="1"/>
  <c r="BM535" i="1"/>
  <c r="BL535" i="1"/>
  <c r="BK535" i="1"/>
  <c r="BJ535" i="1"/>
  <c r="BI535" i="1"/>
  <c r="BH535" i="1"/>
  <c r="BG535" i="1"/>
  <c r="BF535" i="1"/>
  <c r="BE535" i="1"/>
  <c r="BD535" i="1"/>
  <c r="BC535" i="1"/>
  <c r="BB535" i="1"/>
  <c r="BA535" i="1"/>
  <c r="AZ535" i="1"/>
  <c r="AY535" i="1"/>
  <c r="AX535" i="1"/>
  <c r="AW535" i="1"/>
  <c r="AV535" i="1"/>
  <c r="AU535" i="1"/>
  <c r="AT535" i="1"/>
  <c r="AS535" i="1"/>
  <c r="AR535" i="1"/>
  <c r="AQ535" i="1"/>
  <c r="AP535" i="1"/>
  <c r="AO535" i="1"/>
  <c r="AN535" i="1"/>
  <c r="DG534" i="1"/>
  <c r="DF534" i="1"/>
  <c r="DE534" i="1"/>
  <c r="DD534" i="1"/>
  <c r="DC534" i="1"/>
  <c r="DB534" i="1"/>
  <c r="DA534" i="1"/>
  <c r="CZ534" i="1"/>
  <c r="CY534" i="1"/>
  <c r="CX534" i="1"/>
  <c r="CW534" i="1"/>
  <c r="CV534" i="1"/>
  <c r="CU534" i="1"/>
  <c r="CT534" i="1"/>
  <c r="CS534" i="1"/>
  <c r="CR534" i="1"/>
  <c r="CQ534" i="1"/>
  <c r="CP534" i="1"/>
  <c r="CO534" i="1"/>
  <c r="CN534" i="1"/>
  <c r="CM534" i="1"/>
  <c r="CL534" i="1"/>
  <c r="CK534" i="1"/>
  <c r="CJ534" i="1"/>
  <c r="CE534" i="1"/>
  <c r="CD534" i="1"/>
  <c r="CC534" i="1"/>
  <c r="CB534" i="1"/>
  <c r="CA534" i="1"/>
  <c r="BZ534" i="1"/>
  <c r="BY534" i="1"/>
  <c r="BX534" i="1"/>
  <c r="BW534" i="1"/>
  <c r="BV534" i="1"/>
  <c r="BU534" i="1"/>
  <c r="BT534" i="1"/>
  <c r="BS534" i="1"/>
  <c r="BR534" i="1"/>
  <c r="BQ534" i="1"/>
  <c r="BP534" i="1"/>
  <c r="BO534" i="1"/>
  <c r="BN534" i="1"/>
  <c r="BM534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AZ534" i="1"/>
  <c r="AY534" i="1"/>
  <c r="AX534" i="1"/>
  <c r="AW534" i="1"/>
  <c r="AV534" i="1"/>
  <c r="AU534" i="1"/>
  <c r="AT534" i="1"/>
  <c r="AS534" i="1"/>
  <c r="AR534" i="1"/>
  <c r="AQ534" i="1"/>
  <c r="AP534" i="1"/>
  <c r="AO534" i="1"/>
  <c r="AN534" i="1"/>
  <c r="DB556" i="1" l="1"/>
  <c r="CN545" i="1"/>
  <c r="AJ533" i="1"/>
  <c r="BC533" i="1" s="1"/>
  <c r="AI533" i="1"/>
  <c r="BB533" i="1" s="1"/>
  <c r="AH533" i="1"/>
  <c r="BA533" i="1" s="1"/>
  <c r="AG533" i="1"/>
  <c r="AZ533" i="1" s="1"/>
  <c r="AJ532" i="1"/>
  <c r="CA532" i="1" s="1"/>
  <c r="AI532" i="1"/>
  <c r="BZ532" i="1" s="1"/>
  <c r="AH532" i="1"/>
  <c r="BY532" i="1" s="1"/>
  <c r="AG532" i="1"/>
  <c r="BX532" i="1" s="1"/>
  <c r="AJ531" i="1"/>
  <c r="CM531" i="1" s="1"/>
  <c r="AI531" i="1"/>
  <c r="CL531" i="1" s="1"/>
  <c r="AH531" i="1"/>
  <c r="CK531" i="1" s="1"/>
  <c r="AG531" i="1"/>
  <c r="CJ531" i="1" s="1"/>
  <c r="AJ530" i="1"/>
  <c r="CI530" i="1" s="1"/>
  <c r="AI530" i="1"/>
  <c r="CH530" i="1" s="1"/>
  <c r="AH530" i="1"/>
  <c r="CG530" i="1" s="1"/>
  <c r="AG530" i="1"/>
  <c r="CF530" i="1" s="1"/>
  <c r="DG533" i="1"/>
  <c r="DF533" i="1"/>
  <c r="DE533" i="1"/>
  <c r="DD533" i="1"/>
  <c r="DC533" i="1"/>
  <c r="DB533" i="1"/>
  <c r="DA533" i="1"/>
  <c r="CZ533" i="1"/>
  <c r="CY533" i="1"/>
  <c r="CX533" i="1"/>
  <c r="CW533" i="1"/>
  <c r="CV533" i="1"/>
  <c r="CU533" i="1"/>
  <c r="CT533" i="1"/>
  <c r="CS533" i="1"/>
  <c r="CR533" i="1"/>
  <c r="CQ533" i="1"/>
  <c r="CP533" i="1"/>
  <c r="CO533" i="1"/>
  <c r="CN533" i="1"/>
  <c r="CM533" i="1"/>
  <c r="CL533" i="1"/>
  <c r="CK533" i="1"/>
  <c r="CJ533" i="1"/>
  <c r="CI533" i="1"/>
  <c r="CH533" i="1"/>
  <c r="CG533" i="1"/>
  <c r="CF533" i="1"/>
  <c r="CE533" i="1"/>
  <c r="CD533" i="1"/>
  <c r="CC533" i="1"/>
  <c r="CB533" i="1"/>
  <c r="CA533" i="1"/>
  <c r="BZ533" i="1"/>
  <c r="BY533" i="1"/>
  <c r="BX533" i="1"/>
  <c r="BW533" i="1"/>
  <c r="BV533" i="1"/>
  <c r="BU533" i="1"/>
  <c r="BT533" i="1"/>
  <c r="BS533" i="1"/>
  <c r="BR533" i="1"/>
  <c r="BQ533" i="1"/>
  <c r="BP533" i="1"/>
  <c r="BO533" i="1"/>
  <c r="BN533" i="1"/>
  <c r="BM533" i="1"/>
  <c r="BL533" i="1"/>
  <c r="BK533" i="1"/>
  <c r="BJ533" i="1"/>
  <c r="BI533" i="1"/>
  <c r="BH533" i="1"/>
  <c r="BG533" i="1"/>
  <c r="BF533" i="1"/>
  <c r="BE533" i="1"/>
  <c r="BD533" i="1"/>
  <c r="AY533" i="1"/>
  <c r="AX533" i="1"/>
  <c r="AW533" i="1"/>
  <c r="AV533" i="1"/>
  <c r="AU533" i="1"/>
  <c r="AT533" i="1"/>
  <c r="AS533" i="1"/>
  <c r="AR533" i="1"/>
  <c r="AQ533" i="1"/>
  <c r="AP533" i="1"/>
  <c r="AO533" i="1"/>
  <c r="AN533" i="1"/>
  <c r="DG532" i="1"/>
  <c r="DF532" i="1"/>
  <c r="DE532" i="1"/>
  <c r="DD532" i="1"/>
  <c r="DC532" i="1"/>
  <c r="DB532" i="1"/>
  <c r="DA532" i="1"/>
  <c r="CZ532" i="1"/>
  <c r="CY532" i="1"/>
  <c r="CX532" i="1"/>
  <c r="CW532" i="1"/>
  <c r="CV532" i="1"/>
  <c r="CU532" i="1"/>
  <c r="CT532" i="1"/>
  <c r="CS532" i="1"/>
  <c r="CR532" i="1"/>
  <c r="CQ532" i="1"/>
  <c r="CP532" i="1"/>
  <c r="CO532" i="1"/>
  <c r="CN532" i="1"/>
  <c r="CM532" i="1"/>
  <c r="CL532" i="1"/>
  <c r="CK532" i="1"/>
  <c r="CJ532" i="1"/>
  <c r="CI532" i="1"/>
  <c r="CH532" i="1"/>
  <c r="CG532" i="1"/>
  <c r="CF532" i="1"/>
  <c r="CE532" i="1"/>
  <c r="CD532" i="1"/>
  <c r="CC532" i="1"/>
  <c r="CB532" i="1"/>
  <c r="BW532" i="1"/>
  <c r="BV532" i="1"/>
  <c r="BU532" i="1"/>
  <c r="BT532" i="1"/>
  <c r="BS532" i="1"/>
  <c r="BR532" i="1"/>
  <c r="BQ532" i="1"/>
  <c r="BP532" i="1"/>
  <c r="BO532" i="1"/>
  <c r="BN532" i="1"/>
  <c r="BM532" i="1"/>
  <c r="BL532" i="1"/>
  <c r="BK532" i="1"/>
  <c r="BJ532" i="1"/>
  <c r="BI532" i="1"/>
  <c r="BH532" i="1"/>
  <c r="BG532" i="1"/>
  <c r="BF532" i="1"/>
  <c r="BE532" i="1"/>
  <c r="BD532" i="1"/>
  <c r="BC532" i="1"/>
  <c r="BB532" i="1"/>
  <c r="BA532" i="1"/>
  <c r="AZ532" i="1"/>
  <c r="AY532" i="1"/>
  <c r="AX532" i="1"/>
  <c r="AW532" i="1"/>
  <c r="AV532" i="1"/>
  <c r="AU532" i="1"/>
  <c r="AT532" i="1"/>
  <c r="AS532" i="1"/>
  <c r="AR532" i="1"/>
  <c r="AQ532" i="1"/>
  <c r="AP532" i="1"/>
  <c r="AO532" i="1"/>
  <c r="AN532" i="1"/>
  <c r="DG531" i="1"/>
  <c r="DF531" i="1"/>
  <c r="DE531" i="1"/>
  <c r="DD531" i="1"/>
  <c r="DC531" i="1"/>
  <c r="DB531" i="1"/>
  <c r="DA531" i="1"/>
  <c r="CZ531" i="1"/>
  <c r="CY531" i="1"/>
  <c r="CX531" i="1"/>
  <c r="CW531" i="1"/>
  <c r="CV531" i="1"/>
  <c r="CU531" i="1"/>
  <c r="CT531" i="1"/>
  <c r="CS531" i="1"/>
  <c r="CR531" i="1"/>
  <c r="CQ531" i="1"/>
  <c r="CP531" i="1"/>
  <c r="CO531" i="1"/>
  <c r="CN531" i="1"/>
  <c r="CI531" i="1"/>
  <c r="CH531" i="1"/>
  <c r="CG531" i="1"/>
  <c r="CF531" i="1"/>
  <c r="CE531" i="1"/>
  <c r="CD531" i="1"/>
  <c r="CC531" i="1"/>
  <c r="CB531" i="1"/>
  <c r="CA531" i="1"/>
  <c r="BZ531" i="1"/>
  <c r="BY531" i="1"/>
  <c r="BX531" i="1"/>
  <c r="BW531" i="1"/>
  <c r="BV531" i="1"/>
  <c r="BU531" i="1"/>
  <c r="BT531" i="1"/>
  <c r="BS531" i="1"/>
  <c r="BR531" i="1"/>
  <c r="BQ531" i="1"/>
  <c r="BP531" i="1"/>
  <c r="BO531" i="1"/>
  <c r="BN531" i="1"/>
  <c r="BM531" i="1"/>
  <c r="BL531" i="1"/>
  <c r="BK531" i="1"/>
  <c r="BJ531" i="1"/>
  <c r="BI531" i="1"/>
  <c r="BH531" i="1"/>
  <c r="BG531" i="1"/>
  <c r="BF531" i="1"/>
  <c r="BE531" i="1"/>
  <c r="BD531" i="1"/>
  <c r="BC531" i="1"/>
  <c r="BB531" i="1"/>
  <c r="BA531" i="1"/>
  <c r="AZ531" i="1"/>
  <c r="AY531" i="1"/>
  <c r="AX531" i="1"/>
  <c r="AW531" i="1"/>
  <c r="AV531" i="1"/>
  <c r="AU531" i="1"/>
  <c r="AT531" i="1"/>
  <c r="AS531" i="1"/>
  <c r="AR531" i="1"/>
  <c r="AQ531" i="1"/>
  <c r="AP531" i="1"/>
  <c r="AO531" i="1"/>
  <c r="AN531" i="1"/>
  <c r="DG530" i="1"/>
  <c r="DF530" i="1"/>
  <c r="DE530" i="1"/>
  <c r="DD530" i="1"/>
  <c r="DC530" i="1"/>
  <c r="DB530" i="1"/>
  <c r="DA530" i="1"/>
  <c r="CZ530" i="1"/>
  <c r="CY530" i="1"/>
  <c r="CX530" i="1"/>
  <c r="CW530" i="1"/>
  <c r="CV530" i="1"/>
  <c r="CU530" i="1"/>
  <c r="CT530" i="1"/>
  <c r="CS530" i="1"/>
  <c r="CR530" i="1"/>
  <c r="CQ530" i="1"/>
  <c r="CP530" i="1"/>
  <c r="CO530" i="1"/>
  <c r="CN530" i="1"/>
  <c r="CM530" i="1"/>
  <c r="CL530" i="1"/>
  <c r="CK530" i="1"/>
  <c r="CJ530" i="1"/>
  <c r="CE530" i="1"/>
  <c r="CD530" i="1"/>
  <c r="CC530" i="1"/>
  <c r="CB530" i="1"/>
  <c r="CA530" i="1"/>
  <c r="BZ530" i="1"/>
  <c r="BY530" i="1"/>
  <c r="BX530" i="1"/>
  <c r="BW530" i="1"/>
  <c r="BV530" i="1"/>
  <c r="BU530" i="1"/>
  <c r="BT530" i="1"/>
  <c r="BS530" i="1"/>
  <c r="BR530" i="1"/>
  <c r="BQ530" i="1"/>
  <c r="BP530" i="1"/>
  <c r="BO530" i="1"/>
  <c r="BN530" i="1"/>
  <c r="BM530" i="1"/>
  <c r="BL530" i="1"/>
  <c r="BK530" i="1"/>
  <c r="BJ530" i="1"/>
  <c r="BI530" i="1"/>
  <c r="BH530" i="1"/>
  <c r="BG530" i="1"/>
  <c r="BF530" i="1"/>
  <c r="BE530" i="1"/>
  <c r="BD530" i="1"/>
  <c r="BC530" i="1"/>
  <c r="BB530" i="1"/>
  <c r="BA530" i="1"/>
  <c r="AZ530" i="1"/>
  <c r="AY530" i="1"/>
  <c r="AX530" i="1"/>
  <c r="AW530" i="1"/>
  <c r="AV530" i="1"/>
  <c r="AU530" i="1"/>
  <c r="AT530" i="1"/>
  <c r="AS530" i="1"/>
  <c r="AR530" i="1"/>
  <c r="AQ530" i="1"/>
  <c r="AP530" i="1"/>
  <c r="AO530" i="1"/>
  <c r="AN530" i="1"/>
  <c r="AG527" i="1"/>
  <c r="BD527" i="1" s="1"/>
  <c r="AN527" i="1"/>
  <c r="AR527" i="1"/>
  <c r="AV527" i="1"/>
  <c r="AZ527" i="1"/>
  <c r="BH527" i="1"/>
  <c r="BL527" i="1"/>
  <c r="BP527" i="1"/>
  <c r="BT527" i="1"/>
  <c r="BX527" i="1"/>
  <c r="CB527" i="1"/>
  <c r="CF527" i="1"/>
  <c r="CJ527" i="1"/>
  <c r="CN527" i="1"/>
  <c r="CR527" i="1"/>
  <c r="CV527" i="1"/>
  <c r="CZ527" i="1"/>
  <c r="DD527" i="1"/>
  <c r="AH527" i="1"/>
  <c r="BE527" i="1" s="1"/>
  <c r="AO527" i="1"/>
  <c r="AS527" i="1"/>
  <c r="AW527" i="1"/>
  <c r="BA527" i="1"/>
  <c r="BI527" i="1"/>
  <c r="BM527" i="1"/>
  <c r="BQ527" i="1"/>
  <c r="BU527" i="1"/>
  <c r="BY527" i="1"/>
  <c r="CC527" i="1"/>
  <c r="CG527" i="1"/>
  <c r="CK527" i="1"/>
  <c r="CO527" i="1"/>
  <c r="CS527" i="1"/>
  <c r="CW527" i="1"/>
  <c r="DA527" i="1"/>
  <c r="DE527" i="1"/>
  <c r="AI527" i="1"/>
  <c r="BF527" i="1" s="1"/>
  <c r="AP527" i="1"/>
  <c r="AT527" i="1"/>
  <c r="AX527" i="1"/>
  <c r="BB527" i="1"/>
  <c r="BJ527" i="1"/>
  <c r="BN527" i="1"/>
  <c r="BR527" i="1"/>
  <c r="BV527" i="1"/>
  <c r="BZ527" i="1"/>
  <c r="CD527" i="1"/>
  <c r="CH527" i="1"/>
  <c r="CL527" i="1"/>
  <c r="CP527" i="1"/>
  <c r="CT527" i="1"/>
  <c r="CX527" i="1"/>
  <c r="DB527" i="1"/>
  <c r="DF527" i="1"/>
  <c r="AJ527" i="1"/>
  <c r="BG527" i="1" s="1"/>
  <c r="AQ527" i="1"/>
  <c r="AU527" i="1"/>
  <c r="AY527" i="1"/>
  <c r="BC527" i="1"/>
  <c r="BK527" i="1"/>
  <c r="BO527" i="1"/>
  <c r="BS527" i="1"/>
  <c r="BW527" i="1"/>
  <c r="CA527" i="1"/>
  <c r="CE527" i="1"/>
  <c r="CI527" i="1"/>
  <c r="CM527" i="1"/>
  <c r="CQ527" i="1"/>
  <c r="CU527" i="1"/>
  <c r="CY527" i="1"/>
  <c r="DC527" i="1"/>
  <c r="DG527" i="1"/>
  <c r="DG529" i="1"/>
  <c r="DF529" i="1"/>
  <c r="DE529" i="1"/>
  <c r="DD529" i="1"/>
  <c r="DC529" i="1"/>
  <c r="DB529" i="1"/>
  <c r="DA529" i="1"/>
  <c r="CZ529" i="1"/>
  <c r="CU529" i="1"/>
  <c r="CT529" i="1"/>
  <c r="CS529" i="1"/>
  <c r="CR529" i="1"/>
  <c r="CQ529" i="1"/>
  <c r="CP529" i="1"/>
  <c r="CO529" i="1"/>
  <c r="CN529" i="1"/>
  <c r="CM529" i="1"/>
  <c r="CL529" i="1"/>
  <c r="CK529" i="1"/>
  <c r="CJ529" i="1"/>
  <c r="CI529" i="1"/>
  <c r="CH529" i="1"/>
  <c r="CG529" i="1"/>
  <c r="CF529" i="1"/>
  <c r="CE529" i="1"/>
  <c r="CD529" i="1"/>
  <c r="CC529" i="1"/>
  <c r="CB529" i="1"/>
  <c r="CA529" i="1"/>
  <c r="BZ529" i="1"/>
  <c r="BY529" i="1"/>
  <c r="BX529" i="1"/>
  <c r="BW529" i="1"/>
  <c r="BV529" i="1"/>
  <c r="BU529" i="1"/>
  <c r="BT529" i="1"/>
  <c r="BS529" i="1"/>
  <c r="BR529" i="1"/>
  <c r="BQ529" i="1"/>
  <c r="BP529" i="1"/>
  <c r="BO529" i="1"/>
  <c r="BN529" i="1"/>
  <c r="BM529" i="1"/>
  <c r="BL529" i="1"/>
  <c r="BK529" i="1"/>
  <c r="BJ529" i="1"/>
  <c r="BI529" i="1"/>
  <c r="BH529" i="1"/>
  <c r="BG529" i="1"/>
  <c r="BF529" i="1"/>
  <c r="BE529" i="1"/>
  <c r="BD529" i="1"/>
  <c r="BC529" i="1"/>
  <c r="BB529" i="1"/>
  <c r="BA529" i="1"/>
  <c r="AZ529" i="1"/>
  <c r="AY529" i="1"/>
  <c r="AX529" i="1"/>
  <c r="AW529" i="1"/>
  <c r="AV529" i="1"/>
  <c r="AU529" i="1"/>
  <c r="AT529" i="1"/>
  <c r="AS529" i="1"/>
  <c r="AR529" i="1"/>
  <c r="AQ529" i="1"/>
  <c r="AP529" i="1"/>
  <c r="AO529" i="1"/>
  <c r="AN529" i="1"/>
  <c r="DG528" i="1"/>
  <c r="DF528" i="1"/>
  <c r="DE528" i="1"/>
  <c r="DD528" i="1"/>
  <c r="DC528" i="1"/>
  <c r="DB528" i="1"/>
  <c r="DA528" i="1"/>
  <c r="CZ528" i="1"/>
  <c r="CY528" i="1"/>
  <c r="CX528" i="1"/>
  <c r="CW528" i="1"/>
  <c r="CV528" i="1"/>
  <c r="CU528" i="1"/>
  <c r="CT528" i="1"/>
  <c r="CS528" i="1"/>
  <c r="CR528" i="1"/>
  <c r="CQ528" i="1"/>
  <c r="CP528" i="1"/>
  <c r="CO528" i="1"/>
  <c r="CN528" i="1"/>
  <c r="CM528" i="1"/>
  <c r="CL528" i="1"/>
  <c r="CK528" i="1"/>
  <c r="CJ528" i="1"/>
  <c r="CI528" i="1"/>
  <c r="CH528" i="1"/>
  <c r="CG528" i="1"/>
  <c r="CF528" i="1"/>
  <c r="CE528" i="1"/>
  <c r="CD528" i="1"/>
  <c r="CC528" i="1"/>
  <c r="CB528" i="1"/>
  <c r="CA528" i="1"/>
  <c r="BZ528" i="1"/>
  <c r="BY528" i="1"/>
  <c r="BX528" i="1"/>
  <c r="BW528" i="1"/>
  <c r="BV528" i="1"/>
  <c r="BU528" i="1"/>
  <c r="BT528" i="1"/>
  <c r="BS528" i="1"/>
  <c r="BR528" i="1"/>
  <c r="BQ528" i="1"/>
  <c r="BP528" i="1"/>
  <c r="BO528" i="1"/>
  <c r="BN528" i="1"/>
  <c r="BM528" i="1"/>
  <c r="BL528" i="1"/>
  <c r="BG528" i="1"/>
  <c r="BF528" i="1"/>
  <c r="BE528" i="1"/>
  <c r="BD528" i="1"/>
  <c r="BC528" i="1"/>
  <c r="BB528" i="1"/>
  <c r="BA528" i="1"/>
  <c r="AZ528" i="1"/>
  <c r="AY528" i="1"/>
  <c r="AX528" i="1"/>
  <c r="AW528" i="1"/>
  <c r="AV528" i="1"/>
  <c r="AU528" i="1"/>
  <c r="AT528" i="1"/>
  <c r="AS528" i="1"/>
  <c r="AR528" i="1"/>
  <c r="AQ528" i="1"/>
  <c r="AP528" i="1"/>
  <c r="AO528" i="1"/>
  <c r="AN528" i="1"/>
  <c r="DG526" i="1"/>
  <c r="DF526" i="1"/>
  <c r="DE526" i="1"/>
  <c r="DD526" i="1"/>
  <c r="DC526" i="1"/>
  <c r="DB526" i="1"/>
  <c r="DA526" i="1"/>
  <c r="CZ526" i="1"/>
  <c r="CY526" i="1"/>
  <c r="CX526" i="1"/>
  <c r="CW526" i="1"/>
  <c r="CV526" i="1"/>
  <c r="CU526" i="1"/>
  <c r="CT526" i="1"/>
  <c r="CS526" i="1"/>
  <c r="CR526" i="1"/>
  <c r="CQ526" i="1"/>
  <c r="CP526" i="1"/>
  <c r="CO526" i="1"/>
  <c r="CN526" i="1"/>
  <c r="CM526" i="1"/>
  <c r="CL526" i="1"/>
  <c r="CK526" i="1"/>
  <c r="CJ526" i="1"/>
  <c r="CI526" i="1"/>
  <c r="CH526" i="1"/>
  <c r="CG526" i="1"/>
  <c r="CF526" i="1"/>
  <c r="CE526" i="1"/>
  <c r="CD526" i="1"/>
  <c r="CC526" i="1"/>
  <c r="CB526" i="1"/>
  <c r="CA526" i="1"/>
  <c r="BZ526" i="1"/>
  <c r="BY526" i="1"/>
  <c r="BX526" i="1"/>
  <c r="BW526" i="1"/>
  <c r="BV526" i="1"/>
  <c r="BU526" i="1"/>
  <c r="BT526" i="1"/>
  <c r="BS526" i="1"/>
  <c r="BR526" i="1"/>
  <c r="BQ526" i="1"/>
  <c r="BP526" i="1"/>
  <c r="BO526" i="1"/>
  <c r="BN526" i="1"/>
  <c r="BM526" i="1"/>
  <c r="BL526" i="1"/>
  <c r="BK526" i="1"/>
  <c r="BJ526" i="1"/>
  <c r="BI526" i="1"/>
  <c r="BH526" i="1"/>
  <c r="BG526" i="1"/>
  <c r="BF526" i="1"/>
  <c r="BE526" i="1"/>
  <c r="BD526" i="1"/>
  <c r="AY526" i="1"/>
  <c r="AX526" i="1"/>
  <c r="AW526" i="1"/>
  <c r="AV526" i="1"/>
  <c r="AU526" i="1"/>
  <c r="AT526" i="1"/>
  <c r="AS526" i="1"/>
  <c r="AR526" i="1"/>
  <c r="AQ526" i="1"/>
  <c r="AP526" i="1"/>
  <c r="AO526" i="1"/>
  <c r="AN526" i="1"/>
  <c r="DG525" i="1"/>
  <c r="DF525" i="1"/>
  <c r="DE525" i="1"/>
  <c r="DD525" i="1"/>
  <c r="DC525" i="1"/>
  <c r="DB525" i="1"/>
  <c r="DA525" i="1"/>
  <c r="CZ525" i="1"/>
  <c r="CY525" i="1"/>
  <c r="CX525" i="1"/>
  <c r="CW525" i="1"/>
  <c r="CV525" i="1"/>
  <c r="CU525" i="1"/>
  <c r="CT525" i="1"/>
  <c r="CS525" i="1"/>
  <c r="CR525" i="1"/>
  <c r="CQ525" i="1"/>
  <c r="CP525" i="1"/>
  <c r="CO525" i="1"/>
  <c r="CN525" i="1"/>
  <c r="CM525" i="1"/>
  <c r="CL525" i="1"/>
  <c r="CK525" i="1"/>
  <c r="CJ525" i="1"/>
  <c r="CI525" i="1"/>
  <c r="CH525" i="1"/>
  <c r="CG525" i="1"/>
  <c r="CF525" i="1"/>
  <c r="CE525" i="1"/>
  <c r="CD525" i="1"/>
  <c r="CC525" i="1"/>
  <c r="CB525" i="1"/>
  <c r="CA525" i="1"/>
  <c r="BZ525" i="1"/>
  <c r="BY525" i="1"/>
  <c r="BX525" i="1"/>
  <c r="BW525" i="1"/>
  <c r="BV525" i="1"/>
  <c r="BU525" i="1"/>
  <c r="BT525" i="1"/>
  <c r="BS525" i="1"/>
  <c r="BR525" i="1"/>
  <c r="BQ525" i="1"/>
  <c r="BP525" i="1"/>
  <c r="BO525" i="1"/>
  <c r="BN525" i="1"/>
  <c r="BM525" i="1"/>
  <c r="BL525" i="1"/>
  <c r="BK525" i="1"/>
  <c r="BJ525" i="1"/>
  <c r="BI525" i="1"/>
  <c r="BH525" i="1"/>
  <c r="BG525" i="1"/>
  <c r="BF525" i="1"/>
  <c r="BE525" i="1"/>
  <c r="BD525" i="1"/>
  <c r="BC525" i="1"/>
  <c r="BB525" i="1"/>
  <c r="BA525" i="1"/>
  <c r="AZ525" i="1"/>
  <c r="AU525" i="1"/>
  <c r="AT525" i="1"/>
  <c r="AS525" i="1"/>
  <c r="AR525" i="1"/>
  <c r="AQ525" i="1"/>
  <c r="AP525" i="1"/>
  <c r="AO525" i="1"/>
  <c r="AN525" i="1"/>
  <c r="AJ529" i="1"/>
  <c r="CY529" i="1" s="1"/>
  <c r="AI529" i="1"/>
  <c r="CX529" i="1" s="1"/>
  <c r="AH529" i="1"/>
  <c r="CW529" i="1" s="1"/>
  <c r="AG529" i="1"/>
  <c r="CV529" i="1" s="1"/>
  <c r="AJ528" i="1"/>
  <c r="BK528" i="1" s="1"/>
  <c r="AI528" i="1"/>
  <c r="BJ528" i="1" s="1"/>
  <c r="AH528" i="1"/>
  <c r="BI528" i="1" s="1"/>
  <c r="AG528" i="1"/>
  <c r="BH528" i="1" s="1"/>
  <c r="AJ526" i="1"/>
  <c r="BC526" i="1" s="1"/>
  <c r="AI526" i="1"/>
  <c r="BB526" i="1" s="1"/>
  <c r="AH526" i="1"/>
  <c r="BA526" i="1" s="1"/>
  <c r="AG526" i="1"/>
  <c r="AZ526" i="1" s="1"/>
  <c r="AJ525" i="1"/>
  <c r="AY525" i="1" s="1"/>
  <c r="AI525" i="1"/>
  <c r="AX525" i="1" s="1"/>
  <c r="AH525" i="1"/>
  <c r="AW525" i="1" s="1"/>
  <c r="AG525" i="1"/>
  <c r="AV525" i="1" s="1"/>
  <c r="AJ524" i="1"/>
  <c r="BS524" i="1" s="1"/>
  <c r="AI524" i="1"/>
  <c r="BR524" i="1" s="1"/>
  <c r="AH524" i="1"/>
  <c r="BQ524" i="1" s="1"/>
  <c r="AG524" i="1"/>
  <c r="BP524" i="1" s="1"/>
  <c r="AJ523" i="1"/>
  <c r="CM523" i="1" s="1"/>
  <c r="AI523" i="1"/>
  <c r="CL523" i="1" s="1"/>
  <c r="AH523" i="1"/>
  <c r="CK523" i="1" s="1"/>
  <c r="AG523" i="1"/>
  <c r="CJ523" i="1" s="1"/>
  <c r="AJ522" i="1"/>
  <c r="CI522" i="1" s="1"/>
  <c r="AI522" i="1"/>
  <c r="CH522" i="1" s="1"/>
  <c r="AH522" i="1"/>
  <c r="CG522" i="1" s="1"/>
  <c r="AG522" i="1"/>
  <c r="CF522" i="1" s="1"/>
  <c r="AJ521" i="1"/>
  <c r="DG521" i="1" s="1"/>
  <c r="AI521" i="1"/>
  <c r="DF521" i="1" s="1"/>
  <c r="AH521" i="1"/>
  <c r="DE521" i="1" s="1"/>
  <c r="AG521" i="1"/>
  <c r="DD521" i="1" s="1"/>
  <c r="DG524" i="1"/>
  <c r="DF524" i="1"/>
  <c r="DE524" i="1"/>
  <c r="DD524" i="1"/>
  <c r="DC524" i="1"/>
  <c r="DB524" i="1"/>
  <c r="DA524" i="1"/>
  <c r="CZ524" i="1"/>
  <c r="CY524" i="1"/>
  <c r="CX524" i="1"/>
  <c r="CW524" i="1"/>
  <c r="CV524" i="1"/>
  <c r="CU524" i="1"/>
  <c r="CT524" i="1"/>
  <c r="CS524" i="1"/>
  <c r="CR524" i="1"/>
  <c r="CQ524" i="1"/>
  <c r="CP524" i="1"/>
  <c r="CO524" i="1"/>
  <c r="CN524" i="1"/>
  <c r="CM524" i="1"/>
  <c r="CL524" i="1"/>
  <c r="CK524" i="1"/>
  <c r="CJ524" i="1"/>
  <c r="CI524" i="1"/>
  <c r="CH524" i="1"/>
  <c r="CG524" i="1"/>
  <c r="CF524" i="1"/>
  <c r="CE524" i="1"/>
  <c r="CD524" i="1"/>
  <c r="CC524" i="1"/>
  <c r="CB524" i="1"/>
  <c r="CA524" i="1"/>
  <c r="BZ524" i="1"/>
  <c r="BY524" i="1"/>
  <c r="BX524" i="1"/>
  <c r="BW524" i="1"/>
  <c r="BV524" i="1"/>
  <c r="BU524" i="1"/>
  <c r="BT524" i="1"/>
  <c r="BO524" i="1"/>
  <c r="BN524" i="1"/>
  <c r="BM524" i="1"/>
  <c r="BL524" i="1"/>
  <c r="BK524" i="1"/>
  <c r="BJ524" i="1"/>
  <c r="BI524" i="1"/>
  <c r="BH524" i="1"/>
  <c r="BG524" i="1"/>
  <c r="BF524" i="1"/>
  <c r="BE524" i="1"/>
  <c r="BD524" i="1"/>
  <c r="BC524" i="1"/>
  <c r="BB524" i="1"/>
  <c r="BA524" i="1"/>
  <c r="AZ524" i="1"/>
  <c r="AY524" i="1"/>
  <c r="AX524" i="1"/>
  <c r="AW524" i="1"/>
  <c r="AV524" i="1"/>
  <c r="AU524" i="1"/>
  <c r="AT524" i="1"/>
  <c r="AS524" i="1"/>
  <c r="AR524" i="1"/>
  <c r="AQ524" i="1"/>
  <c r="AP524" i="1"/>
  <c r="AO524" i="1"/>
  <c r="AN524" i="1"/>
  <c r="DG523" i="1"/>
  <c r="DF523" i="1"/>
  <c r="DE523" i="1"/>
  <c r="DD523" i="1"/>
  <c r="DC523" i="1"/>
  <c r="DB523" i="1"/>
  <c r="DA523" i="1"/>
  <c r="CZ523" i="1"/>
  <c r="CY523" i="1"/>
  <c r="CX523" i="1"/>
  <c r="CW523" i="1"/>
  <c r="CV523" i="1"/>
  <c r="CU523" i="1"/>
  <c r="CT523" i="1"/>
  <c r="CS523" i="1"/>
  <c r="CR523" i="1"/>
  <c r="CQ523" i="1"/>
  <c r="CP523" i="1"/>
  <c r="CO523" i="1"/>
  <c r="CN523" i="1"/>
  <c r="CI523" i="1"/>
  <c r="CH523" i="1"/>
  <c r="CG523" i="1"/>
  <c r="CF523" i="1"/>
  <c r="CE523" i="1"/>
  <c r="CD523" i="1"/>
  <c r="CC523" i="1"/>
  <c r="CB523" i="1"/>
  <c r="CA523" i="1"/>
  <c r="BZ523" i="1"/>
  <c r="BY523" i="1"/>
  <c r="BX523" i="1"/>
  <c r="BW523" i="1"/>
  <c r="BV523" i="1"/>
  <c r="BU523" i="1"/>
  <c r="BT523" i="1"/>
  <c r="BS523" i="1"/>
  <c r="BR523" i="1"/>
  <c r="BQ523" i="1"/>
  <c r="BP523" i="1"/>
  <c r="BO523" i="1"/>
  <c r="BN523" i="1"/>
  <c r="BM523" i="1"/>
  <c r="BL523" i="1"/>
  <c r="BK523" i="1"/>
  <c r="BJ523" i="1"/>
  <c r="BI523" i="1"/>
  <c r="BH523" i="1"/>
  <c r="BG523" i="1"/>
  <c r="BF523" i="1"/>
  <c r="BE523" i="1"/>
  <c r="BD523" i="1"/>
  <c r="BC523" i="1"/>
  <c r="BB523" i="1"/>
  <c r="BA523" i="1"/>
  <c r="AZ523" i="1"/>
  <c r="AY523" i="1"/>
  <c r="AX523" i="1"/>
  <c r="AW523" i="1"/>
  <c r="AV523" i="1"/>
  <c r="AU523" i="1"/>
  <c r="AT523" i="1"/>
  <c r="AS523" i="1"/>
  <c r="AR523" i="1"/>
  <c r="AQ523" i="1"/>
  <c r="AP523" i="1"/>
  <c r="AO523" i="1"/>
  <c r="AN523" i="1"/>
  <c r="DG522" i="1"/>
  <c r="DF522" i="1"/>
  <c r="DE522" i="1"/>
  <c r="DD522" i="1"/>
  <c r="DC522" i="1"/>
  <c r="DB522" i="1"/>
  <c r="DA522" i="1"/>
  <c r="CZ522" i="1"/>
  <c r="CY522" i="1"/>
  <c r="CX522" i="1"/>
  <c r="CW522" i="1"/>
  <c r="CV522" i="1"/>
  <c r="CU522" i="1"/>
  <c r="CT522" i="1"/>
  <c r="CS522" i="1"/>
  <c r="CR522" i="1"/>
  <c r="CQ522" i="1"/>
  <c r="CP522" i="1"/>
  <c r="CO522" i="1"/>
  <c r="CN522" i="1"/>
  <c r="CM522" i="1"/>
  <c r="CL522" i="1"/>
  <c r="CK522" i="1"/>
  <c r="CJ522" i="1"/>
  <c r="CE522" i="1"/>
  <c r="CD522" i="1"/>
  <c r="CC522" i="1"/>
  <c r="CB522" i="1"/>
  <c r="CA522" i="1"/>
  <c r="BZ522" i="1"/>
  <c r="BY522" i="1"/>
  <c r="BX522" i="1"/>
  <c r="BW522" i="1"/>
  <c r="BV522" i="1"/>
  <c r="BU522" i="1"/>
  <c r="BT522" i="1"/>
  <c r="BS522" i="1"/>
  <c r="BR522" i="1"/>
  <c r="BQ522" i="1"/>
  <c r="BP522" i="1"/>
  <c r="BO522" i="1"/>
  <c r="BN522" i="1"/>
  <c r="BM522" i="1"/>
  <c r="BL522" i="1"/>
  <c r="BK522" i="1"/>
  <c r="BJ522" i="1"/>
  <c r="BI522" i="1"/>
  <c r="BH522" i="1"/>
  <c r="BG522" i="1"/>
  <c r="BF522" i="1"/>
  <c r="BE522" i="1"/>
  <c r="BD522" i="1"/>
  <c r="BC522" i="1"/>
  <c r="BB522" i="1"/>
  <c r="BA522" i="1"/>
  <c r="AZ522" i="1"/>
  <c r="AY522" i="1"/>
  <c r="AX522" i="1"/>
  <c r="AW522" i="1"/>
  <c r="AV522" i="1"/>
  <c r="AU522" i="1"/>
  <c r="AT522" i="1"/>
  <c r="AS522" i="1"/>
  <c r="AR522" i="1"/>
  <c r="AQ522" i="1"/>
  <c r="AP522" i="1"/>
  <c r="AO522" i="1"/>
  <c r="AN522" i="1"/>
  <c r="DC521" i="1"/>
  <c r="DB521" i="1"/>
  <c r="DA521" i="1"/>
  <c r="CZ521" i="1"/>
  <c r="CY521" i="1"/>
  <c r="CX521" i="1"/>
  <c r="CW521" i="1"/>
  <c r="CV521" i="1"/>
  <c r="CU521" i="1"/>
  <c r="CT521" i="1"/>
  <c r="CS521" i="1"/>
  <c r="CR521" i="1"/>
  <c r="CQ521" i="1"/>
  <c r="CP521" i="1"/>
  <c r="CO521" i="1"/>
  <c r="CN521" i="1"/>
  <c r="CM521" i="1"/>
  <c r="CL521" i="1"/>
  <c r="CK521" i="1"/>
  <c r="CJ521" i="1"/>
  <c r="CI521" i="1"/>
  <c r="CH521" i="1"/>
  <c r="CG521" i="1"/>
  <c r="CF521" i="1"/>
  <c r="CE521" i="1"/>
  <c r="CD521" i="1"/>
  <c r="CC521" i="1"/>
  <c r="CB521" i="1"/>
  <c r="CA521" i="1"/>
  <c r="BZ521" i="1"/>
  <c r="BY521" i="1"/>
  <c r="BX521" i="1"/>
  <c r="BW521" i="1"/>
  <c r="BV521" i="1"/>
  <c r="BU521" i="1"/>
  <c r="BT521" i="1"/>
  <c r="BS521" i="1"/>
  <c r="BR521" i="1"/>
  <c r="BQ521" i="1"/>
  <c r="BP521" i="1"/>
  <c r="BO521" i="1"/>
  <c r="BN521" i="1"/>
  <c r="BM521" i="1"/>
  <c r="BL521" i="1"/>
  <c r="BK521" i="1"/>
  <c r="BJ521" i="1"/>
  <c r="BI521" i="1"/>
  <c r="BH521" i="1"/>
  <c r="BG521" i="1"/>
  <c r="BF521" i="1"/>
  <c r="BE521" i="1"/>
  <c r="BD521" i="1"/>
  <c r="BC521" i="1"/>
  <c r="BB521" i="1"/>
  <c r="BA521" i="1"/>
  <c r="AZ521" i="1"/>
  <c r="AY521" i="1"/>
  <c r="AX521" i="1"/>
  <c r="AW521" i="1"/>
  <c r="AV521" i="1"/>
  <c r="AU521" i="1"/>
  <c r="AT521" i="1"/>
  <c r="AS521" i="1"/>
  <c r="AR521" i="1"/>
  <c r="AQ521" i="1"/>
  <c r="AP521" i="1"/>
  <c r="AO521" i="1"/>
  <c r="AN521" i="1"/>
  <c r="DG520" i="1" l="1"/>
  <c r="DF520" i="1"/>
  <c r="DE520" i="1"/>
  <c r="DD520" i="1"/>
  <c r="DC520" i="1"/>
  <c r="DB520" i="1"/>
  <c r="DA520" i="1"/>
  <c r="CZ520" i="1"/>
  <c r="CY520" i="1"/>
  <c r="CX520" i="1"/>
  <c r="CW520" i="1"/>
  <c r="CV520" i="1"/>
  <c r="CU520" i="1"/>
  <c r="CT520" i="1"/>
  <c r="CS520" i="1"/>
  <c r="CR520" i="1"/>
  <c r="CQ520" i="1"/>
  <c r="CP520" i="1"/>
  <c r="CO520" i="1"/>
  <c r="CN520" i="1"/>
  <c r="CM520" i="1"/>
  <c r="CL520" i="1"/>
  <c r="CK520" i="1"/>
  <c r="CJ520" i="1"/>
  <c r="CI520" i="1"/>
  <c r="CH520" i="1"/>
  <c r="CG520" i="1"/>
  <c r="CF520" i="1"/>
  <c r="CE520" i="1"/>
  <c r="CD520" i="1"/>
  <c r="CC520" i="1"/>
  <c r="CB520" i="1"/>
  <c r="CA520" i="1"/>
  <c r="BZ520" i="1"/>
  <c r="BY520" i="1"/>
  <c r="BX520" i="1"/>
  <c r="BS520" i="1"/>
  <c r="BR520" i="1"/>
  <c r="BQ520" i="1"/>
  <c r="BP520" i="1"/>
  <c r="BO520" i="1"/>
  <c r="BN520" i="1"/>
  <c r="BM520" i="1"/>
  <c r="BL520" i="1"/>
  <c r="BK520" i="1"/>
  <c r="BJ520" i="1"/>
  <c r="BI520" i="1"/>
  <c r="BH520" i="1"/>
  <c r="BG520" i="1"/>
  <c r="BF520" i="1"/>
  <c r="BE520" i="1"/>
  <c r="BD520" i="1"/>
  <c r="BC520" i="1"/>
  <c r="BB520" i="1"/>
  <c r="BA520" i="1"/>
  <c r="AZ520" i="1"/>
  <c r="AY520" i="1"/>
  <c r="AX520" i="1"/>
  <c r="AW520" i="1"/>
  <c r="AV520" i="1"/>
  <c r="AU520" i="1"/>
  <c r="AT520" i="1"/>
  <c r="AS520" i="1"/>
  <c r="AR520" i="1"/>
  <c r="AQ520" i="1"/>
  <c r="AP520" i="1"/>
  <c r="AO520" i="1"/>
  <c r="AN520" i="1"/>
  <c r="AJ520" i="1"/>
  <c r="BW520" i="1" s="1"/>
  <c r="AI520" i="1"/>
  <c r="BV520" i="1" s="1"/>
  <c r="AH520" i="1"/>
  <c r="BU520" i="1" s="1"/>
  <c r="AG520" i="1"/>
  <c r="BT520" i="1" s="1"/>
  <c r="DG519" i="1"/>
  <c r="DF519" i="1"/>
  <c r="DE519" i="1"/>
  <c r="DD519" i="1"/>
  <c r="DC519" i="1"/>
  <c r="DB519" i="1"/>
  <c r="DA519" i="1"/>
  <c r="CZ519" i="1"/>
  <c r="CY519" i="1"/>
  <c r="CX519" i="1"/>
  <c r="CW519" i="1"/>
  <c r="CV519" i="1"/>
  <c r="CU519" i="1"/>
  <c r="CT519" i="1"/>
  <c r="CS519" i="1"/>
  <c r="CR519" i="1"/>
  <c r="CQ519" i="1"/>
  <c r="CP519" i="1"/>
  <c r="CO519" i="1"/>
  <c r="CN519" i="1"/>
  <c r="CM519" i="1"/>
  <c r="CL519" i="1"/>
  <c r="CK519" i="1"/>
  <c r="CJ519" i="1"/>
  <c r="CI519" i="1"/>
  <c r="CH519" i="1"/>
  <c r="CG519" i="1"/>
  <c r="CF519" i="1"/>
  <c r="CE519" i="1"/>
  <c r="CD519" i="1"/>
  <c r="CC519" i="1"/>
  <c r="CB519" i="1"/>
  <c r="CA519" i="1"/>
  <c r="BZ519" i="1"/>
  <c r="BY519" i="1"/>
  <c r="BX519" i="1"/>
  <c r="BW519" i="1"/>
  <c r="BV519" i="1"/>
  <c r="BU519" i="1"/>
  <c r="BT519" i="1"/>
  <c r="BS519" i="1"/>
  <c r="BR519" i="1"/>
  <c r="BQ519" i="1"/>
  <c r="BP519" i="1"/>
  <c r="BO519" i="1"/>
  <c r="BN519" i="1"/>
  <c r="BM519" i="1"/>
  <c r="BL519" i="1"/>
  <c r="BG519" i="1"/>
  <c r="BF519" i="1"/>
  <c r="BE519" i="1"/>
  <c r="BD519" i="1"/>
  <c r="BC519" i="1"/>
  <c r="BB519" i="1"/>
  <c r="BA519" i="1"/>
  <c r="AZ519" i="1"/>
  <c r="AY519" i="1"/>
  <c r="AX519" i="1"/>
  <c r="AW519" i="1"/>
  <c r="AV519" i="1"/>
  <c r="AU519" i="1"/>
  <c r="AT519" i="1"/>
  <c r="AS519" i="1"/>
  <c r="AR519" i="1"/>
  <c r="AQ519" i="1"/>
  <c r="AP519" i="1"/>
  <c r="AO519" i="1"/>
  <c r="AN519" i="1"/>
  <c r="AJ519" i="1"/>
  <c r="BK519" i="1" s="1"/>
  <c r="AI519" i="1"/>
  <c r="BJ519" i="1" s="1"/>
  <c r="AH519" i="1"/>
  <c r="BI519" i="1" s="1"/>
  <c r="AG519" i="1"/>
  <c r="BH519" i="1" s="1"/>
  <c r="DG518" i="1"/>
  <c r="DF518" i="1"/>
  <c r="DE518" i="1"/>
  <c r="DD518" i="1"/>
  <c r="DC518" i="1"/>
  <c r="DB518" i="1"/>
  <c r="DA518" i="1"/>
  <c r="CZ518" i="1"/>
  <c r="CY518" i="1"/>
  <c r="CX518" i="1"/>
  <c r="CW518" i="1"/>
  <c r="CV518" i="1"/>
  <c r="CU518" i="1"/>
  <c r="CT518" i="1"/>
  <c r="CS518" i="1"/>
  <c r="CR518" i="1"/>
  <c r="CQ518" i="1"/>
  <c r="CP518" i="1"/>
  <c r="CO518" i="1"/>
  <c r="CN518" i="1"/>
  <c r="CM518" i="1"/>
  <c r="CL518" i="1"/>
  <c r="CK518" i="1"/>
  <c r="CJ518" i="1"/>
  <c r="CI518" i="1"/>
  <c r="CH518" i="1"/>
  <c r="CG518" i="1"/>
  <c r="CF518" i="1"/>
  <c r="CE518" i="1"/>
  <c r="CD518" i="1"/>
  <c r="CC518" i="1"/>
  <c r="CB518" i="1"/>
  <c r="CA518" i="1"/>
  <c r="BZ518" i="1"/>
  <c r="BY518" i="1"/>
  <c r="BX518" i="1"/>
  <c r="BW518" i="1"/>
  <c r="BV518" i="1"/>
  <c r="BU518" i="1"/>
  <c r="BT518" i="1"/>
  <c r="BS518" i="1"/>
  <c r="BR518" i="1"/>
  <c r="BQ518" i="1"/>
  <c r="BP518" i="1"/>
  <c r="BO518" i="1"/>
  <c r="BN518" i="1"/>
  <c r="BM518" i="1"/>
  <c r="BL518" i="1"/>
  <c r="BK518" i="1"/>
  <c r="BJ518" i="1"/>
  <c r="BI518" i="1"/>
  <c r="BH518" i="1"/>
  <c r="BC518" i="1"/>
  <c r="BB518" i="1"/>
  <c r="BA518" i="1"/>
  <c r="AZ518" i="1"/>
  <c r="AY518" i="1"/>
  <c r="AX518" i="1"/>
  <c r="AW518" i="1"/>
  <c r="AV518" i="1"/>
  <c r="AU518" i="1"/>
  <c r="AT518" i="1"/>
  <c r="AS518" i="1"/>
  <c r="AR518" i="1"/>
  <c r="AQ518" i="1"/>
  <c r="AP518" i="1"/>
  <c r="AO518" i="1"/>
  <c r="AN518" i="1"/>
  <c r="AJ518" i="1"/>
  <c r="BG518" i="1" s="1"/>
  <c r="AI518" i="1"/>
  <c r="BF518" i="1" s="1"/>
  <c r="AH518" i="1"/>
  <c r="BE518" i="1" s="1"/>
  <c r="AG518" i="1"/>
  <c r="BD518" i="1" s="1"/>
  <c r="DG517" i="1"/>
  <c r="DF517" i="1"/>
  <c r="DE517" i="1"/>
  <c r="DD517" i="1"/>
  <c r="DC517" i="1"/>
  <c r="DB517" i="1"/>
  <c r="DA517" i="1"/>
  <c r="CZ517" i="1"/>
  <c r="CY517" i="1"/>
  <c r="CX517" i="1"/>
  <c r="CW517" i="1"/>
  <c r="CV517" i="1"/>
  <c r="CU517" i="1"/>
  <c r="CT517" i="1"/>
  <c r="CS517" i="1"/>
  <c r="CR517" i="1"/>
  <c r="CQ517" i="1"/>
  <c r="CP517" i="1"/>
  <c r="CO517" i="1"/>
  <c r="CN517" i="1"/>
  <c r="CM517" i="1"/>
  <c r="CL517" i="1"/>
  <c r="CK517" i="1"/>
  <c r="CJ517" i="1"/>
  <c r="CI517" i="1"/>
  <c r="CH517" i="1"/>
  <c r="CG517" i="1"/>
  <c r="CF517" i="1"/>
  <c r="CE517" i="1"/>
  <c r="CD517" i="1"/>
  <c r="CC517" i="1"/>
  <c r="CB517" i="1"/>
  <c r="CA517" i="1"/>
  <c r="BZ517" i="1"/>
  <c r="BY517" i="1"/>
  <c r="BX517" i="1"/>
  <c r="BW517" i="1"/>
  <c r="BV517" i="1"/>
  <c r="BU517" i="1"/>
  <c r="BT517" i="1"/>
  <c r="BS517" i="1"/>
  <c r="BR517" i="1"/>
  <c r="BQ517" i="1"/>
  <c r="BP517" i="1"/>
  <c r="BO517" i="1"/>
  <c r="BN517" i="1"/>
  <c r="BM517" i="1"/>
  <c r="BL517" i="1"/>
  <c r="BK517" i="1"/>
  <c r="BJ517" i="1"/>
  <c r="BI517" i="1"/>
  <c r="BH517" i="1"/>
  <c r="BG517" i="1"/>
  <c r="BF517" i="1"/>
  <c r="BE517" i="1"/>
  <c r="BD517" i="1"/>
  <c r="BC517" i="1"/>
  <c r="BB517" i="1"/>
  <c r="BA517" i="1"/>
  <c r="AZ517" i="1"/>
  <c r="AU517" i="1"/>
  <c r="AT517" i="1"/>
  <c r="AS517" i="1"/>
  <c r="AR517" i="1"/>
  <c r="AQ517" i="1"/>
  <c r="AP517" i="1"/>
  <c r="AO517" i="1"/>
  <c r="AN517" i="1"/>
  <c r="AJ517" i="1"/>
  <c r="AY517" i="1" s="1"/>
  <c r="AI517" i="1"/>
  <c r="AX517" i="1" s="1"/>
  <c r="AH517" i="1"/>
  <c r="AW517" i="1" s="1"/>
  <c r="AG517" i="1"/>
  <c r="AV517" i="1" s="1"/>
  <c r="DG516" i="1"/>
  <c r="DF516" i="1"/>
  <c r="DE516" i="1"/>
  <c r="DD516" i="1"/>
  <c r="DC516" i="1"/>
  <c r="DB516" i="1"/>
  <c r="DA516" i="1"/>
  <c r="CZ516" i="1"/>
  <c r="CY516" i="1"/>
  <c r="CX516" i="1"/>
  <c r="CW516" i="1"/>
  <c r="CV516" i="1"/>
  <c r="CQ516" i="1"/>
  <c r="CP516" i="1"/>
  <c r="CO516" i="1"/>
  <c r="CN516" i="1"/>
  <c r="CM516" i="1"/>
  <c r="CL516" i="1"/>
  <c r="CK516" i="1"/>
  <c r="CJ516" i="1"/>
  <c r="CI516" i="1"/>
  <c r="CH516" i="1"/>
  <c r="CG516" i="1"/>
  <c r="CF516" i="1"/>
  <c r="CE516" i="1"/>
  <c r="CD516" i="1"/>
  <c r="CC516" i="1"/>
  <c r="CB516" i="1"/>
  <c r="CA516" i="1"/>
  <c r="BZ516" i="1"/>
  <c r="BY516" i="1"/>
  <c r="BX516" i="1"/>
  <c r="BW516" i="1"/>
  <c r="BV516" i="1"/>
  <c r="BU516" i="1"/>
  <c r="BT516" i="1"/>
  <c r="BS516" i="1"/>
  <c r="BR516" i="1"/>
  <c r="BQ516" i="1"/>
  <c r="BP516" i="1"/>
  <c r="BO516" i="1"/>
  <c r="BN516" i="1"/>
  <c r="BM516" i="1"/>
  <c r="BL516" i="1"/>
  <c r="BK516" i="1"/>
  <c r="BJ516" i="1"/>
  <c r="BI516" i="1"/>
  <c r="BH516" i="1"/>
  <c r="BG516" i="1"/>
  <c r="BF516" i="1"/>
  <c r="BE516" i="1"/>
  <c r="BD516" i="1"/>
  <c r="BC516" i="1"/>
  <c r="BB516" i="1"/>
  <c r="BA516" i="1"/>
  <c r="AZ516" i="1"/>
  <c r="AY516" i="1"/>
  <c r="AX516" i="1"/>
  <c r="AW516" i="1"/>
  <c r="AV516" i="1"/>
  <c r="AU516" i="1"/>
  <c r="AT516" i="1"/>
  <c r="AS516" i="1"/>
  <c r="AR516" i="1"/>
  <c r="AQ516" i="1"/>
  <c r="AP516" i="1"/>
  <c r="AO516" i="1"/>
  <c r="AN516" i="1"/>
  <c r="AJ516" i="1"/>
  <c r="CU516" i="1" s="1"/>
  <c r="AI516" i="1"/>
  <c r="CT516" i="1" s="1"/>
  <c r="AH516" i="1"/>
  <c r="CS516" i="1" s="1"/>
  <c r="AG516" i="1"/>
  <c r="CR516" i="1" s="1"/>
  <c r="AJ515" i="1"/>
  <c r="CM515" i="1" s="1"/>
  <c r="AI515" i="1"/>
  <c r="CL515" i="1" s="1"/>
  <c r="AH515" i="1"/>
  <c r="CK515" i="1" s="1"/>
  <c r="AG515" i="1"/>
  <c r="CJ515" i="1" s="1"/>
  <c r="DG515" i="1"/>
  <c r="DF515" i="1"/>
  <c r="DE515" i="1"/>
  <c r="DD515" i="1"/>
  <c r="DC515" i="1"/>
  <c r="DB515" i="1"/>
  <c r="DA515" i="1"/>
  <c r="CZ515" i="1"/>
  <c r="CY515" i="1"/>
  <c r="CX515" i="1"/>
  <c r="CW515" i="1"/>
  <c r="CV515" i="1"/>
  <c r="CU515" i="1"/>
  <c r="CT515" i="1"/>
  <c r="CS515" i="1"/>
  <c r="CR515" i="1"/>
  <c r="CQ515" i="1"/>
  <c r="CP515" i="1"/>
  <c r="CO515" i="1"/>
  <c r="CN515" i="1"/>
  <c r="CI515" i="1"/>
  <c r="CH515" i="1"/>
  <c r="CG515" i="1"/>
  <c r="CF515" i="1"/>
  <c r="CE515" i="1"/>
  <c r="CD515" i="1"/>
  <c r="CC515" i="1"/>
  <c r="CB515" i="1"/>
  <c r="CA515" i="1"/>
  <c r="BZ515" i="1"/>
  <c r="BY515" i="1"/>
  <c r="BX515" i="1"/>
  <c r="BW515" i="1"/>
  <c r="BV515" i="1"/>
  <c r="BU515" i="1"/>
  <c r="BT515" i="1"/>
  <c r="BS515" i="1"/>
  <c r="BR515" i="1"/>
  <c r="BQ515" i="1"/>
  <c r="BP515" i="1"/>
  <c r="BO515" i="1"/>
  <c r="BN515" i="1"/>
  <c r="BM515" i="1"/>
  <c r="BL515" i="1"/>
  <c r="BK515" i="1"/>
  <c r="BJ515" i="1"/>
  <c r="BI515" i="1"/>
  <c r="BH515" i="1"/>
  <c r="BG515" i="1"/>
  <c r="BF515" i="1"/>
  <c r="BE515" i="1"/>
  <c r="BD515" i="1"/>
  <c r="BC515" i="1"/>
  <c r="BB515" i="1"/>
  <c r="BA515" i="1"/>
  <c r="AZ515" i="1"/>
  <c r="AY515" i="1"/>
  <c r="AX515" i="1"/>
  <c r="AW515" i="1"/>
  <c r="AV515" i="1"/>
  <c r="AU515" i="1"/>
  <c r="AT515" i="1"/>
  <c r="AS515" i="1"/>
  <c r="AR515" i="1"/>
  <c r="AQ515" i="1"/>
  <c r="AP515" i="1"/>
  <c r="AO515" i="1"/>
  <c r="AN515" i="1"/>
  <c r="DG514" i="1"/>
  <c r="DF514" i="1"/>
  <c r="DE514" i="1"/>
  <c r="DD514" i="1"/>
  <c r="DC514" i="1"/>
  <c r="DB514" i="1"/>
  <c r="DA514" i="1"/>
  <c r="CZ514" i="1"/>
  <c r="CY514" i="1"/>
  <c r="CX514" i="1"/>
  <c r="CW514" i="1"/>
  <c r="CV514" i="1"/>
  <c r="CU514" i="1"/>
  <c r="CT514" i="1"/>
  <c r="CS514" i="1"/>
  <c r="CR514" i="1"/>
  <c r="CQ514" i="1"/>
  <c r="CP514" i="1"/>
  <c r="CO514" i="1"/>
  <c r="CN514" i="1"/>
  <c r="CM514" i="1"/>
  <c r="CL514" i="1"/>
  <c r="CK514" i="1"/>
  <c r="CJ514" i="1"/>
  <c r="CI514" i="1"/>
  <c r="CH514" i="1"/>
  <c r="CG514" i="1"/>
  <c r="CF514" i="1"/>
  <c r="CE514" i="1"/>
  <c r="CD514" i="1"/>
  <c r="CC514" i="1"/>
  <c r="CB514" i="1"/>
  <c r="CA514" i="1"/>
  <c r="BZ514" i="1"/>
  <c r="BY514" i="1"/>
  <c r="BX514" i="1"/>
  <c r="BS514" i="1"/>
  <c r="BR514" i="1"/>
  <c r="BQ514" i="1"/>
  <c r="BP514" i="1"/>
  <c r="BO514" i="1"/>
  <c r="BN514" i="1"/>
  <c r="BM514" i="1"/>
  <c r="BL514" i="1"/>
  <c r="BK514" i="1"/>
  <c r="BJ514" i="1"/>
  <c r="BI514" i="1"/>
  <c r="BH514" i="1"/>
  <c r="BG514" i="1"/>
  <c r="BF514" i="1"/>
  <c r="BE514" i="1"/>
  <c r="BD514" i="1"/>
  <c r="BC514" i="1"/>
  <c r="BB514" i="1"/>
  <c r="BA514" i="1"/>
  <c r="AZ514" i="1"/>
  <c r="AY514" i="1"/>
  <c r="AX514" i="1"/>
  <c r="AW514" i="1"/>
  <c r="AV514" i="1"/>
  <c r="AU514" i="1"/>
  <c r="AT514" i="1"/>
  <c r="AS514" i="1"/>
  <c r="AR514" i="1"/>
  <c r="AQ514" i="1"/>
  <c r="AP514" i="1"/>
  <c r="AO514" i="1"/>
  <c r="AN514" i="1"/>
  <c r="DG513" i="1"/>
  <c r="DF513" i="1"/>
  <c r="DE513" i="1"/>
  <c r="DD513" i="1"/>
  <c r="DC513" i="1"/>
  <c r="DB513" i="1"/>
  <c r="DA513" i="1"/>
  <c r="CZ513" i="1"/>
  <c r="CY513" i="1"/>
  <c r="CX513" i="1"/>
  <c r="CW513" i="1"/>
  <c r="CV513" i="1"/>
  <c r="CU513" i="1"/>
  <c r="CT513" i="1"/>
  <c r="CS513" i="1"/>
  <c r="CR513" i="1"/>
  <c r="CQ513" i="1"/>
  <c r="CP513" i="1"/>
  <c r="CO513" i="1"/>
  <c r="CN513" i="1"/>
  <c r="CM513" i="1"/>
  <c r="CL513" i="1"/>
  <c r="CK513" i="1"/>
  <c r="CJ513" i="1"/>
  <c r="CI513" i="1"/>
  <c r="CH513" i="1"/>
  <c r="CG513" i="1"/>
  <c r="CF513" i="1"/>
  <c r="CE513" i="1"/>
  <c r="CD513" i="1"/>
  <c r="CC513" i="1"/>
  <c r="CB513" i="1"/>
  <c r="CA513" i="1"/>
  <c r="BZ513" i="1"/>
  <c r="BY513" i="1"/>
  <c r="BX513" i="1"/>
  <c r="BW513" i="1"/>
  <c r="BV513" i="1"/>
  <c r="BU513" i="1"/>
  <c r="BT513" i="1"/>
  <c r="BS513" i="1"/>
  <c r="BR513" i="1"/>
  <c r="BQ513" i="1"/>
  <c r="BP513" i="1"/>
  <c r="BO513" i="1"/>
  <c r="BN513" i="1"/>
  <c r="BM513" i="1"/>
  <c r="BL513" i="1"/>
  <c r="BK513" i="1"/>
  <c r="BJ513" i="1"/>
  <c r="BI513" i="1"/>
  <c r="BH513" i="1"/>
  <c r="BC513" i="1"/>
  <c r="BB513" i="1"/>
  <c r="BA513" i="1"/>
  <c r="AZ513" i="1"/>
  <c r="AY513" i="1"/>
  <c r="AX513" i="1"/>
  <c r="AW513" i="1"/>
  <c r="AV513" i="1"/>
  <c r="AU513" i="1"/>
  <c r="AT513" i="1"/>
  <c r="AS513" i="1"/>
  <c r="AR513" i="1"/>
  <c r="AQ513" i="1"/>
  <c r="AP513" i="1"/>
  <c r="AO513" i="1"/>
  <c r="AN513" i="1"/>
  <c r="DG512" i="1"/>
  <c r="DF512" i="1"/>
  <c r="DE512" i="1"/>
  <c r="DD512" i="1"/>
  <c r="DC512" i="1"/>
  <c r="DB512" i="1"/>
  <c r="DA512" i="1"/>
  <c r="CZ512" i="1"/>
  <c r="CY512" i="1"/>
  <c r="CX512" i="1"/>
  <c r="CW512" i="1"/>
  <c r="CV512" i="1"/>
  <c r="CU512" i="1"/>
  <c r="CT512" i="1"/>
  <c r="CS512" i="1"/>
  <c r="CR512" i="1"/>
  <c r="CQ512" i="1"/>
  <c r="CP512" i="1"/>
  <c r="CO512" i="1"/>
  <c r="CN512" i="1"/>
  <c r="CM512" i="1"/>
  <c r="CL512" i="1"/>
  <c r="CK512" i="1"/>
  <c r="CJ512" i="1"/>
  <c r="CI512" i="1"/>
  <c r="CH512" i="1"/>
  <c r="CG512" i="1"/>
  <c r="CF512" i="1"/>
  <c r="CE512" i="1"/>
  <c r="CD512" i="1"/>
  <c r="CC512" i="1"/>
  <c r="CB512" i="1"/>
  <c r="CA512" i="1"/>
  <c r="BZ512" i="1"/>
  <c r="BY512" i="1"/>
  <c r="BX512" i="1"/>
  <c r="BW512" i="1"/>
  <c r="BV512" i="1"/>
  <c r="BU512" i="1"/>
  <c r="BT512" i="1"/>
  <c r="BS512" i="1"/>
  <c r="BR512" i="1"/>
  <c r="BQ512" i="1"/>
  <c r="BP512" i="1"/>
  <c r="BO512" i="1"/>
  <c r="BN512" i="1"/>
  <c r="BM512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AZ512" i="1"/>
  <c r="AU512" i="1"/>
  <c r="AT512" i="1"/>
  <c r="AS512" i="1"/>
  <c r="AR512" i="1"/>
  <c r="AQ512" i="1"/>
  <c r="AP512" i="1"/>
  <c r="AO512" i="1"/>
  <c r="AN512" i="1"/>
  <c r="AJ514" i="1"/>
  <c r="BW514" i="1" s="1"/>
  <c r="AI514" i="1"/>
  <c r="BV514" i="1" s="1"/>
  <c r="AH514" i="1"/>
  <c r="BU514" i="1" s="1"/>
  <c r="AG514" i="1"/>
  <c r="BT514" i="1" s="1"/>
  <c r="AJ513" i="1"/>
  <c r="BG513" i="1" s="1"/>
  <c r="AI513" i="1"/>
  <c r="BF513" i="1" s="1"/>
  <c r="AH513" i="1"/>
  <c r="BE513" i="1" s="1"/>
  <c r="AG513" i="1"/>
  <c r="BD513" i="1" s="1"/>
  <c r="AJ512" i="1"/>
  <c r="AY512" i="1" s="1"/>
  <c r="AI512" i="1"/>
  <c r="AX512" i="1" s="1"/>
  <c r="AH512" i="1"/>
  <c r="AW512" i="1" s="1"/>
  <c r="AG512" i="1"/>
  <c r="AV512" i="1" s="1"/>
  <c r="CZ510" i="1"/>
  <c r="DG511" i="1"/>
  <c r="DF511" i="1"/>
  <c r="DE511" i="1"/>
  <c r="DD511" i="1"/>
  <c r="CY511" i="1"/>
  <c r="CX511" i="1"/>
  <c r="CW511" i="1"/>
  <c r="CV511" i="1"/>
  <c r="CU511" i="1"/>
  <c r="CT511" i="1"/>
  <c r="CS511" i="1"/>
  <c r="CR511" i="1"/>
  <c r="CQ511" i="1"/>
  <c r="CP511" i="1"/>
  <c r="CO511" i="1"/>
  <c r="CN511" i="1"/>
  <c r="CM511" i="1"/>
  <c r="CL511" i="1"/>
  <c r="CK511" i="1"/>
  <c r="CJ511" i="1"/>
  <c r="CI511" i="1"/>
  <c r="CH511" i="1"/>
  <c r="CG511" i="1"/>
  <c r="CF511" i="1"/>
  <c r="CE511" i="1"/>
  <c r="CD511" i="1"/>
  <c r="CC511" i="1"/>
  <c r="CB511" i="1"/>
  <c r="CA511" i="1"/>
  <c r="BZ511" i="1"/>
  <c r="BY511" i="1"/>
  <c r="BX511" i="1"/>
  <c r="BW511" i="1"/>
  <c r="BV511" i="1"/>
  <c r="BU511" i="1"/>
  <c r="BT511" i="1"/>
  <c r="BS511" i="1"/>
  <c r="BR511" i="1"/>
  <c r="BQ511" i="1"/>
  <c r="BP511" i="1"/>
  <c r="BO511" i="1"/>
  <c r="BN511" i="1"/>
  <c r="BM511" i="1"/>
  <c r="BL511" i="1"/>
  <c r="BK511" i="1"/>
  <c r="BJ511" i="1"/>
  <c r="BI511" i="1"/>
  <c r="BH511" i="1"/>
  <c r="BG511" i="1"/>
  <c r="BF511" i="1"/>
  <c r="BE511" i="1"/>
  <c r="BD511" i="1"/>
  <c r="BC511" i="1"/>
  <c r="BB511" i="1"/>
  <c r="BA511" i="1"/>
  <c r="AZ511" i="1"/>
  <c r="AY511" i="1"/>
  <c r="AX511" i="1"/>
  <c r="AW511" i="1"/>
  <c r="AV511" i="1"/>
  <c r="AU511" i="1"/>
  <c r="AT511" i="1"/>
  <c r="AS511" i="1"/>
  <c r="AR511" i="1"/>
  <c r="AQ511" i="1"/>
  <c r="AP511" i="1"/>
  <c r="AO511" i="1"/>
  <c r="AN511" i="1"/>
  <c r="AJ511" i="1"/>
  <c r="DC511" i="1" s="1"/>
  <c r="AI511" i="1"/>
  <c r="DB511" i="1" s="1"/>
  <c r="AH511" i="1"/>
  <c r="DA511" i="1" s="1"/>
  <c r="AG511" i="1"/>
  <c r="CZ511" i="1" s="1"/>
  <c r="AG510" i="1"/>
  <c r="AZ510" i="1" s="1"/>
  <c r="AN510" i="1"/>
  <c r="AR510" i="1"/>
  <c r="AV510" i="1"/>
  <c r="BD510" i="1"/>
  <c r="BH510" i="1"/>
  <c r="BL510" i="1"/>
  <c r="BP510" i="1"/>
  <c r="BT510" i="1"/>
  <c r="BX510" i="1"/>
  <c r="CB510" i="1"/>
  <c r="CF510" i="1"/>
  <c r="CJ510" i="1"/>
  <c r="CN510" i="1"/>
  <c r="CR510" i="1"/>
  <c r="CV510" i="1"/>
  <c r="DD510" i="1"/>
  <c r="AH510" i="1"/>
  <c r="BA510" i="1" s="1"/>
  <c r="AO510" i="1"/>
  <c r="AS510" i="1"/>
  <c r="AW510" i="1"/>
  <c r="BE510" i="1"/>
  <c r="BI510" i="1"/>
  <c r="BM510" i="1"/>
  <c r="BQ510" i="1"/>
  <c r="BU510" i="1"/>
  <c r="BY510" i="1"/>
  <c r="CC510" i="1"/>
  <c r="CG510" i="1"/>
  <c r="CK510" i="1"/>
  <c r="CO510" i="1"/>
  <c r="CS510" i="1"/>
  <c r="CW510" i="1"/>
  <c r="DA510" i="1"/>
  <c r="DE510" i="1"/>
  <c r="AI510" i="1"/>
  <c r="BB510" i="1" s="1"/>
  <c r="AP510" i="1"/>
  <c r="AT510" i="1"/>
  <c r="AX510" i="1"/>
  <c r="BF510" i="1"/>
  <c r="BJ510" i="1"/>
  <c r="BN510" i="1"/>
  <c r="BR510" i="1"/>
  <c r="BV510" i="1"/>
  <c r="BZ510" i="1"/>
  <c r="CD510" i="1"/>
  <c r="CH510" i="1"/>
  <c r="CL510" i="1"/>
  <c r="CP510" i="1"/>
  <c r="CT510" i="1"/>
  <c r="CX510" i="1"/>
  <c r="DB510" i="1"/>
  <c r="DF510" i="1"/>
  <c r="AJ510" i="1"/>
  <c r="BC510" i="1" s="1"/>
  <c r="AQ510" i="1"/>
  <c r="AU510" i="1"/>
  <c r="AY510" i="1"/>
  <c r="BG510" i="1"/>
  <c r="BK510" i="1"/>
  <c r="BO510" i="1"/>
  <c r="BS510" i="1"/>
  <c r="BW510" i="1"/>
  <c r="CA510" i="1"/>
  <c r="CE510" i="1"/>
  <c r="CI510" i="1"/>
  <c r="CM510" i="1"/>
  <c r="CQ510" i="1"/>
  <c r="CU510" i="1"/>
  <c r="CY510" i="1"/>
  <c r="DC510" i="1"/>
  <c r="DG510" i="1"/>
  <c r="DG509" i="1"/>
  <c r="DF509" i="1"/>
  <c r="DE509" i="1"/>
  <c r="DD509" i="1"/>
  <c r="DC509" i="1"/>
  <c r="DB509" i="1"/>
  <c r="DA509" i="1"/>
  <c r="CZ509" i="1"/>
  <c r="CY509" i="1"/>
  <c r="CX509" i="1"/>
  <c r="CW509" i="1"/>
  <c r="CV509" i="1"/>
  <c r="CQ509" i="1"/>
  <c r="CP509" i="1"/>
  <c r="CO509" i="1"/>
  <c r="CN509" i="1"/>
  <c r="CM509" i="1"/>
  <c r="CL509" i="1"/>
  <c r="CK509" i="1"/>
  <c r="CJ509" i="1"/>
  <c r="CI509" i="1"/>
  <c r="CH509" i="1"/>
  <c r="CG509" i="1"/>
  <c r="CF509" i="1"/>
  <c r="CE509" i="1"/>
  <c r="CD509" i="1"/>
  <c r="CC509" i="1"/>
  <c r="CB509" i="1"/>
  <c r="CA509" i="1"/>
  <c r="BZ509" i="1"/>
  <c r="BY509" i="1"/>
  <c r="BX509" i="1"/>
  <c r="BW509" i="1"/>
  <c r="BV509" i="1"/>
  <c r="BU509" i="1"/>
  <c r="BT509" i="1"/>
  <c r="BS509" i="1"/>
  <c r="BR509" i="1"/>
  <c r="BQ509" i="1"/>
  <c r="BP509" i="1"/>
  <c r="BO509" i="1"/>
  <c r="BN509" i="1"/>
  <c r="BM509" i="1"/>
  <c r="BL509" i="1"/>
  <c r="BK509" i="1"/>
  <c r="BJ509" i="1"/>
  <c r="BI509" i="1"/>
  <c r="BH509" i="1"/>
  <c r="BG509" i="1"/>
  <c r="BF509" i="1"/>
  <c r="BE509" i="1"/>
  <c r="BD509" i="1"/>
  <c r="BC509" i="1"/>
  <c r="BB509" i="1"/>
  <c r="BA509" i="1"/>
  <c r="AZ509" i="1"/>
  <c r="AY509" i="1"/>
  <c r="AX509" i="1"/>
  <c r="AW509" i="1"/>
  <c r="AV509" i="1"/>
  <c r="AU509" i="1"/>
  <c r="AT509" i="1"/>
  <c r="AS509" i="1"/>
  <c r="AR509" i="1"/>
  <c r="AQ509" i="1"/>
  <c r="AP509" i="1"/>
  <c r="AO509" i="1"/>
  <c r="AN509" i="1"/>
  <c r="AJ509" i="1"/>
  <c r="AI509" i="1"/>
  <c r="CT509" i="1" s="1"/>
  <c r="AH509" i="1"/>
  <c r="CS509" i="1" s="1"/>
  <c r="AG509" i="1"/>
  <c r="CR509" i="1" s="1"/>
  <c r="DC508" i="1"/>
  <c r="DB508" i="1"/>
  <c r="DA508" i="1"/>
  <c r="CZ508" i="1"/>
  <c r="CY508" i="1"/>
  <c r="CX508" i="1"/>
  <c r="CW508" i="1"/>
  <c r="CV508" i="1"/>
  <c r="CU508" i="1"/>
  <c r="CT508" i="1"/>
  <c r="CS508" i="1"/>
  <c r="CR508" i="1"/>
  <c r="CQ508" i="1"/>
  <c r="CP508" i="1"/>
  <c r="CO508" i="1"/>
  <c r="CN508" i="1"/>
  <c r="CM508" i="1"/>
  <c r="CL508" i="1"/>
  <c r="CK508" i="1"/>
  <c r="CJ508" i="1"/>
  <c r="CI508" i="1"/>
  <c r="CH508" i="1"/>
  <c r="CG508" i="1"/>
  <c r="CF508" i="1"/>
  <c r="CE508" i="1"/>
  <c r="CD508" i="1"/>
  <c r="CC508" i="1"/>
  <c r="CB508" i="1"/>
  <c r="CA508" i="1"/>
  <c r="BZ508" i="1"/>
  <c r="BY508" i="1"/>
  <c r="BX508" i="1"/>
  <c r="BW508" i="1"/>
  <c r="BV508" i="1"/>
  <c r="BU508" i="1"/>
  <c r="BT508" i="1"/>
  <c r="BS508" i="1"/>
  <c r="BR508" i="1"/>
  <c r="BQ508" i="1"/>
  <c r="BP508" i="1"/>
  <c r="BO508" i="1"/>
  <c r="BN508" i="1"/>
  <c r="BM508" i="1"/>
  <c r="BL508" i="1"/>
  <c r="BK508" i="1"/>
  <c r="BJ508" i="1"/>
  <c r="BI508" i="1"/>
  <c r="BH508" i="1"/>
  <c r="BG508" i="1"/>
  <c r="BF508" i="1"/>
  <c r="BE508" i="1"/>
  <c r="BD508" i="1"/>
  <c r="BC508" i="1"/>
  <c r="BB508" i="1"/>
  <c r="BA508" i="1"/>
  <c r="AZ508" i="1"/>
  <c r="AY508" i="1"/>
  <c r="AX508" i="1"/>
  <c r="AW508" i="1"/>
  <c r="AV508" i="1"/>
  <c r="AU508" i="1"/>
  <c r="AT508" i="1"/>
  <c r="AS508" i="1"/>
  <c r="AR508" i="1"/>
  <c r="AQ508" i="1"/>
  <c r="AP508" i="1"/>
  <c r="AO508" i="1"/>
  <c r="AN508" i="1"/>
  <c r="DG507" i="1"/>
  <c r="DF507" i="1"/>
  <c r="DE507" i="1"/>
  <c r="DD507" i="1"/>
  <c r="DC507" i="1"/>
  <c r="DB507" i="1"/>
  <c r="DA507" i="1"/>
  <c r="CZ507" i="1"/>
  <c r="CY507" i="1"/>
  <c r="CX507" i="1"/>
  <c r="CW507" i="1"/>
  <c r="CV507" i="1"/>
  <c r="CU507" i="1"/>
  <c r="CT507" i="1"/>
  <c r="CS507" i="1"/>
  <c r="CR507" i="1"/>
  <c r="CQ507" i="1"/>
  <c r="CP507" i="1"/>
  <c r="CO507" i="1"/>
  <c r="CN507" i="1"/>
  <c r="CM507" i="1"/>
  <c r="CL507" i="1"/>
  <c r="CK507" i="1"/>
  <c r="CJ507" i="1"/>
  <c r="CI507" i="1"/>
  <c r="CH507" i="1"/>
  <c r="CG507" i="1"/>
  <c r="CF507" i="1"/>
  <c r="CE507" i="1"/>
  <c r="CD507" i="1"/>
  <c r="CC507" i="1"/>
  <c r="CB507" i="1"/>
  <c r="CA507" i="1"/>
  <c r="BZ507" i="1"/>
  <c r="BY507" i="1"/>
  <c r="BX507" i="1"/>
  <c r="BW507" i="1"/>
  <c r="BV507" i="1"/>
  <c r="BU507" i="1"/>
  <c r="BT507" i="1"/>
  <c r="BO507" i="1"/>
  <c r="BN507" i="1"/>
  <c r="BM507" i="1"/>
  <c r="BL507" i="1"/>
  <c r="BK507" i="1"/>
  <c r="BJ507" i="1"/>
  <c r="BI507" i="1"/>
  <c r="BH507" i="1"/>
  <c r="BG507" i="1"/>
  <c r="BF507" i="1"/>
  <c r="BE507" i="1"/>
  <c r="BD507" i="1"/>
  <c r="BC507" i="1"/>
  <c r="BB507" i="1"/>
  <c r="BA507" i="1"/>
  <c r="AZ507" i="1"/>
  <c r="AY507" i="1"/>
  <c r="AX507" i="1"/>
  <c r="AW507" i="1"/>
  <c r="AV507" i="1"/>
  <c r="AU507" i="1"/>
  <c r="AT507" i="1"/>
  <c r="AS507" i="1"/>
  <c r="AR507" i="1"/>
  <c r="AQ507" i="1"/>
  <c r="AP507" i="1"/>
  <c r="AO507" i="1"/>
  <c r="AN507" i="1"/>
  <c r="DG506" i="1"/>
  <c r="DF506" i="1"/>
  <c r="DE506" i="1"/>
  <c r="DD506" i="1"/>
  <c r="DC506" i="1"/>
  <c r="DB506" i="1"/>
  <c r="DA506" i="1"/>
  <c r="CZ506" i="1"/>
  <c r="CY506" i="1"/>
  <c r="CX506" i="1"/>
  <c r="CW506" i="1"/>
  <c r="CV506" i="1"/>
  <c r="CU506" i="1"/>
  <c r="CT506" i="1"/>
  <c r="CS506" i="1"/>
  <c r="CR506" i="1"/>
  <c r="CQ506" i="1"/>
  <c r="CP506" i="1"/>
  <c r="CO506" i="1"/>
  <c r="CN506" i="1"/>
  <c r="CM506" i="1"/>
  <c r="CL506" i="1"/>
  <c r="CK506" i="1"/>
  <c r="CJ506" i="1"/>
  <c r="CI506" i="1"/>
  <c r="CH506" i="1"/>
  <c r="CG506" i="1"/>
  <c r="CF506" i="1"/>
  <c r="CE506" i="1"/>
  <c r="CD506" i="1"/>
  <c r="CC506" i="1"/>
  <c r="CB506" i="1"/>
  <c r="CA506" i="1"/>
  <c r="BZ506" i="1"/>
  <c r="BY506" i="1"/>
  <c r="BX506" i="1"/>
  <c r="BW506" i="1"/>
  <c r="BV506" i="1"/>
  <c r="BU506" i="1"/>
  <c r="BT506" i="1"/>
  <c r="BS506" i="1"/>
  <c r="BR506" i="1"/>
  <c r="BQ506" i="1"/>
  <c r="BP506" i="1"/>
  <c r="BO506" i="1"/>
  <c r="BN506" i="1"/>
  <c r="BM506" i="1"/>
  <c r="BL506" i="1"/>
  <c r="BK506" i="1"/>
  <c r="BJ506" i="1"/>
  <c r="BI506" i="1"/>
  <c r="BH506" i="1"/>
  <c r="BG506" i="1"/>
  <c r="BF506" i="1"/>
  <c r="BE506" i="1"/>
  <c r="BD506" i="1"/>
  <c r="AY506" i="1"/>
  <c r="AX506" i="1"/>
  <c r="AW506" i="1"/>
  <c r="AV506" i="1"/>
  <c r="AU506" i="1"/>
  <c r="AT506" i="1"/>
  <c r="AS506" i="1"/>
  <c r="AR506" i="1"/>
  <c r="AQ506" i="1"/>
  <c r="AP506" i="1"/>
  <c r="AO506" i="1"/>
  <c r="AN506" i="1"/>
  <c r="AJ508" i="1"/>
  <c r="DG508" i="1" s="1"/>
  <c r="AI508" i="1"/>
  <c r="DF508" i="1" s="1"/>
  <c r="AH508" i="1"/>
  <c r="DE508" i="1" s="1"/>
  <c r="AG508" i="1"/>
  <c r="DD508" i="1" s="1"/>
  <c r="AJ507" i="1"/>
  <c r="BS507" i="1" s="1"/>
  <c r="AI507" i="1"/>
  <c r="BR507" i="1" s="1"/>
  <c r="AH507" i="1"/>
  <c r="BQ507" i="1" s="1"/>
  <c r="AG507" i="1"/>
  <c r="BP507" i="1" s="1"/>
  <c r="AJ506" i="1"/>
  <c r="BC506" i="1" s="1"/>
  <c r="AI506" i="1"/>
  <c r="BB506" i="1" s="1"/>
  <c r="AH506" i="1"/>
  <c r="BA506" i="1" s="1"/>
  <c r="AG506" i="1"/>
  <c r="AZ506" i="1" s="1"/>
  <c r="AG505" i="1"/>
  <c r="CB505" i="1" s="1"/>
  <c r="AN505" i="1"/>
  <c r="AR505" i="1"/>
  <c r="AV505" i="1"/>
  <c r="AZ505" i="1"/>
  <c r="BD505" i="1"/>
  <c r="BH505" i="1"/>
  <c r="BL505" i="1"/>
  <c r="BP505" i="1"/>
  <c r="BT505" i="1"/>
  <c r="BX505" i="1"/>
  <c r="CF505" i="1"/>
  <c r="CJ505" i="1"/>
  <c r="CN505" i="1"/>
  <c r="CR505" i="1"/>
  <c r="CV505" i="1"/>
  <c r="CZ505" i="1"/>
  <c r="DD505" i="1"/>
  <c r="AH505" i="1"/>
  <c r="CC505" i="1" s="1"/>
  <c r="AO505" i="1"/>
  <c r="AS505" i="1"/>
  <c r="AW505" i="1"/>
  <c r="BA505" i="1"/>
  <c r="BE505" i="1"/>
  <c r="BI505" i="1"/>
  <c r="BM505" i="1"/>
  <c r="BQ505" i="1"/>
  <c r="BU505" i="1"/>
  <c r="BY505" i="1"/>
  <c r="CG505" i="1"/>
  <c r="CK505" i="1"/>
  <c r="CO505" i="1"/>
  <c r="CS505" i="1"/>
  <c r="CW505" i="1"/>
  <c r="DA505" i="1"/>
  <c r="DE505" i="1"/>
  <c r="AI505" i="1"/>
  <c r="CD505" i="1" s="1"/>
  <c r="AP505" i="1"/>
  <c r="AT505" i="1"/>
  <c r="AX505" i="1"/>
  <c r="BB505" i="1"/>
  <c r="BF505" i="1"/>
  <c r="BJ505" i="1"/>
  <c r="BN505" i="1"/>
  <c r="BR505" i="1"/>
  <c r="BV505" i="1"/>
  <c r="BZ505" i="1"/>
  <c r="CH505" i="1"/>
  <c r="CL505" i="1"/>
  <c r="CP505" i="1"/>
  <c r="CT505" i="1"/>
  <c r="CX505" i="1"/>
  <c r="DB505" i="1"/>
  <c r="DF505" i="1"/>
  <c r="AJ505" i="1"/>
  <c r="CE505" i="1" s="1"/>
  <c r="AQ505" i="1"/>
  <c r="AU505" i="1"/>
  <c r="AY505" i="1"/>
  <c r="BC505" i="1"/>
  <c r="BG505" i="1"/>
  <c r="BK505" i="1"/>
  <c r="BO505" i="1"/>
  <c r="BS505" i="1"/>
  <c r="BW505" i="1"/>
  <c r="CA505" i="1"/>
  <c r="CI505" i="1"/>
  <c r="CM505" i="1"/>
  <c r="CQ505" i="1"/>
  <c r="CU505" i="1"/>
  <c r="CY505" i="1"/>
  <c r="DC505" i="1"/>
  <c r="DG505" i="1"/>
  <c r="AJ504" i="1"/>
  <c r="DG504" i="1" s="1"/>
  <c r="AI504" i="1"/>
  <c r="DF504" i="1" s="1"/>
  <c r="AH504" i="1"/>
  <c r="DE504" i="1" s="1"/>
  <c r="AG504" i="1"/>
  <c r="DD504" i="1" s="1"/>
  <c r="AJ503" i="1"/>
  <c r="BK503" i="1" s="1"/>
  <c r="AI503" i="1"/>
  <c r="BJ503" i="1" s="1"/>
  <c r="AH503" i="1"/>
  <c r="BI503" i="1" s="1"/>
  <c r="AG503" i="1"/>
  <c r="BH503" i="1" s="1"/>
  <c r="AJ502" i="1"/>
  <c r="CU502" i="1" s="1"/>
  <c r="AI502" i="1"/>
  <c r="CT502" i="1" s="1"/>
  <c r="AH502" i="1"/>
  <c r="CS502" i="1" s="1"/>
  <c r="AG502" i="1"/>
  <c r="CR502" i="1" s="1"/>
  <c r="DC504" i="1"/>
  <c r="DB504" i="1"/>
  <c r="DA504" i="1"/>
  <c r="CZ504" i="1"/>
  <c r="CY504" i="1"/>
  <c r="CX504" i="1"/>
  <c r="CW504" i="1"/>
  <c r="CV504" i="1"/>
  <c r="CU504" i="1"/>
  <c r="CT504" i="1"/>
  <c r="CS504" i="1"/>
  <c r="CR504" i="1"/>
  <c r="CQ504" i="1"/>
  <c r="CP504" i="1"/>
  <c r="CO504" i="1"/>
  <c r="CN504" i="1"/>
  <c r="CM504" i="1"/>
  <c r="CL504" i="1"/>
  <c r="CK504" i="1"/>
  <c r="CJ504" i="1"/>
  <c r="CI504" i="1"/>
  <c r="CH504" i="1"/>
  <c r="CG504" i="1"/>
  <c r="CF504" i="1"/>
  <c r="CE504" i="1"/>
  <c r="CD504" i="1"/>
  <c r="CC504" i="1"/>
  <c r="CB504" i="1"/>
  <c r="CA504" i="1"/>
  <c r="BZ504" i="1"/>
  <c r="BY504" i="1"/>
  <c r="BX504" i="1"/>
  <c r="BW504" i="1"/>
  <c r="BV504" i="1"/>
  <c r="BU504" i="1"/>
  <c r="BT504" i="1"/>
  <c r="BS504" i="1"/>
  <c r="BR504" i="1"/>
  <c r="BQ504" i="1"/>
  <c r="BP504" i="1"/>
  <c r="BO504" i="1"/>
  <c r="BN504" i="1"/>
  <c r="BM504" i="1"/>
  <c r="BL504" i="1"/>
  <c r="BK504" i="1"/>
  <c r="BJ504" i="1"/>
  <c r="BI504" i="1"/>
  <c r="BH504" i="1"/>
  <c r="BG504" i="1"/>
  <c r="BF504" i="1"/>
  <c r="BE504" i="1"/>
  <c r="BD504" i="1"/>
  <c r="BC504" i="1"/>
  <c r="BB504" i="1"/>
  <c r="BA504" i="1"/>
  <c r="AZ504" i="1"/>
  <c r="AY504" i="1"/>
  <c r="AX504" i="1"/>
  <c r="AW504" i="1"/>
  <c r="AV504" i="1"/>
  <c r="AU504" i="1"/>
  <c r="AT504" i="1"/>
  <c r="AS504" i="1"/>
  <c r="AR504" i="1"/>
  <c r="AQ504" i="1"/>
  <c r="AP504" i="1"/>
  <c r="AO504" i="1"/>
  <c r="AN504" i="1"/>
  <c r="DG503" i="1"/>
  <c r="DF503" i="1"/>
  <c r="DE503" i="1"/>
  <c r="DD503" i="1"/>
  <c r="DC503" i="1"/>
  <c r="DB503" i="1"/>
  <c r="DA503" i="1"/>
  <c r="CZ503" i="1"/>
  <c r="CY503" i="1"/>
  <c r="CX503" i="1"/>
  <c r="CW503" i="1"/>
  <c r="CV503" i="1"/>
  <c r="CU503" i="1"/>
  <c r="CT503" i="1"/>
  <c r="CS503" i="1"/>
  <c r="CR503" i="1"/>
  <c r="CQ503" i="1"/>
  <c r="CP503" i="1"/>
  <c r="CO503" i="1"/>
  <c r="CN503" i="1"/>
  <c r="CM503" i="1"/>
  <c r="CL503" i="1"/>
  <c r="CK503" i="1"/>
  <c r="CJ503" i="1"/>
  <c r="CI503" i="1"/>
  <c r="CH503" i="1"/>
  <c r="CG503" i="1"/>
  <c r="CF503" i="1"/>
  <c r="CE503" i="1"/>
  <c r="CD503" i="1"/>
  <c r="CC503" i="1"/>
  <c r="CB503" i="1"/>
  <c r="CA503" i="1"/>
  <c r="BZ503" i="1"/>
  <c r="BY503" i="1"/>
  <c r="BX503" i="1"/>
  <c r="BW503" i="1"/>
  <c r="BV503" i="1"/>
  <c r="BU503" i="1"/>
  <c r="BT503" i="1"/>
  <c r="BS503" i="1"/>
  <c r="BR503" i="1"/>
  <c r="BQ503" i="1"/>
  <c r="BP503" i="1"/>
  <c r="BO503" i="1"/>
  <c r="BN503" i="1"/>
  <c r="BM503" i="1"/>
  <c r="BL503" i="1"/>
  <c r="BG503" i="1"/>
  <c r="BF503" i="1"/>
  <c r="BE503" i="1"/>
  <c r="BD503" i="1"/>
  <c r="BC503" i="1"/>
  <c r="BB503" i="1"/>
  <c r="BA503" i="1"/>
  <c r="AZ503" i="1"/>
  <c r="AY503" i="1"/>
  <c r="AX503" i="1"/>
  <c r="AW503" i="1"/>
  <c r="AV503" i="1"/>
  <c r="AU503" i="1"/>
  <c r="AT503" i="1"/>
  <c r="AS503" i="1"/>
  <c r="AR503" i="1"/>
  <c r="AQ503" i="1"/>
  <c r="AP503" i="1"/>
  <c r="AO503" i="1"/>
  <c r="AN503" i="1"/>
  <c r="DG502" i="1"/>
  <c r="DF502" i="1"/>
  <c r="DE502" i="1"/>
  <c r="DD502" i="1"/>
  <c r="DC502" i="1"/>
  <c r="DB502" i="1"/>
  <c r="DA502" i="1"/>
  <c r="CZ502" i="1"/>
  <c r="CY502" i="1"/>
  <c r="CX502" i="1"/>
  <c r="CW502" i="1"/>
  <c r="CV502" i="1"/>
  <c r="CQ502" i="1"/>
  <c r="CP502" i="1"/>
  <c r="CO502" i="1"/>
  <c r="CN502" i="1"/>
  <c r="CM502" i="1"/>
  <c r="CL502" i="1"/>
  <c r="CK502" i="1"/>
  <c r="CJ502" i="1"/>
  <c r="CI502" i="1"/>
  <c r="CH502" i="1"/>
  <c r="CG502" i="1"/>
  <c r="CF502" i="1"/>
  <c r="CE502" i="1"/>
  <c r="CD502" i="1"/>
  <c r="CC502" i="1"/>
  <c r="CB502" i="1"/>
  <c r="CA502" i="1"/>
  <c r="BZ502" i="1"/>
  <c r="BY502" i="1"/>
  <c r="BX502" i="1"/>
  <c r="BW502" i="1"/>
  <c r="BV502" i="1"/>
  <c r="BU502" i="1"/>
  <c r="BT502" i="1"/>
  <c r="BS502" i="1"/>
  <c r="BR502" i="1"/>
  <c r="BQ502" i="1"/>
  <c r="BP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AZ502" i="1"/>
  <c r="AY502" i="1"/>
  <c r="AX502" i="1"/>
  <c r="AW502" i="1"/>
  <c r="AV502" i="1"/>
  <c r="AU502" i="1"/>
  <c r="AT502" i="1"/>
  <c r="AS502" i="1"/>
  <c r="AR502" i="1"/>
  <c r="AQ502" i="1"/>
  <c r="AP502" i="1"/>
  <c r="AO502" i="1"/>
  <c r="AN502" i="1"/>
  <c r="DG501" i="1"/>
  <c r="DF501" i="1"/>
  <c r="DE501" i="1"/>
  <c r="DD501" i="1"/>
  <c r="DC501" i="1"/>
  <c r="DB501" i="1"/>
  <c r="DA501" i="1"/>
  <c r="CZ501" i="1"/>
  <c r="CY501" i="1"/>
  <c r="CX501" i="1"/>
  <c r="CW501" i="1"/>
  <c r="CV501" i="1"/>
  <c r="CU501" i="1"/>
  <c r="CT501" i="1"/>
  <c r="CS501" i="1"/>
  <c r="CR501" i="1"/>
  <c r="CM501" i="1"/>
  <c r="CL501" i="1"/>
  <c r="CK501" i="1"/>
  <c r="CJ501" i="1"/>
  <c r="CI501" i="1"/>
  <c r="CH501" i="1"/>
  <c r="CG501" i="1"/>
  <c r="CF501" i="1"/>
  <c r="CE501" i="1"/>
  <c r="CD501" i="1"/>
  <c r="CC501" i="1"/>
  <c r="CB501" i="1"/>
  <c r="CA501" i="1"/>
  <c r="BZ501" i="1"/>
  <c r="BY501" i="1"/>
  <c r="BX501" i="1"/>
  <c r="BW501" i="1"/>
  <c r="BV501" i="1"/>
  <c r="BU501" i="1"/>
  <c r="BT501" i="1"/>
  <c r="BS501" i="1"/>
  <c r="BR501" i="1"/>
  <c r="BQ501" i="1"/>
  <c r="BP501" i="1"/>
  <c r="BO501" i="1"/>
  <c r="BN501" i="1"/>
  <c r="BM501" i="1"/>
  <c r="BL501" i="1"/>
  <c r="BK501" i="1"/>
  <c r="BJ501" i="1"/>
  <c r="BI501" i="1"/>
  <c r="BH501" i="1"/>
  <c r="BG501" i="1"/>
  <c r="BF501" i="1"/>
  <c r="BE501" i="1"/>
  <c r="BD501" i="1"/>
  <c r="BC501" i="1"/>
  <c r="BB501" i="1"/>
  <c r="BA501" i="1"/>
  <c r="AZ501" i="1"/>
  <c r="AY501" i="1"/>
  <c r="AX501" i="1"/>
  <c r="AW501" i="1"/>
  <c r="AV501" i="1"/>
  <c r="AU501" i="1"/>
  <c r="AT501" i="1"/>
  <c r="AS501" i="1"/>
  <c r="AR501" i="1"/>
  <c r="AQ501" i="1"/>
  <c r="AP501" i="1"/>
  <c r="AO501" i="1"/>
  <c r="AN501" i="1"/>
  <c r="DG500" i="1"/>
  <c r="DF500" i="1"/>
  <c r="DE500" i="1"/>
  <c r="DD500" i="1"/>
  <c r="DC500" i="1"/>
  <c r="DB500" i="1"/>
  <c r="DA500" i="1"/>
  <c r="CZ500" i="1"/>
  <c r="CY500" i="1"/>
  <c r="CX500" i="1"/>
  <c r="CW500" i="1"/>
  <c r="CV500" i="1"/>
  <c r="CU500" i="1"/>
  <c r="CT500" i="1"/>
  <c r="CS500" i="1"/>
  <c r="CR500" i="1"/>
  <c r="CQ500" i="1"/>
  <c r="CP500" i="1"/>
  <c r="CO500" i="1"/>
  <c r="CN500" i="1"/>
  <c r="CM500" i="1"/>
  <c r="CL500" i="1"/>
  <c r="CK500" i="1"/>
  <c r="CJ500" i="1"/>
  <c r="CI500" i="1"/>
  <c r="CH500" i="1"/>
  <c r="CG500" i="1"/>
  <c r="CF500" i="1"/>
  <c r="CE500" i="1"/>
  <c r="CD500" i="1"/>
  <c r="CC500" i="1"/>
  <c r="CB500" i="1"/>
  <c r="BW500" i="1"/>
  <c r="BV500" i="1"/>
  <c r="BU500" i="1"/>
  <c r="BT500" i="1"/>
  <c r="BS500" i="1"/>
  <c r="BR500" i="1"/>
  <c r="BQ500" i="1"/>
  <c r="BP500" i="1"/>
  <c r="BO500" i="1"/>
  <c r="BN500" i="1"/>
  <c r="BM500" i="1"/>
  <c r="BL500" i="1"/>
  <c r="BK500" i="1"/>
  <c r="BJ500" i="1"/>
  <c r="BI500" i="1"/>
  <c r="BH500" i="1"/>
  <c r="BG500" i="1"/>
  <c r="BF500" i="1"/>
  <c r="BE500" i="1"/>
  <c r="BD500" i="1"/>
  <c r="BC500" i="1"/>
  <c r="BB500" i="1"/>
  <c r="BA500" i="1"/>
  <c r="AZ500" i="1"/>
  <c r="AY500" i="1"/>
  <c r="AX500" i="1"/>
  <c r="AW500" i="1"/>
  <c r="AV500" i="1"/>
  <c r="AU500" i="1"/>
  <c r="AT500" i="1"/>
  <c r="AS500" i="1"/>
  <c r="AR500" i="1"/>
  <c r="AQ500" i="1"/>
  <c r="AP500" i="1"/>
  <c r="AO500" i="1"/>
  <c r="AN500" i="1"/>
  <c r="DG499" i="1"/>
  <c r="DF499" i="1"/>
  <c r="DE499" i="1"/>
  <c r="DD499" i="1"/>
  <c r="DC499" i="1"/>
  <c r="DB499" i="1"/>
  <c r="DA499" i="1"/>
  <c r="CZ499" i="1"/>
  <c r="CY499" i="1"/>
  <c r="CX499" i="1"/>
  <c r="CW499" i="1"/>
  <c r="CV499" i="1"/>
  <c r="CQ499" i="1"/>
  <c r="CP499" i="1"/>
  <c r="CO499" i="1"/>
  <c r="CN499" i="1"/>
  <c r="CM499" i="1"/>
  <c r="CL499" i="1"/>
  <c r="CK499" i="1"/>
  <c r="CJ499" i="1"/>
  <c r="CI499" i="1"/>
  <c r="CH499" i="1"/>
  <c r="CG499" i="1"/>
  <c r="CF499" i="1"/>
  <c r="CE499" i="1"/>
  <c r="CD499" i="1"/>
  <c r="CC499" i="1"/>
  <c r="CB499" i="1"/>
  <c r="CA499" i="1"/>
  <c r="BZ499" i="1"/>
  <c r="BY499" i="1"/>
  <c r="BX499" i="1"/>
  <c r="BW499" i="1"/>
  <c r="BV499" i="1"/>
  <c r="BU499" i="1"/>
  <c r="BT499" i="1"/>
  <c r="BS499" i="1"/>
  <c r="BR499" i="1"/>
  <c r="BQ499" i="1"/>
  <c r="BP499" i="1"/>
  <c r="BO499" i="1"/>
  <c r="BN499" i="1"/>
  <c r="BM499" i="1"/>
  <c r="BL499" i="1"/>
  <c r="BK499" i="1"/>
  <c r="BJ499" i="1"/>
  <c r="BI499" i="1"/>
  <c r="BH499" i="1"/>
  <c r="BG499" i="1"/>
  <c r="BF499" i="1"/>
  <c r="BE499" i="1"/>
  <c r="BD499" i="1"/>
  <c r="BC499" i="1"/>
  <c r="BB499" i="1"/>
  <c r="BA499" i="1"/>
  <c r="AZ499" i="1"/>
  <c r="AY499" i="1"/>
  <c r="AX499" i="1"/>
  <c r="AW499" i="1"/>
  <c r="AV499" i="1"/>
  <c r="AU499" i="1"/>
  <c r="AT499" i="1"/>
  <c r="AS499" i="1"/>
  <c r="AR499" i="1"/>
  <c r="AQ499" i="1"/>
  <c r="AP499" i="1"/>
  <c r="AO499" i="1"/>
  <c r="AN499" i="1"/>
  <c r="AJ501" i="1"/>
  <c r="CQ501" i="1" s="1"/>
  <c r="AI501" i="1"/>
  <c r="CP501" i="1" s="1"/>
  <c r="AH501" i="1"/>
  <c r="CO501" i="1" s="1"/>
  <c r="AG501" i="1"/>
  <c r="CN501" i="1" s="1"/>
  <c r="AJ500" i="1"/>
  <c r="CA500" i="1" s="1"/>
  <c r="AI500" i="1"/>
  <c r="BZ500" i="1" s="1"/>
  <c r="AH500" i="1"/>
  <c r="BY500" i="1" s="1"/>
  <c r="AG500" i="1"/>
  <c r="BX500" i="1" s="1"/>
  <c r="AJ499" i="1"/>
  <c r="CU499" i="1" s="1"/>
  <c r="AI499" i="1"/>
  <c r="CT499" i="1" s="1"/>
  <c r="AH499" i="1"/>
  <c r="CS499" i="1" s="1"/>
  <c r="AG499" i="1"/>
  <c r="AJ498" i="1"/>
  <c r="BO498" i="1" s="1"/>
  <c r="AI498" i="1"/>
  <c r="BN498" i="1" s="1"/>
  <c r="AH498" i="1"/>
  <c r="BM498" i="1" s="1"/>
  <c r="AG498" i="1"/>
  <c r="BL498" i="1" s="1"/>
  <c r="AJ497" i="1"/>
  <c r="CU497" i="1" s="1"/>
  <c r="AI497" i="1"/>
  <c r="CT497" i="1" s="1"/>
  <c r="AH497" i="1"/>
  <c r="CS497" i="1" s="1"/>
  <c r="AG497" i="1"/>
  <c r="CR497" i="1" s="1"/>
  <c r="AJ496" i="1"/>
  <c r="CI496" i="1" s="1"/>
  <c r="AI496" i="1"/>
  <c r="CH496" i="1" s="1"/>
  <c r="AH496" i="1"/>
  <c r="CG496" i="1" s="1"/>
  <c r="AG496" i="1"/>
  <c r="CF496" i="1" s="1"/>
  <c r="DG498" i="1"/>
  <c r="DF498" i="1"/>
  <c r="DE498" i="1"/>
  <c r="DD498" i="1"/>
  <c r="DC498" i="1"/>
  <c r="DB498" i="1"/>
  <c r="DA498" i="1"/>
  <c r="CZ498" i="1"/>
  <c r="CY498" i="1"/>
  <c r="CX498" i="1"/>
  <c r="CW498" i="1"/>
  <c r="CV498" i="1"/>
  <c r="CU498" i="1"/>
  <c r="CT498" i="1"/>
  <c r="CS498" i="1"/>
  <c r="CR498" i="1"/>
  <c r="CQ498" i="1"/>
  <c r="CP498" i="1"/>
  <c r="CO498" i="1"/>
  <c r="CN498" i="1"/>
  <c r="CM498" i="1"/>
  <c r="CL498" i="1"/>
  <c r="CK498" i="1"/>
  <c r="CJ498" i="1"/>
  <c r="CI498" i="1"/>
  <c r="CH498" i="1"/>
  <c r="CG498" i="1"/>
  <c r="CF498" i="1"/>
  <c r="CE498" i="1"/>
  <c r="CD498" i="1"/>
  <c r="CC498" i="1"/>
  <c r="CB498" i="1"/>
  <c r="CA498" i="1"/>
  <c r="BZ498" i="1"/>
  <c r="BY498" i="1"/>
  <c r="BX498" i="1"/>
  <c r="BW498" i="1"/>
  <c r="BV498" i="1"/>
  <c r="BU498" i="1"/>
  <c r="BT498" i="1"/>
  <c r="BS498" i="1"/>
  <c r="BR498" i="1"/>
  <c r="BQ498" i="1"/>
  <c r="BP498" i="1"/>
  <c r="BK498" i="1"/>
  <c r="BJ498" i="1"/>
  <c r="BI498" i="1"/>
  <c r="BH498" i="1"/>
  <c r="BG498" i="1"/>
  <c r="BF498" i="1"/>
  <c r="BE498" i="1"/>
  <c r="BD498" i="1"/>
  <c r="BC498" i="1"/>
  <c r="BB498" i="1"/>
  <c r="BA498" i="1"/>
  <c r="AZ498" i="1"/>
  <c r="AY498" i="1"/>
  <c r="AX498" i="1"/>
  <c r="AW498" i="1"/>
  <c r="AV498" i="1"/>
  <c r="AU498" i="1"/>
  <c r="AT498" i="1"/>
  <c r="AS498" i="1"/>
  <c r="AR498" i="1"/>
  <c r="AQ498" i="1"/>
  <c r="AP498" i="1"/>
  <c r="AO498" i="1"/>
  <c r="AN498" i="1"/>
  <c r="DG497" i="1"/>
  <c r="DF497" i="1"/>
  <c r="DE497" i="1"/>
  <c r="DD497" i="1"/>
  <c r="DC497" i="1"/>
  <c r="DB497" i="1"/>
  <c r="DA497" i="1"/>
  <c r="CZ497" i="1"/>
  <c r="CY497" i="1"/>
  <c r="CX497" i="1"/>
  <c r="CW497" i="1"/>
  <c r="CV497" i="1"/>
  <c r="CQ497" i="1"/>
  <c r="CP497" i="1"/>
  <c r="CO497" i="1"/>
  <c r="CN497" i="1"/>
  <c r="CM497" i="1"/>
  <c r="CL497" i="1"/>
  <c r="CK497" i="1"/>
  <c r="CJ497" i="1"/>
  <c r="CI497" i="1"/>
  <c r="CH497" i="1"/>
  <c r="CG497" i="1"/>
  <c r="CF497" i="1"/>
  <c r="CE497" i="1"/>
  <c r="CD497" i="1"/>
  <c r="CC497" i="1"/>
  <c r="CB497" i="1"/>
  <c r="CA497" i="1"/>
  <c r="BZ497" i="1"/>
  <c r="BY497" i="1"/>
  <c r="BX497" i="1"/>
  <c r="BW497" i="1"/>
  <c r="BV497" i="1"/>
  <c r="BU497" i="1"/>
  <c r="BT497" i="1"/>
  <c r="BS497" i="1"/>
  <c r="BR497" i="1"/>
  <c r="BQ497" i="1"/>
  <c r="BP497" i="1"/>
  <c r="BO497" i="1"/>
  <c r="BN497" i="1"/>
  <c r="BM497" i="1"/>
  <c r="BL497" i="1"/>
  <c r="BK497" i="1"/>
  <c r="BJ497" i="1"/>
  <c r="BI497" i="1"/>
  <c r="BH497" i="1"/>
  <c r="BG497" i="1"/>
  <c r="BF497" i="1"/>
  <c r="BE497" i="1"/>
  <c r="BD497" i="1"/>
  <c r="BC497" i="1"/>
  <c r="BB497" i="1"/>
  <c r="BA497" i="1"/>
  <c r="AZ497" i="1"/>
  <c r="AY497" i="1"/>
  <c r="AX497" i="1"/>
  <c r="AW497" i="1"/>
  <c r="AV497" i="1"/>
  <c r="AU497" i="1"/>
  <c r="AT497" i="1"/>
  <c r="AS497" i="1"/>
  <c r="AR497" i="1"/>
  <c r="AQ497" i="1"/>
  <c r="AP497" i="1"/>
  <c r="AO497" i="1"/>
  <c r="AN497" i="1"/>
  <c r="DG496" i="1"/>
  <c r="DF496" i="1"/>
  <c r="DE496" i="1"/>
  <c r="DD496" i="1"/>
  <c r="DC496" i="1"/>
  <c r="DB496" i="1"/>
  <c r="DA496" i="1"/>
  <c r="CZ496" i="1"/>
  <c r="CY496" i="1"/>
  <c r="CX496" i="1"/>
  <c r="CW496" i="1"/>
  <c r="CV496" i="1"/>
  <c r="CU496" i="1"/>
  <c r="CT496" i="1"/>
  <c r="CS496" i="1"/>
  <c r="CR496" i="1"/>
  <c r="CQ496" i="1"/>
  <c r="CP496" i="1"/>
  <c r="CO496" i="1"/>
  <c r="CN496" i="1"/>
  <c r="CM496" i="1"/>
  <c r="CL496" i="1"/>
  <c r="CK496" i="1"/>
  <c r="CJ496" i="1"/>
  <c r="CE496" i="1"/>
  <c r="CD496" i="1"/>
  <c r="CC496" i="1"/>
  <c r="CB496" i="1"/>
  <c r="CA496" i="1"/>
  <c r="BZ496" i="1"/>
  <c r="BY496" i="1"/>
  <c r="BX496" i="1"/>
  <c r="BW496" i="1"/>
  <c r="BV496" i="1"/>
  <c r="BU496" i="1"/>
  <c r="BT496" i="1"/>
  <c r="BS496" i="1"/>
  <c r="BR496" i="1"/>
  <c r="BQ496" i="1"/>
  <c r="BP496" i="1"/>
  <c r="BO496" i="1"/>
  <c r="BN496" i="1"/>
  <c r="BM496" i="1"/>
  <c r="BL496" i="1"/>
  <c r="BK496" i="1"/>
  <c r="BJ496" i="1"/>
  <c r="BI496" i="1"/>
  <c r="BH496" i="1"/>
  <c r="BG496" i="1"/>
  <c r="BF496" i="1"/>
  <c r="BE496" i="1"/>
  <c r="BD496" i="1"/>
  <c r="BC496" i="1"/>
  <c r="BB496" i="1"/>
  <c r="BA496" i="1"/>
  <c r="AZ496" i="1"/>
  <c r="AY496" i="1"/>
  <c r="AX496" i="1"/>
  <c r="AW496" i="1"/>
  <c r="AV496" i="1"/>
  <c r="AU496" i="1"/>
  <c r="AT496" i="1"/>
  <c r="AS496" i="1"/>
  <c r="AR496" i="1"/>
  <c r="AQ496" i="1"/>
  <c r="AP496" i="1"/>
  <c r="AO496" i="1"/>
  <c r="AN496" i="1"/>
  <c r="AJ495" i="1"/>
  <c r="BW495" i="1" s="1"/>
  <c r="AI495" i="1"/>
  <c r="BV495" i="1" s="1"/>
  <c r="AH495" i="1"/>
  <c r="BU495" i="1" s="1"/>
  <c r="AG495" i="1"/>
  <c r="BT495" i="1" s="1"/>
  <c r="AJ494" i="1"/>
  <c r="CI494" i="1" s="1"/>
  <c r="AI494" i="1"/>
  <c r="CH494" i="1" s="1"/>
  <c r="AH494" i="1"/>
  <c r="CG494" i="1" s="1"/>
  <c r="AG494" i="1"/>
  <c r="CF494" i="1" s="1"/>
  <c r="DG495" i="1"/>
  <c r="DF495" i="1"/>
  <c r="DE495" i="1"/>
  <c r="DD495" i="1"/>
  <c r="DC495" i="1"/>
  <c r="DB495" i="1"/>
  <c r="DA495" i="1"/>
  <c r="CZ495" i="1"/>
  <c r="CY495" i="1"/>
  <c r="CX495" i="1"/>
  <c r="CW495" i="1"/>
  <c r="CV495" i="1"/>
  <c r="CU495" i="1"/>
  <c r="CT495" i="1"/>
  <c r="CS495" i="1"/>
  <c r="CR495" i="1"/>
  <c r="CQ495" i="1"/>
  <c r="CP495" i="1"/>
  <c r="CO495" i="1"/>
  <c r="CN495" i="1"/>
  <c r="CM495" i="1"/>
  <c r="CL495" i="1"/>
  <c r="CK495" i="1"/>
  <c r="CJ495" i="1"/>
  <c r="CI495" i="1"/>
  <c r="CH495" i="1"/>
  <c r="CG495" i="1"/>
  <c r="CF495" i="1"/>
  <c r="CE495" i="1"/>
  <c r="CD495" i="1"/>
  <c r="CC495" i="1"/>
  <c r="CB495" i="1"/>
  <c r="CA495" i="1"/>
  <c r="BZ495" i="1"/>
  <c r="BY495" i="1"/>
  <c r="BX495" i="1"/>
  <c r="BS495" i="1"/>
  <c r="BR495" i="1"/>
  <c r="BQ495" i="1"/>
  <c r="BP495" i="1"/>
  <c r="BO495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AZ495" i="1"/>
  <c r="AY495" i="1"/>
  <c r="AX495" i="1"/>
  <c r="AW495" i="1"/>
  <c r="AV495" i="1"/>
  <c r="AU495" i="1"/>
  <c r="AT495" i="1"/>
  <c r="AS495" i="1"/>
  <c r="AR495" i="1"/>
  <c r="AQ495" i="1"/>
  <c r="AP495" i="1"/>
  <c r="AO495" i="1"/>
  <c r="AN495" i="1"/>
  <c r="DG494" i="1"/>
  <c r="DF494" i="1"/>
  <c r="DE494" i="1"/>
  <c r="DD494" i="1"/>
  <c r="DC494" i="1"/>
  <c r="DB494" i="1"/>
  <c r="DA494" i="1"/>
  <c r="CZ494" i="1"/>
  <c r="CY494" i="1"/>
  <c r="CX494" i="1"/>
  <c r="CW494" i="1"/>
  <c r="CV494" i="1"/>
  <c r="CU494" i="1"/>
  <c r="CT494" i="1"/>
  <c r="CS494" i="1"/>
  <c r="CR494" i="1"/>
  <c r="CQ494" i="1"/>
  <c r="CP494" i="1"/>
  <c r="CO494" i="1"/>
  <c r="CN494" i="1"/>
  <c r="CM494" i="1"/>
  <c r="CL494" i="1"/>
  <c r="CK494" i="1"/>
  <c r="CJ494" i="1"/>
  <c r="CE494" i="1"/>
  <c r="CD494" i="1"/>
  <c r="CC494" i="1"/>
  <c r="CB494" i="1"/>
  <c r="CA494" i="1"/>
  <c r="BZ494" i="1"/>
  <c r="BY494" i="1"/>
  <c r="BX494" i="1"/>
  <c r="BW494" i="1"/>
  <c r="BV494" i="1"/>
  <c r="BU494" i="1"/>
  <c r="BT494" i="1"/>
  <c r="BS494" i="1"/>
  <c r="BR494" i="1"/>
  <c r="BQ494" i="1"/>
  <c r="BP494" i="1"/>
  <c r="BO494" i="1"/>
  <c r="BN494" i="1"/>
  <c r="BM494" i="1"/>
  <c r="BL494" i="1"/>
  <c r="BK494" i="1"/>
  <c r="BJ494" i="1"/>
  <c r="BI494" i="1"/>
  <c r="BH494" i="1"/>
  <c r="BG494" i="1"/>
  <c r="BF494" i="1"/>
  <c r="BE494" i="1"/>
  <c r="BD494" i="1"/>
  <c r="BC494" i="1"/>
  <c r="BB494" i="1"/>
  <c r="BA494" i="1"/>
  <c r="AZ494" i="1"/>
  <c r="AY494" i="1"/>
  <c r="AX494" i="1"/>
  <c r="AW494" i="1"/>
  <c r="AV494" i="1"/>
  <c r="AU494" i="1"/>
  <c r="AT494" i="1"/>
  <c r="AS494" i="1"/>
  <c r="AR494" i="1"/>
  <c r="AQ494" i="1"/>
  <c r="AP494" i="1"/>
  <c r="AO494" i="1"/>
  <c r="AN494" i="1"/>
  <c r="DC493" i="1"/>
  <c r="DB493" i="1"/>
  <c r="DA493" i="1"/>
  <c r="CZ493" i="1"/>
  <c r="CY493" i="1"/>
  <c r="CX493" i="1"/>
  <c r="CW493" i="1"/>
  <c r="CV493" i="1"/>
  <c r="CU493" i="1"/>
  <c r="CT493" i="1"/>
  <c r="CS493" i="1"/>
  <c r="CR493" i="1"/>
  <c r="CQ493" i="1"/>
  <c r="CP493" i="1"/>
  <c r="CO493" i="1"/>
  <c r="CN493" i="1"/>
  <c r="CM493" i="1"/>
  <c r="CL493" i="1"/>
  <c r="CK493" i="1"/>
  <c r="CJ493" i="1"/>
  <c r="CI493" i="1"/>
  <c r="CH493" i="1"/>
  <c r="CG493" i="1"/>
  <c r="CF493" i="1"/>
  <c r="CE493" i="1"/>
  <c r="CD493" i="1"/>
  <c r="CC493" i="1"/>
  <c r="CB493" i="1"/>
  <c r="CA493" i="1"/>
  <c r="BZ493" i="1"/>
  <c r="BY493" i="1"/>
  <c r="BX493" i="1"/>
  <c r="BW493" i="1"/>
  <c r="BV493" i="1"/>
  <c r="BU493" i="1"/>
  <c r="BT493" i="1"/>
  <c r="BS493" i="1"/>
  <c r="BR493" i="1"/>
  <c r="BQ493" i="1"/>
  <c r="BP493" i="1"/>
  <c r="BO493" i="1"/>
  <c r="BN493" i="1"/>
  <c r="BM493" i="1"/>
  <c r="BL493" i="1"/>
  <c r="BK493" i="1"/>
  <c r="BJ493" i="1"/>
  <c r="BI493" i="1"/>
  <c r="BH493" i="1"/>
  <c r="BG493" i="1"/>
  <c r="BF493" i="1"/>
  <c r="BE493" i="1"/>
  <c r="BD493" i="1"/>
  <c r="BC493" i="1"/>
  <c r="BB493" i="1"/>
  <c r="BA493" i="1"/>
  <c r="AZ493" i="1"/>
  <c r="AY493" i="1"/>
  <c r="AX493" i="1"/>
  <c r="AW493" i="1"/>
  <c r="AV493" i="1"/>
  <c r="AU493" i="1"/>
  <c r="AT493" i="1"/>
  <c r="AS493" i="1"/>
  <c r="AR493" i="1"/>
  <c r="AQ493" i="1"/>
  <c r="AP493" i="1"/>
  <c r="AO493" i="1"/>
  <c r="AN493" i="1"/>
  <c r="AJ493" i="1"/>
  <c r="DG493" i="1" s="1"/>
  <c r="AI493" i="1"/>
  <c r="DF493" i="1" s="1"/>
  <c r="AH493" i="1"/>
  <c r="DE493" i="1" s="1"/>
  <c r="AG493" i="1"/>
  <c r="DD493" i="1" s="1"/>
  <c r="AG492" i="1"/>
  <c r="BP492" i="1" s="1"/>
  <c r="AN492" i="1"/>
  <c r="AR492" i="1"/>
  <c r="AV492" i="1"/>
  <c r="AZ492" i="1"/>
  <c r="BD492" i="1"/>
  <c r="BH492" i="1"/>
  <c r="BL492" i="1"/>
  <c r="BT492" i="1"/>
  <c r="BX492" i="1"/>
  <c r="CB492" i="1"/>
  <c r="CF492" i="1"/>
  <c r="CJ492" i="1"/>
  <c r="CN492" i="1"/>
  <c r="CR492" i="1"/>
  <c r="CV492" i="1"/>
  <c r="CZ492" i="1"/>
  <c r="DD492" i="1"/>
  <c r="AH492" i="1"/>
  <c r="BQ492" i="1" s="1"/>
  <c r="AO492" i="1"/>
  <c r="AS492" i="1"/>
  <c r="AW492" i="1"/>
  <c r="BA492" i="1"/>
  <c r="BE492" i="1"/>
  <c r="BI492" i="1"/>
  <c r="BM492" i="1"/>
  <c r="BU492" i="1"/>
  <c r="BY492" i="1"/>
  <c r="CC492" i="1"/>
  <c r="CG492" i="1"/>
  <c r="CK492" i="1"/>
  <c r="CO492" i="1"/>
  <c r="CS492" i="1"/>
  <c r="CW492" i="1"/>
  <c r="DA492" i="1"/>
  <c r="DE492" i="1"/>
  <c r="AI492" i="1"/>
  <c r="BR492" i="1" s="1"/>
  <c r="AP492" i="1"/>
  <c r="AT492" i="1"/>
  <c r="AX492" i="1"/>
  <c r="BB492" i="1"/>
  <c r="BF492" i="1"/>
  <c r="BJ492" i="1"/>
  <c r="BN492" i="1"/>
  <c r="BV492" i="1"/>
  <c r="BZ492" i="1"/>
  <c r="CD492" i="1"/>
  <c r="CH492" i="1"/>
  <c r="CL492" i="1"/>
  <c r="CP492" i="1"/>
  <c r="CT492" i="1"/>
  <c r="CX492" i="1"/>
  <c r="DB492" i="1"/>
  <c r="DF492" i="1"/>
  <c r="AJ492" i="1"/>
  <c r="BS492" i="1" s="1"/>
  <c r="AQ492" i="1"/>
  <c r="AU492" i="1"/>
  <c r="AY492" i="1"/>
  <c r="BC492" i="1"/>
  <c r="BG492" i="1"/>
  <c r="BK492" i="1"/>
  <c r="BO492" i="1"/>
  <c r="BW492" i="1"/>
  <c r="CA492" i="1"/>
  <c r="CE492" i="1"/>
  <c r="CI492" i="1"/>
  <c r="CM492" i="1"/>
  <c r="CQ492" i="1"/>
  <c r="CU492" i="1"/>
  <c r="CY492" i="1"/>
  <c r="DC492" i="1"/>
  <c r="DG492" i="1"/>
  <c r="AG491" i="1"/>
  <c r="AN491" i="1" s="1"/>
  <c r="AR491" i="1"/>
  <c r="AV491" i="1"/>
  <c r="AZ491" i="1"/>
  <c r="BD491" i="1"/>
  <c r="BH491" i="1"/>
  <c r="BL491" i="1"/>
  <c r="BP491" i="1"/>
  <c r="BT491" i="1"/>
  <c r="BX491" i="1"/>
  <c r="CB491" i="1"/>
  <c r="CF491" i="1"/>
  <c r="CJ491" i="1"/>
  <c r="CN491" i="1"/>
  <c r="CR491" i="1"/>
  <c r="CV491" i="1"/>
  <c r="CZ491" i="1"/>
  <c r="DD491" i="1"/>
  <c r="AH491" i="1"/>
  <c r="AO491" i="1" s="1"/>
  <c r="AS491" i="1"/>
  <c r="AW491" i="1"/>
  <c r="BA491" i="1"/>
  <c r="BE491" i="1"/>
  <c r="BI491" i="1"/>
  <c r="BM491" i="1"/>
  <c r="BQ491" i="1"/>
  <c r="BU491" i="1"/>
  <c r="BY491" i="1"/>
  <c r="CC491" i="1"/>
  <c r="CG491" i="1"/>
  <c r="CK491" i="1"/>
  <c r="CO491" i="1"/>
  <c r="CS491" i="1"/>
  <c r="CW491" i="1"/>
  <c r="DA491" i="1"/>
  <c r="DE491" i="1"/>
  <c r="AI491" i="1"/>
  <c r="AP491" i="1" s="1"/>
  <c r="AT491" i="1"/>
  <c r="AX491" i="1"/>
  <c r="BB491" i="1"/>
  <c r="BF491" i="1"/>
  <c r="BJ491" i="1"/>
  <c r="BN491" i="1"/>
  <c r="BR491" i="1"/>
  <c r="BV491" i="1"/>
  <c r="BZ491" i="1"/>
  <c r="CD491" i="1"/>
  <c r="CH491" i="1"/>
  <c r="CL491" i="1"/>
  <c r="CP491" i="1"/>
  <c r="CT491" i="1"/>
  <c r="CX491" i="1"/>
  <c r="DB491" i="1"/>
  <c r="DF491" i="1"/>
  <c r="AJ491" i="1"/>
  <c r="AQ491" i="1" s="1"/>
  <c r="AU491" i="1"/>
  <c r="AY491" i="1"/>
  <c r="BC491" i="1"/>
  <c r="BG491" i="1"/>
  <c r="BK491" i="1"/>
  <c r="BO491" i="1"/>
  <c r="BS491" i="1"/>
  <c r="BW491" i="1"/>
  <c r="CA491" i="1"/>
  <c r="CE491" i="1"/>
  <c r="CI491" i="1"/>
  <c r="CM491" i="1"/>
  <c r="CQ491" i="1"/>
  <c r="CU491" i="1"/>
  <c r="CY491" i="1"/>
  <c r="DC491" i="1"/>
  <c r="DG491" i="1"/>
  <c r="AG490" i="1"/>
  <c r="AN490" i="1"/>
  <c r="AR490" i="1"/>
  <c r="AV490" i="1"/>
  <c r="AZ490" i="1"/>
  <c r="BD490" i="1"/>
  <c r="BH490" i="1"/>
  <c r="BL490" i="1"/>
  <c r="BP490" i="1"/>
  <c r="BT490" i="1"/>
  <c r="BX490" i="1"/>
  <c r="CB490" i="1"/>
  <c r="CF490" i="1"/>
  <c r="CJ490" i="1"/>
  <c r="CN490" i="1"/>
  <c r="CV490" i="1"/>
  <c r="CZ490" i="1"/>
  <c r="DD490" i="1"/>
  <c r="AH490" i="1"/>
  <c r="CS490" i="1" s="1"/>
  <c r="AO490" i="1"/>
  <c r="AS490" i="1"/>
  <c r="AW490" i="1"/>
  <c r="BA490" i="1"/>
  <c r="BE490" i="1"/>
  <c r="BI490" i="1"/>
  <c r="BM490" i="1"/>
  <c r="BQ490" i="1"/>
  <c r="BU490" i="1"/>
  <c r="BY490" i="1"/>
  <c r="CC490" i="1"/>
  <c r="CG490" i="1"/>
  <c r="CK490" i="1"/>
  <c r="CO490" i="1"/>
  <c r="CW490" i="1"/>
  <c r="DA490" i="1"/>
  <c r="DE490" i="1"/>
  <c r="AI490" i="1"/>
  <c r="CT490" i="1" s="1"/>
  <c r="AP490" i="1"/>
  <c r="AT490" i="1"/>
  <c r="AX490" i="1"/>
  <c r="BB490" i="1"/>
  <c r="BF490" i="1"/>
  <c r="BJ490" i="1"/>
  <c r="BN490" i="1"/>
  <c r="BR490" i="1"/>
  <c r="BV490" i="1"/>
  <c r="BZ490" i="1"/>
  <c r="CD490" i="1"/>
  <c r="CH490" i="1"/>
  <c r="CL490" i="1"/>
  <c r="CP490" i="1"/>
  <c r="CX490" i="1"/>
  <c r="DB490" i="1"/>
  <c r="DF490" i="1"/>
  <c r="AJ490" i="1"/>
  <c r="CU490" i="1" s="1"/>
  <c r="AQ490" i="1"/>
  <c r="AU490" i="1"/>
  <c r="AY490" i="1"/>
  <c r="BC490" i="1"/>
  <c r="BG490" i="1"/>
  <c r="BK490" i="1"/>
  <c r="BO490" i="1"/>
  <c r="BS490" i="1"/>
  <c r="BW490" i="1"/>
  <c r="CA490" i="1"/>
  <c r="CE490" i="1"/>
  <c r="CI490" i="1"/>
  <c r="CM490" i="1"/>
  <c r="CQ490" i="1"/>
  <c r="CY490" i="1"/>
  <c r="DC490" i="1"/>
  <c r="DG490" i="1"/>
  <c r="AJ489" i="1"/>
  <c r="AU489" i="1" s="1"/>
  <c r="AI489" i="1"/>
  <c r="AT489" i="1" s="1"/>
  <c r="AH489" i="1"/>
  <c r="AS489" i="1" s="1"/>
  <c r="AG489" i="1"/>
  <c r="AR489" i="1" s="1"/>
  <c r="AJ488" i="1"/>
  <c r="CI488" i="1" s="1"/>
  <c r="AI488" i="1"/>
  <c r="CH488" i="1" s="1"/>
  <c r="AH488" i="1"/>
  <c r="CG488" i="1" s="1"/>
  <c r="AG488" i="1"/>
  <c r="CF488" i="1" s="1"/>
  <c r="DG489" i="1"/>
  <c r="DF489" i="1"/>
  <c r="DE489" i="1"/>
  <c r="DD489" i="1"/>
  <c r="DC489" i="1"/>
  <c r="DB489" i="1"/>
  <c r="DA489" i="1"/>
  <c r="CZ489" i="1"/>
  <c r="CY489" i="1"/>
  <c r="CX489" i="1"/>
  <c r="CW489" i="1"/>
  <c r="CV489" i="1"/>
  <c r="CU489" i="1"/>
  <c r="CT489" i="1"/>
  <c r="CS489" i="1"/>
  <c r="CR489" i="1"/>
  <c r="CQ489" i="1"/>
  <c r="CP489" i="1"/>
  <c r="CO489" i="1"/>
  <c r="CN489" i="1"/>
  <c r="CM489" i="1"/>
  <c r="CL489" i="1"/>
  <c r="CK489" i="1"/>
  <c r="CJ489" i="1"/>
  <c r="CI489" i="1"/>
  <c r="CH489" i="1"/>
  <c r="CG489" i="1"/>
  <c r="CF489" i="1"/>
  <c r="CE489" i="1"/>
  <c r="CD489" i="1"/>
  <c r="CC489" i="1"/>
  <c r="CB489" i="1"/>
  <c r="CA489" i="1"/>
  <c r="BZ489" i="1"/>
  <c r="BY489" i="1"/>
  <c r="BX489" i="1"/>
  <c r="BW489" i="1"/>
  <c r="BV489" i="1"/>
  <c r="BU489" i="1"/>
  <c r="BT489" i="1"/>
  <c r="BS489" i="1"/>
  <c r="BR489" i="1"/>
  <c r="BQ489" i="1"/>
  <c r="BP489" i="1"/>
  <c r="BO489" i="1"/>
  <c r="BN489" i="1"/>
  <c r="BM489" i="1"/>
  <c r="BL489" i="1"/>
  <c r="BK489" i="1"/>
  <c r="BJ489" i="1"/>
  <c r="BI489" i="1"/>
  <c r="BH489" i="1"/>
  <c r="BG489" i="1"/>
  <c r="BF489" i="1"/>
  <c r="BE489" i="1"/>
  <c r="BD489" i="1"/>
  <c r="BC489" i="1"/>
  <c r="BB489" i="1"/>
  <c r="BA489" i="1"/>
  <c r="AZ489" i="1"/>
  <c r="AY489" i="1"/>
  <c r="AX489" i="1"/>
  <c r="AW489" i="1"/>
  <c r="AV489" i="1"/>
  <c r="AQ489" i="1"/>
  <c r="AP489" i="1"/>
  <c r="AO489" i="1"/>
  <c r="AN489" i="1"/>
  <c r="DG488" i="1"/>
  <c r="DF488" i="1"/>
  <c r="DE488" i="1"/>
  <c r="DD488" i="1"/>
  <c r="DC488" i="1"/>
  <c r="DB488" i="1"/>
  <c r="DA488" i="1"/>
  <c r="CZ488" i="1"/>
  <c r="CY488" i="1"/>
  <c r="CX488" i="1"/>
  <c r="CW488" i="1"/>
  <c r="CV488" i="1"/>
  <c r="CU488" i="1"/>
  <c r="CT488" i="1"/>
  <c r="CS488" i="1"/>
  <c r="CR488" i="1"/>
  <c r="CQ488" i="1"/>
  <c r="CP488" i="1"/>
  <c r="CO488" i="1"/>
  <c r="CN488" i="1"/>
  <c r="CM488" i="1"/>
  <c r="CL488" i="1"/>
  <c r="CK488" i="1"/>
  <c r="CJ488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DG487" i="1"/>
  <c r="DF487" i="1"/>
  <c r="DE487" i="1"/>
  <c r="DD487" i="1"/>
  <c r="DC487" i="1"/>
  <c r="DB487" i="1"/>
  <c r="DA487" i="1"/>
  <c r="CZ487" i="1"/>
  <c r="CY487" i="1"/>
  <c r="CX487" i="1"/>
  <c r="CW487" i="1"/>
  <c r="CV487" i="1"/>
  <c r="CU487" i="1"/>
  <c r="CT487" i="1"/>
  <c r="CS487" i="1"/>
  <c r="CR487" i="1"/>
  <c r="CQ487" i="1"/>
  <c r="CP487" i="1"/>
  <c r="CO487" i="1"/>
  <c r="CN487" i="1"/>
  <c r="CM487" i="1"/>
  <c r="CL487" i="1"/>
  <c r="CK487" i="1"/>
  <c r="CJ487" i="1"/>
  <c r="CI487" i="1"/>
  <c r="CH487" i="1"/>
  <c r="CG487" i="1"/>
  <c r="CF487" i="1"/>
  <c r="CE487" i="1"/>
  <c r="CD487" i="1"/>
  <c r="CC487" i="1"/>
  <c r="CB487" i="1"/>
  <c r="CA487" i="1"/>
  <c r="BZ487" i="1"/>
  <c r="BY487" i="1"/>
  <c r="BX487" i="1"/>
  <c r="BW487" i="1"/>
  <c r="BV487" i="1"/>
  <c r="BU487" i="1"/>
  <c r="BT487" i="1"/>
  <c r="BS487" i="1"/>
  <c r="BR487" i="1"/>
  <c r="BQ487" i="1"/>
  <c r="BP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AY487" i="1"/>
  <c r="AX487" i="1"/>
  <c r="AW487" i="1"/>
  <c r="AV487" i="1"/>
  <c r="AU487" i="1"/>
  <c r="AT487" i="1"/>
  <c r="AS487" i="1"/>
  <c r="AR487" i="1"/>
  <c r="AQ487" i="1"/>
  <c r="AP487" i="1"/>
  <c r="AO487" i="1"/>
  <c r="AN487" i="1"/>
  <c r="DC486" i="1"/>
  <c r="DB486" i="1"/>
  <c r="DA486" i="1"/>
  <c r="CZ486" i="1"/>
  <c r="CY486" i="1"/>
  <c r="CX486" i="1"/>
  <c r="CW486" i="1"/>
  <c r="CV486" i="1"/>
  <c r="CU486" i="1"/>
  <c r="CT486" i="1"/>
  <c r="CS486" i="1"/>
  <c r="CR486" i="1"/>
  <c r="CQ486" i="1"/>
  <c r="CP486" i="1"/>
  <c r="CO486" i="1"/>
  <c r="CN486" i="1"/>
  <c r="CM486" i="1"/>
  <c r="CL486" i="1"/>
  <c r="CK486" i="1"/>
  <c r="CJ486" i="1"/>
  <c r="CI486" i="1"/>
  <c r="CH486" i="1"/>
  <c r="CG486" i="1"/>
  <c r="CF486" i="1"/>
  <c r="CE486" i="1"/>
  <c r="CD486" i="1"/>
  <c r="CC486" i="1"/>
  <c r="CB486" i="1"/>
  <c r="CA486" i="1"/>
  <c r="BZ486" i="1"/>
  <c r="BY486" i="1"/>
  <c r="BX486" i="1"/>
  <c r="BW486" i="1"/>
  <c r="BV486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AY486" i="1"/>
  <c r="AX486" i="1"/>
  <c r="AW486" i="1"/>
  <c r="AV486" i="1"/>
  <c r="AU486" i="1"/>
  <c r="AT486" i="1"/>
  <c r="AS486" i="1"/>
  <c r="AR486" i="1"/>
  <c r="AQ486" i="1"/>
  <c r="AP486" i="1"/>
  <c r="AO486" i="1"/>
  <c r="AN486" i="1"/>
  <c r="DG485" i="1"/>
  <c r="DF485" i="1"/>
  <c r="DE485" i="1"/>
  <c r="DD485" i="1"/>
  <c r="DC485" i="1"/>
  <c r="DB485" i="1"/>
  <c r="DA485" i="1"/>
  <c r="CZ485" i="1"/>
  <c r="CU485" i="1"/>
  <c r="CT485" i="1"/>
  <c r="CS485" i="1"/>
  <c r="CR485" i="1"/>
  <c r="CQ485" i="1"/>
  <c r="CP485" i="1"/>
  <c r="CO485" i="1"/>
  <c r="CN485" i="1"/>
  <c r="CM485" i="1"/>
  <c r="CL485" i="1"/>
  <c r="CK485" i="1"/>
  <c r="CJ485" i="1"/>
  <c r="CI485" i="1"/>
  <c r="CH485" i="1"/>
  <c r="CG485" i="1"/>
  <c r="CF485" i="1"/>
  <c r="CE485" i="1"/>
  <c r="CD485" i="1"/>
  <c r="CC485" i="1"/>
  <c r="CB485" i="1"/>
  <c r="CA485" i="1"/>
  <c r="BZ485" i="1"/>
  <c r="BY485" i="1"/>
  <c r="BX485" i="1"/>
  <c r="BW485" i="1"/>
  <c r="BV485" i="1"/>
  <c r="BU485" i="1"/>
  <c r="BT485" i="1"/>
  <c r="BS485" i="1"/>
  <c r="BR485" i="1"/>
  <c r="BQ485" i="1"/>
  <c r="BP485" i="1"/>
  <c r="BO485" i="1"/>
  <c r="BN485" i="1"/>
  <c r="BM485" i="1"/>
  <c r="BL485" i="1"/>
  <c r="BK485" i="1"/>
  <c r="BJ485" i="1"/>
  <c r="BI485" i="1"/>
  <c r="BH485" i="1"/>
  <c r="BG485" i="1"/>
  <c r="BF485" i="1"/>
  <c r="BE485" i="1"/>
  <c r="BD485" i="1"/>
  <c r="BC485" i="1"/>
  <c r="BB485" i="1"/>
  <c r="BA485" i="1"/>
  <c r="AZ485" i="1"/>
  <c r="AY485" i="1"/>
  <c r="AX485" i="1"/>
  <c r="AW485" i="1"/>
  <c r="AV485" i="1"/>
  <c r="AU485" i="1"/>
  <c r="AT485" i="1"/>
  <c r="AS485" i="1"/>
  <c r="AR485" i="1"/>
  <c r="AQ485" i="1"/>
  <c r="AP485" i="1"/>
  <c r="AO485" i="1"/>
  <c r="AN485" i="1"/>
  <c r="AJ487" i="1"/>
  <c r="BO487" i="1" s="1"/>
  <c r="AI487" i="1"/>
  <c r="BN487" i="1" s="1"/>
  <c r="AH487" i="1"/>
  <c r="BM487" i="1" s="1"/>
  <c r="AG487" i="1"/>
  <c r="BL487" i="1" s="1"/>
  <c r="AJ486" i="1"/>
  <c r="DG486" i="1" s="1"/>
  <c r="AI486" i="1"/>
  <c r="DF486" i="1" s="1"/>
  <c r="AH486" i="1"/>
  <c r="DE486" i="1" s="1"/>
  <c r="AG486" i="1"/>
  <c r="DD486" i="1" s="1"/>
  <c r="AJ485" i="1"/>
  <c r="AI485" i="1"/>
  <c r="AH485" i="1"/>
  <c r="CW485" i="1" s="1"/>
  <c r="AG485" i="1"/>
  <c r="DG482" i="1"/>
  <c r="DF482" i="1"/>
  <c r="DE482" i="1"/>
  <c r="DD482" i="1"/>
  <c r="DG481" i="1"/>
  <c r="DF481" i="1"/>
  <c r="DE481" i="1"/>
  <c r="DD481" i="1"/>
  <c r="DG480" i="1"/>
  <c r="DF480" i="1"/>
  <c r="DE480" i="1"/>
  <c r="DD480" i="1"/>
  <c r="DG479" i="1"/>
  <c r="DF479" i="1"/>
  <c r="DE479" i="1"/>
  <c r="DD479" i="1"/>
  <c r="DG478" i="1"/>
  <c r="DF478" i="1"/>
  <c r="DE478" i="1"/>
  <c r="DD478" i="1"/>
  <c r="DG477" i="1"/>
  <c r="DF477" i="1"/>
  <c r="DE477" i="1"/>
  <c r="DD477" i="1"/>
  <c r="DG476" i="1"/>
  <c r="DF476" i="1"/>
  <c r="DE476" i="1"/>
  <c r="DD476" i="1"/>
  <c r="DG484" i="1"/>
  <c r="DF484" i="1"/>
  <c r="DE484" i="1"/>
  <c r="DD484" i="1"/>
  <c r="DG483" i="1"/>
  <c r="DF483" i="1"/>
  <c r="DC484" i="1"/>
  <c r="DB484" i="1"/>
  <c r="DA484" i="1"/>
  <c r="CZ484" i="1"/>
  <c r="DE483" i="1"/>
  <c r="DC482" i="1"/>
  <c r="DB482" i="1"/>
  <c r="DA482" i="1"/>
  <c r="CZ482" i="1"/>
  <c r="DC481" i="1"/>
  <c r="DB481" i="1"/>
  <c r="DA481" i="1"/>
  <c r="CZ481" i="1"/>
  <c r="DC480" i="1"/>
  <c r="DB480" i="1"/>
  <c r="DA480" i="1"/>
  <c r="CZ480" i="1"/>
  <c r="DC479" i="1"/>
  <c r="DB479" i="1"/>
  <c r="DA479" i="1"/>
  <c r="CZ479" i="1"/>
  <c r="DC478" i="1"/>
  <c r="DB478" i="1"/>
  <c r="DA478" i="1"/>
  <c r="CZ478" i="1"/>
  <c r="DC477" i="1"/>
  <c r="DB477" i="1"/>
  <c r="DA477" i="1"/>
  <c r="CZ477" i="1"/>
  <c r="DC476" i="1"/>
  <c r="DC585" i="1" s="1"/>
  <c r="DB476" i="1"/>
  <c r="DA476" i="1"/>
  <c r="CZ476" i="1"/>
  <c r="DD483" i="1"/>
  <c r="CY484" i="1"/>
  <c r="CX484" i="1"/>
  <c r="CW484" i="1"/>
  <c r="CV484" i="1"/>
  <c r="CU484" i="1"/>
  <c r="CT484" i="1"/>
  <c r="CS484" i="1"/>
  <c r="CR484" i="1"/>
  <c r="CQ484" i="1"/>
  <c r="CP484" i="1"/>
  <c r="CO484" i="1"/>
  <c r="CN484" i="1"/>
  <c r="CM484" i="1"/>
  <c r="CL484" i="1"/>
  <c r="CK484" i="1"/>
  <c r="CJ484" i="1"/>
  <c r="CI484" i="1"/>
  <c r="CH484" i="1"/>
  <c r="CG484" i="1"/>
  <c r="CF484" i="1"/>
  <c r="CE484" i="1"/>
  <c r="CD484" i="1"/>
  <c r="CC484" i="1"/>
  <c r="CB484" i="1"/>
  <c r="CA484" i="1"/>
  <c r="BZ484" i="1"/>
  <c r="BY484" i="1"/>
  <c r="BX484" i="1"/>
  <c r="BW484" i="1"/>
  <c r="BV484" i="1"/>
  <c r="BU484" i="1"/>
  <c r="BT484" i="1"/>
  <c r="BS484" i="1"/>
  <c r="BR484" i="1"/>
  <c r="BQ484" i="1"/>
  <c r="BP484" i="1"/>
  <c r="BO484" i="1"/>
  <c r="BN484" i="1"/>
  <c r="BM484" i="1"/>
  <c r="BL484" i="1"/>
  <c r="BK484" i="1"/>
  <c r="BJ484" i="1"/>
  <c r="BI484" i="1"/>
  <c r="BH484" i="1"/>
  <c r="BG484" i="1"/>
  <c r="BF484" i="1"/>
  <c r="BE484" i="1"/>
  <c r="BD484" i="1"/>
  <c r="BC484" i="1"/>
  <c r="BB484" i="1"/>
  <c r="BA484" i="1"/>
  <c r="AZ484" i="1"/>
  <c r="AU484" i="1"/>
  <c r="AT484" i="1"/>
  <c r="AS484" i="1"/>
  <c r="AR484" i="1"/>
  <c r="AQ484" i="1"/>
  <c r="AP484" i="1"/>
  <c r="AO484" i="1"/>
  <c r="AN484" i="1"/>
  <c r="CY483" i="1"/>
  <c r="CX483" i="1"/>
  <c r="CW483" i="1"/>
  <c r="CV483" i="1"/>
  <c r="CU483" i="1"/>
  <c r="CT483" i="1"/>
  <c r="CS483" i="1"/>
  <c r="CR483" i="1"/>
  <c r="CQ483" i="1"/>
  <c r="CP483" i="1"/>
  <c r="CO483" i="1"/>
  <c r="CN483" i="1"/>
  <c r="CM483" i="1"/>
  <c r="CL483" i="1"/>
  <c r="CK483" i="1"/>
  <c r="CJ483" i="1"/>
  <c r="CI483" i="1"/>
  <c r="CH483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CU482" i="1"/>
  <c r="CT482" i="1"/>
  <c r="CS482" i="1"/>
  <c r="CR482" i="1"/>
  <c r="CQ482" i="1"/>
  <c r="CP482" i="1"/>
  <c r="CO482" i="1"/>
  <c r="CN482" i="1"/>
  <c r="CM482" i="1"/>
  <c r="CL482" i="1"/>
  <c r="CK482" i="1"/>
  <c r="CJ482" i="1"/>
  <c r="CI482" i="1"/>
  <c r="CH482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CY481" i="1"/>
  <c r="CX481" i="1"/>
  <c r="CW481" i="1"/>
  <c r="CV481" i="1"/>
  <c r="CU481" i="1"/>
  <c r="CT481" i="1"/>
  <c r="CS481" i="1"/>
  <c r="CR481" i="1"/>
  <c r="CM481" i="1"/>
  <c r="CL481" i="1"/>
  <c r="CK481" i="1"/>
  <c r="CJ481" i="1"/>
  <c r="CI481" i="1"/>
  <c r="CH481" i="1"/>
  <c r="CG481" i="1"/>
  <c r="CF481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AY481" i="1"/>
  <c r="AX481" i="1"/>
  <c r="AW481" i="1"/>
  <c r="AV481" i="1"/>
  <c r="AU481" i="1"/>
  <c r="AT481" i="1"/>
  <c r="AS481" i="1"/>
  <c r="AR481" i="1"/>
  <c r="AQ481" i="1"/>
  <c r="AP481" i="1"/>
  <c r="AO481" i="1"/>
  <c r="AN481" i="1"/>
  <c r="AJ484" i="1"/>
  <c r="AY484" i="1" s="1"/>
  <c r="AI484" i="1"/>
  <c r="AX484" i="1" s="1"/>
  <c r="AH484" i="1"/>
  <c r="AW484" i="1" s="1"/>
  <c r="AG484" i="1"/>
  <c r="AV484" i="1" s="1"/>
  <c r="AJ483" i="1"/>
  <c r="DC483" i="1" s="1"/>
  <c r="AI483" i="1"/>
  <c r="DB483" i="1" s="1"/>
  <c r="AH483" i="1"/>
  <c r="DA483" i="1" s="1"/>
  <c r="AG483" i="1"/>
  <c r="CZ483" i="1" s="1"/>
  <c r="AJ482" i="1"/>
  <c r="CY482" i="1" s="1"/>
  <c r="AI482" i="1"/>
  <c r="CX482" i="1" s="1"/>
  <c r="AH482" i="1"/>
  <c r="CW482" i="1" s="1"/>
  <c r="AG482" i="1"/>
  <c r="CV482" i="1" s="1"/>
  <c r="AJ481" i="1"/>
  <c r="CQ481" i="1" s="1"/>
  <c r="AI481" i="1"/>
  <c r="CP481" i="1" s="1"/>
  <c r="AH481" i="1"/>
  <c r="CO481" i="1" s="1"/>
  <c r="AG481" i="1"/>
  <c r="CN481" i="1" s="1"/>
  <c r="AG480" i="1"/>
  <c r="CB480" i="1" s="1"/>
  <c r="AN480" i="1"/>
  <c r="AR480" i="1"/>
  <c r="AV480" i="1"/>
  <c r="AZ480" i="1"/>
  <c r="BD480" i="1"/>
  <c r="BH480" i="1"/>
  <c r="BL480" i="1"/>
  <c r="BP480" i="1"/>
  <c r="BT480" i="1"/>
  <c r="BX480" i="1"/>
  <c r="CF480" i="1"/>
  <c r="CJ480" i="1"/>
  <c r="CN480" i="1"/>
  <c r="CR480" i="1"/>
  <c r="CV480" i="1"/>
  <c r="AH480" i="1"/>
  <c r="CC480" i="1" s="1"/>
  <c r="AO480" i="1"/>
  <c r="AS480" i="1"/>
  <c r="AW480" i="1"/>
  <c r="BA480" i="1"/>
  <c r="BE480" i="1"/>
  <c r="BI480" i="1"/>
  <c r="BM480" i="1"/>
  <c r="BQ480" i="1"/>
  <c r="BU480" i="1"/>
  <c r="BY480" i="1"/>
  <c r="CG480" i="1"/>
  <c r="CK480" i="1"/>
  <c r="CO480" i="1"/>
  <c r="CS480" i="1"/>
  <c r="CW480" i="1"/>
  <c r="AI480" i="1"/>
  <c r="CD480" i="1" s="1"/>
  <c r="AP480" i="1"/>
  <c r="AT480" i="1"/>
  <c r="AX480" i="1"/>
  <c r="BB480" i="1"/>
  <c r="BF480" i="1"/>
  <c r="BJ480" i="1"/>
  <c r="BN480" i="1"/>
  <c r="BR480" i="1"/>
  <c r="BV480" i="1"/>
  <c r="BZ480" i="1"/>
  <c r="CH480" i="1"/>
  <c r="CL480" i="1"/>
  <c r="CP480" i="1"/>
  <c r="CT480" i="1"/>
  <c r="CX480" i="1"/>
  <c r="AJ480" i="1"/>
  <c r="CE480" i="1" s="1"/>
  <c r="AQ480" i="1"/>
  <c r="AU480" i="1"/>
  <c r="AY480" i="1"/>
  <c r="BC480" i="1"/>
  <c r="BG480" i="1"/>
  <c r="BK480" i="1"/>
  <c r="BO480" i="1"/>
  <c r="BS480" i="1"/>
  <c r="BW480" i="1"/>
  <c r="CA480" i="1"/>
  <c r="CI480" i="1"/>
  <c r="CM480" i="1"/>
  <c r="CQ480" i="1"/>
  <c r="CU480" i="1"/>
  <c r="CY480" i="1"/>
  <c r="AJ479" i="1"/>
  <c r="BW479" i="1" s="1"/>
  <c r="AI479" i="1"/>
  <c r="BV479" i="1" s="1"/>
  <c r="AH479" i="1"/>
  <c r="BU479" i="1" s="1"/>
  <c r="AG479" i="1"/>
  <c r="BT479" i="1" s="1"/>
  <c r="AJ478" i="1"/>
  <c r="BO478" i="1" s="1"/>
  <c r="AI478" i="1"/>
  <c r="BN478" i="1" s="1"/>
  <c r="AH478" i="1"/>
  <c r="BM478" i="1" s="1"/>
  <c r="AG478" i="1"/>
  <c r="BL478" i="1" s="1"/>
  <c r="AJ477" i="1"/>
  <c r="BG477" i="1" s="1"/>
  <c r="AI477" i="1"/>
  <c r="BF477" i="1" s="1"/>
  <c r="AH477" i="1"/>
  <c r="BE477" i="1" s="1"/>
  <c r="AG477" i="1"/>
  <c r="BD477" i="1" s="1"/>
  <c r="AJ476" i="1"/>
  <c r="AY476" i="1" s="1"/>
  <c r="AI476" i="1"/>
  <c r="AX476" i="1" s="1"/>
  <c r="AH476" i="1"/>
  <c r="AW476" i="1" s="1"/>
  <c r="AG476" i="1"/>
  <c r="AV476" i="1" s="1"/>
  <c r="CY479" i="1"/>
  <c r="CX479" i="1"/>
  <c r="CW479" i="1"/>
  <c r="CV479" i="1"/>
  <c r="CU479" i="1"/>
  <c r="CT479" i="1"/>
  <c r="CS479" i="1"/>
  <c r="CR479" i="1"/>
  <c r="CQ479" i="1"/>
  <c r="CP479" i="1"/>
  <c r="CO479" i="1"/>
  <c r="CN479" i="1"/>
  <c r="CM479" i="1"/>
  <c r="CL479" i="1"/>
  <c r="CK479" i="1"/>
  <c r="CJ479" i="1"/>
  <c r="CI479" i="1"/>
  <c r="CH479" i="1"/>
  <c r="CG479" i="1"/>
  <c r="CF479" i="1"/>
  <c r="CE479" i="1"/>
  <c r="CD479" i="1"/>
  <c r="CC479" i="1"/>
  <c r="CB479" i="1"/>
  <c r="CA479" i="1"/>
  <c r="BZ479" i="1"/>
  <c r="BY479" i="1"/>
  <c r="BX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CY478" i="1"/>
  <c r="CX478" i="1"/>
  <c r="CW478" i="1"/>
  <c r="CV478" i="1"/>
  <c r="CU478" i="1"/>
  <c r="CT478" i="1"/>
  <c r="CS478" i="1"/>
  <c r="CR478" i="1"/>
  <c r="CQ478" i="1"/>
  <c r="CP478" i="1"/>
  <c r="CO478" i="1"/>
  <c r="CN478" i="1"/>
  <c r="CM478" i="1"/>
  <c r="CL478" i="1"/>
  <c r="CK478" i="1"/>
  <c r="CJ478" i="1"/>
  <c r="CI478" i="1"/>
  <c r="CH478" i="1"/>
  <c r="CG478" i="1"/>
  <c r="CF478" i="1"/>
  <c r="CE478" i="1"/>
  <c r="CD478" i="1"/>
  <c r="CC478" i="1"/>
  <c r="CB478" i="1"/>
  <c r="CA478" i="1"/>
  <c r="BZ478" i="1"/>
  <c r="BY478" i="1"/>
  <c r="BX478" i="1"/>
  <c r="BW478" i="1"/>
  <c r="BV478" i="1"/>
  <c r="BU478" i="1"/>
  <c r="BT478" i="1"/>
  <c r="BS478" i="1"/>
  <c r="BR478" i="1"/>
  <c r="BQ478" i="1"/>
  <c r="BP478" i="1"/>
  <c r="BK478" i="1"/>
  <c r="BJ478" i="1"/>
  <c r="BI478" i="1"/>
  <c r="BH478" i="1"/>
  <c r="BG478" i="1"/>
  <c r="BF478" i="1"/>
  <c r="BE478" i="1"/>
  <c r="BD478" i="1"/>
  <c r="BC478" i="1"/>
  <c r="BB478" i="1"/>
  <c r="BA478" i="1"/>
  <c r="AZ478" i="1"/>
  <c r="AY478" i="1"/>
  <c r="AX478" i="1"/>
  <c r="AW478" i="1"/>
  <c r="AV478" i="1"/>
  <c r="AU478" i="1"/>
  <c r="AT478" i="1"/>
  <c r="AS478" i="1"/>
  <c r="AR478" i="1"/>
  <c r="AQ478" i="1"/>
  <c r="AP478" i="1"/>
  <c r="AO478" i="1"/>
  <c r="AN478" i="1"/>
  <c r="CY477" i="1"/>
  <c r="CX477" i="1"/>
  <c r="CW477" i="1"/>
  <c r="CV477" i="1"/>
  <c r="CU477" i="1"/>
  <c r="CT477" i="1"/>
  <c r="CS477" i="1"/>
  <c r="CR477" i="1"/>
  <c r="CQ477" i="1"/>
  <c r="CP477" i="1"/>
  <c r="CO477" i="1"/>
  <c r="CN477" i="1"/>
  <c r="CM477" i="1"/>
  <c r="CL477" i="1"/>
  <c r="CK477" i="1"/>
  <c r="CJ477" i="1"/>
  <c r="CI477" i="1"/>
  <c r="CH477" i="1"/>
  <c r="CG477" i="1"/>
  <c r="CF477" i="1"/>
  <c r="CE477" i="1"/>
  <c r="CD477" i="1"/>
  <c r="CC477" i="1"/>
  <c r="CB477" i="1"/>
  <c r="CA477" i="1"/>
  <c r="BZ477" i="1"/>
  <c r="BY477" i="1"/>
  <c r="BX477" i="1"/>
  <c r="BW477" i="1"/>
  <c r="BV477" i="1"/>
  <c r="BU477" i="1"/>
  <c r="BT477" i="1"/>
  <c r="BS477" i="1"/>
  <c r="BR477" i="1"/>
  <c r="BQ477" i="1"/>
  <c r="BP477" i="1"/>
  <c r="BO477" i="1"/>
  <c r="BN477" i="1"/>
  <c r="BM477" i="1"/>
  <c r="BL477" i="1"/>
  <c r="BK477" i="1"/>
  <c r="BJ477" i="1"/>
  <c r="BI477" i="1"/>
  <c r="BH477" i="1"/>
  <c r="BC477" i="1"/>
  <c r="BB477" i="1"/>
  <c r="BA477" i="1"/>
  <c r="AZ477" i="1"/>
  <c r="AY477" i="1"/>
  <c r="AX477" i="1"/>
  <c r="AW477" i="1"/>
  <c r="AV477" i="1"/>
  <c r="AU477" i="1"/>
  <c r="AT477" i="1"/>
  <c r="AS477" i="1"/>
  <c r="AR477" i="1"/>
  <c r="AQ477" i="1"/>
  <c r="AP477" i="1"/>
  <c r="AO477" i="1"/>
  <c r="AN477" i="1"/>
  <c r="CY476" i="1"/>
  <c r="CX476" i="1"/>
  <c r="CW476" i="1"/>
  <c r="CV476" i="1"/>
  <c r="CU476" i="1"/>
  <c r="CT476" i="1"/>
  <c r="CS476" i="1"/>
  <c r="CR476" i="1"/>
  <c r="CQ476" i="1"/>
  <c r="CP476" i="1"/>
  <c r="CO476" i="1"/>
  <c r="CN476" i="1"/>
  <c r="CM476" i="1"/>
  <c r="CL476" i="1"/>
  <c r="CK476" i="1"/>
  <c r="CJ476" i="1"/>
  <c r="CI476" i="1"/>
  <c r="CH476" i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U476" i="1"/>
  <c r="AT476" i="1"/>
  <c r="AS476" i="1"/>
  <c r="AR476" i="1"/>
  <c r="AQ476" i="1"/>
  <c r="AP476" i="1"/>
  <c r="AO476" i="1"/>
  <c r="AN476" i="1"/>
  <c r="AG475" i="1"/>
  <c r="BT475" i="1" s="1"/>
  <c r="AN475" i="1"/>
  <c r="AR475" i="1"/>
  <c r="AV475" i="1"/>
  <c r="AZ475" i="1"/>
  <c r="BD475" i="1"/>
  <c r="BH475" i="1"/>
  <c r="BL475" i="1"/>
  <c r="BP475" i="1"/>
  <c r="BX475" i="1"/>
  <c r="CB475" i="1"/>
  <c r="CF475" i="1"/>
  <c r="CJ475" i="1"/>
  <c r="CN475" i="1"/>
  <c r="CR475" i="1"/>
  <c r="CV475" i="1"/>
  <c r="AH475" i="1"/>
  <c r="BU475" i="1" s="1"/>
  <c r="AO475" i="1"/>
  <c r="AS475" i="1"/>
  <c r="AW475" i="1"/>
  <c r="BA475" i="1"/>
  <c r="BE475" i="1"/>
  <c r="BI475" i="1"/>
  <c r="BM475" i="1"/>
  <c r="BQ475" i="1"/>
  <c r="BY475" i="1"/>
  <c r="CC475" i="1"/>
  <c r="CG475" i="1"/>
  <c r="CK475" i="1"/>
  <c r="CO475" i="1"/>
  <c r="CS475" i="1"/>
  <c r="CW475" i="1"/>
  <c r="AI475" i="1"/>
  <c r="BV475" i="1" s="1"/>
  <c r="AP475" i="1"/>
  <c r="AT475" i="1"/>
  <c r="AX475" i="1"/>
  <c r="BB475" i="1"/>
  <c r="BF475" i="1"/>
  <c r="BJ475" i="1"/>
  <c r="BN475" i="1"/>
  <c r="BR475" i="1"/>
  <c r="BZ475" i="1"/>
  <c r="CD475" i="1"/>
  <c r="CH475" i="1"/>
  <c r="CL475" i="1"/>
  <c r="CP475" i="1"/>
  <c r="CT475" i="1"/>
  <c r="CX475" i="1"/>
  <c r="AJ475" i="1"/>
  <c r="BW475" i="1" s="1"/>
  <c r="AQ475" i="1"/>
  <c r="AU475" i="1"/>
  <c r="AY475" i="1"/>
  <c r="BC475" i="1"/>
  <c r="BG475" i="1"/>
  <c r="BK475" i="1"/>
  <c r="BO475" i="1"/>
  <c r="BS475" i="1"/>
  <c r="CA475" i="1"/>
  <c r="CE475" i="1"/>
  <c r="CI475" i="1"/>
  <c r="CM475" i="1"/>
  <c r="CQ475" i="1"/>
  <c r="CU475" i="1"/>
  <c r="CY475" i="1"/>
  <c r="AJ474" i="1"/>
  <c r="BS474" i="1" s="1"/>
  <c r="AI474" i="1"/>
  <c r="BR474" i="1" s="1"/>
  <c r="AH474" i="1"/>
  <c r="BQ474" i="1" s="1"/>
  <c r="AG474" i="1"/>
  <c r="BP474" i="1" s="1"/>
  <c r="AJ473" i="1"/>
  <c r="CE473" i="1" s="1"/>
  <c r="AI473" i="1"/>
  <c r="CD473" i="1" s="1"/>
  <c r="AH473" i="1"/>
  <c r="CC473" i="1" s="1"/>
  <c r="AG473" i="1"/>
  <c r="CB473" i="1" s="1"/>
  <c r="CY474" i="1"/>
  <c r="CX474" i="1"/>
  <c r="CW474" i="1"/>
  <c r="CV474" i="1"/>
  <c r="CU474" i="1"/>
  <c r="CT474" i="1"/>
  <c r="CS474" i="1"/>
  <c r="CR474" i="1"/>
  <c r="CQ474" i="1"/>
  <c r="CP474" i="1"/>
  <c r="CO474" i="1"/>
  <c r="CN474" i="1"/>
  <c r="CM474" i="1"/>
  <c r="CL474" i="1"/>
  <c r="CK474" i="1"/>
  <c r="CJ474" i="1"/>
  <c r="CI474" i="1"/>
  <c r="CH474" i="1"/>
  <c r="CG474" i="1"/>
  <c r="CF474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O474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Z474" i="1"/>
  <c r="AY474" i="1"/>
  <c r="AX474" i="1"/>
  <c r="AW474" i="1"/>
  <c r="AV474" i="1"/>
  <c r="AU474" i="1"/>
  <c r="AT474" i="1"/>
  <c r="AS474" i="1"/>
  <c r="AR474" i="1"/>
  <c r="AQ474" i="1"/>
  <c r="AP474" i="1"/>
  <c r="AO474" i="1"/>
  <c r="AN474" i="1"/>
  <c r="CY473" i="1"/>
  <c r="CX473" i="1"/>
  <c r="CW473" i="1"/>
  <c r="CV473" i="1"/>
  <c r="CU473" i="1"/>
  <c r="CT473" i="1"/>
  <c r="CS473" i="1"/>
  <c r="CR473" i="1"/>
  <c r="CQ473" i="1"/>
  <c r="CP473" i="1"/>
  <c r="CO473" i="1"/>
  <c r="CN473" i="1"/>
  <c r="CM473" i="1"/>
  <c r="CL473" i="1"/>
  <c r="CK473" i="1"/>
  <c r="CJ473" i="1"/>
  <c r="CI473" i="1"/>
  <c r="CH473" i="1"/>
  <c r="CG473" i="1"/>
  <c r="CF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J472" i="1"/>
  <c r="CI472" i="1" s="1"/>
  <c r="AI472" i="1"/>
  <c r="CH472" i="1" s="1"/>
  <c r="AH472" i="1"/>
  <c r="CG472" i="1" s="1"/>
  <c r="AG472" i="1"/>
  <c r="CF472" i="1" s="1"/>
  <c r="AJ471" i="1"/>
  <c r="AI471" i="1"/>
  <c r="CT471" i="1" s="1"/>
  <c r="AH471" i="1"/>
  <c r="CS471" i="1" s="1"/>
  <c r="AG471" i="1"/>
  <c r="CR471" i="1" s="1"/>
  <c r="CY472" i="1"/>
  <c r="CX472" i="1"/>
  <c r="CW472" i="1"/>
  <c r="CV472" i="1"/>
  <c r="CU472" i="1"/>
  <c r="CT472" i="1"/>
  <c r="CS472" i="1"/>
  <c r="CR472" i="1"/>
  <c r="CQ472" i="1"/>
  <c r="CP472" i="1"/>
  <c r="CO472" i="1"/>
  <c r="CN472" i="1"/>
  <c r="CM472" i="1"/>
  <c r="CL472" i="1"/>
  <c r="CK472" i="1"/>
  <c r="CJ472" i="1"/>
  <c r="CE472" i="1"/>
  <c r="CD472" i="1"/>
  <c r="CC472" i="1"/>
  <c r="CB472" i="1"/>
  <c r="CA472" i="1"/>
  <c r="BZ472" i="1"/>
  <c r="BY472" i="1"/>
  <c r="BX472" i="1"/>
  <c r="BW472" i="1"/>
  <c r="BV472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AY472" i="1"/>
  <c r="AX472" i="1"/>
  <c r="AW472" i="1"/>
  <c r="AV472" i="1"/>
  <c r="AU472" i="1"/>
  <c r="AT472" i="1"/>
  <c r="AS472" i="1"/>
  <c r="AR472" i="1"/>
  <c r="AQ472" i="1"/>
  <c r="AP472" i="1"/>
  <c r="AO472" i="1"/>
  <c r="AN472" i="1"/>
  <c r="CY471" i="1"/>
  <c r="CX471" i="1"/>
  <c r="CW471" i="1"/>
  <c r="CV471" i="1"/>
  <c r="CQ471" i="1"/>
  <c r="CP471" i="1"/>
  <c r="CO471" i="1"/>
  <c r="CN471" i="1"/>
  <c r="CM471" i="1"/>
  <c r="CL471" i="1"/>
  <c r="CK471" i="1"/>
  <c r="CJ471" i="1"/>
  <c r="CI471" i="1"/>
  <c r="CH471" i="1"/>
  <c r="CG471" i="1"/>
  <c r="CF471" i="1"/>
  <c r="CE471" i="1"/>
  <c r="CD471" i="1"/>
  <c r="CC471" i="1"/>
  <c r="CB471" i="1"/>
  <c r="CA471" i="1"/>
  <c r="BZ471" i="1"/>
  <c r="BY471" i="1"/>
  <c r="BX471" i="1"/>
  <c r="BW471" i="1"/>
  <c r="BV471" i="1"/>
  <c r="BU471" i="1"/>
  <c r="BT471" i="1"/>
  <c r="BS471" i="1"/>
  <c r="BR471" i="1"/>
  <c r="BQ471" i="1"/>
  <c r="BP471" i="1"/>
  <c r="BO471" i="1"/>
  <c r="BN471" i="1"/>
  <c r="BM471" i="1"/>
  <c r="BL471" i="1"/>
  <c r="BK471" i="1"/>
  <c r="BJ471" i="1"/>
  <c r="BI471" i="1"/>
  <c r="BH471" i="1"/>
  <c r="BG471" i="1"/>
  <c r="BF471" i="1"/>
  <c r="BE471" i="1"/>
  <c r="BD471" i="1"/>
  <c r="BC471" i="1"/>
  <c r="BB471" i="1"/>
  <c r="BA471" i="1"/>
  <c r="AZ471" i="1"/>
  <c r="AY471" i="1"/>
  <c r="AX471" i="1"/>
  <c r="AW471" i="1"/>
  <c r="AV471" i="1"/>
  <c r="AU471" i="1"/>
  <c r="AT471" i="1"/>
  <c r="AS471" i="1"/>
  <c r="AR471" i="1"/>
  <c r="AQ471" i="1"/>
  <c r="AP471" i="1"/>
  <c r="AO471" i="1"/>
  <c r="AN471" i="1"/>
  <c r="CY470" i="1"/>
  <c r="CX470" i="1"/>
  <c r="CW470" i="1"/>
  <c r="CV470" i="1"/>
  <c r="CU470" i="1"/>
  <c r="CT470" i="1"/>
  <c r="CS470" i="1"/>
  <c r="CR470" i="1"/>
  <c r="CQ470" i="1"/>
  <c r="CP470" i="1"/>
  <c r="CO470" i="1"/>
  <c r="CN470" i="1"/>
  <c r="CM470" i="1"/>
  <c r="CL470" i="1"/>
  <c r="CK470" i="1"/>
  <c r="CJ470" i="1"/>
  <c r="CI470" i="1"/>
  <c r="CH470" i="1"/>
  <c r="CG470" i="1"/>
  <c r="CF470" i="1"/>
  <c r="CE470" i="1"/>
  <c r="CD470" i="1"/>
  <c r="CC470" i="1"/>
  <c r="CB470" i="1"/>
  <c r="BW470" i="1"/>
  <c r="BV470" i="1"/>
  <c r="BU470" i="1"/>
  <c r="BT470" i="1"/>
  <c r="BS470" i="1"/>
  <c r="BR470" i="1"/>
  <c r="BQ470" i="1"/>
  <c r="BP470" i="1"/>
  <c r="BO470" i="1"/>
  <c r="BN470" i="1"/>
  <c r="BM470" i="1"/>
  <c r="BL470" i="1"/>
  <c r="BK470" i="1"/>
  <c r="BJ470" i="1"/>
  <c r="BI470" i="1"/>
  <c r="BH470" i="1"/>
  <c r="BG470" i="1"/>
  <c r="BF470" i="1"/>
  <c r="BE470" i="1"/>
  <c r="BD470" i="1"/>
  <c r="BC470" i="1"/>
  <c r="BB470" i="1"/>
  <c r="BA470" i="1"/>
  <c r="AZ470" i="1"/>
  <c r="AY470" i="1"/>
  <c r="AX470" i="1"/>
  <c r="AW470" i="1"/>
  <c r="AV470" i="1"/>
  <c r="AU470" i="1"/>
  <c r="AT470" i="1"/>
  <c r="AS470" i="1"/>
  <c r="AR470" i="1"/>
  <c r="AQ470" i="1"/>
  <c r="AP470" i="1"/>
  <c r="AO470" i="1"/>
  <c r="AN470" i="1"/>
  <c r="CY469" i="1"/>
  <c r="CX469" i="1"/>
  <c r="CW469" i="1"/>
  <c r="CV469" i="1"/>
  <c r="CU469" i="1"/>
  <c r="CT469" i="1"/>
  <c r="CS469" i="1"/>
  <c r="CR469" i="1"/>
  <c r="CQ469" i="1"/>
  <c r="CP469" i="1"/>
  <c r="CO469" i="1"/>
  <c r="CN469" i="1"/>
  <c r="CM469" i="1"/>
  <c r="CL469" i="1"/>
  <c r="CK469" i="1"/>
  <c r="CJ469" i="1"/>
  <c r="CI469" i="1"/>
  <c r="CH469" i="1"/>
  <c r="CG469" i="1"/>
  <c r="CF469" i="1"/>
  <c r="CE469" i="1"/>
  <c r="CD469" i="1"/>
  <c r="CC469" i="1"/>
  <c r="CB469" i="1"/>
  <c r="CA469" i="1"/>
  <c r="BZ469" i="1"/>
  <c r="BY469" i="1"/>
  <c r="BX469" i="1"/>
  <c r="BW469" i="1"/>
  <c r="BV469" i="1"/>
  <c r="BU469" i="1"/>
  <c r="BT469" i="1"/>
  <c r="BS469" i="1"/>
  <c r="BR469" i="1"/>
  <c r="BQ469" i="1"/>
  <c r="BP469" i="1"/>
  <c r="BO469" i="1"/>
  <c r="BN469" i="1"/>
  <c r="BM469" i="1"/>
  <c r="BL469" i="1"/>
  <c r="BK469" i="1"/>
  <c r="BJ469" i="1"/>
  <c r="BI469" i="1"/>
  <c r="BH469" i="1"/>
  <c r="BG469" i="1"/>
  <c r="BF469" i="1"/>
  <c r="BE469" i="1"/>
  <c r="BD469" i="1"/>
  <c r="AY469" i="1"/>
  <c r="AX469" i="1"/>
  <c r="AW469" i="1"/>
  <c r="AV469" i="1"/>
  <c r="AU469" i="1"/>
  <c r="AT469" i="1"/>
  <c r="AS469" i="1"/>
  <c r="AR469" i="1"/>
  <c r="AQ469" i="1"/>
  <c r="AP469" i="1"/>
  <c r="AO469" i="1"/>
  <c r="AN469" i="1"/>
  <c r="CY468" i="1"/>
  <c r="CX468" i="1"/>
  <c r="CW468" i="1"/>
  <c r="CV468" i="1"/>
  <c r="CU468" i="1"/>
  <c r="CT468" i="1"/>
  <c r="CS468" i="1"/>
  <c r="CR468" i="1"/>
  <c r="CQ468" i="1"/>
  <c r="CP468" i="1"/>
  <c r="CO468" i="1"/>
  <c r="CN468" i="1"/>
  <c r="CM468" i="1"/>
  <c r="CL468" i="1"/>
  <c r="CK468" i="1"/>
  <c r="CJ468" i="1"/>
  <c r="CI468" i="1"/>
  <c r="CH468" i="1"/>
  <c r="CG468" i="1"/>
  <c r="CF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J470" i="1"/>
  <c r="CA470" i="1" s="1"/>
  <c r="AI470" i="1"/>
  <c r="BZ470" i="1" s="1"/>
  <c r="AH470" i="1"/>
  <c r="BY470" i="1" s="1"/>
  <c r="AG470" i="1"/>
  <c r="BX470" i="1" s="1"/>
  <c r="AJ469" i="1"/>
  <c r="BC469" i="1" s="1"/>
  <c r="AI469" i="1"/>
  <c r="BB469" i="1" s="1"/>
  <c r="AH469" i="1"/>
  <c r="BA469" i="1" s="1"/>
  <c r="AG469" i="1"/>
  <c r="AZ469" i="1" s="1"/>
  <c r="AJ468" i="1"/>
  <c r="CE468" i="1" s="1"/>
  <c r="AI468" i="1"/>
  <c r="CD468" i="1" s="1"/>
  <c r="AH468" i="1"/>
  <c r="CC468" i="1" s="1"/>
  <c r="AG468" i="1"/>
  <c r="CB468" i="1" s="1"/>
  <c r="AJ467" i="1"/>
  <c r="CA467" i="1" s="1"/>
  <c r="AI467" i="1"/>
  <c r="BZ467" i="1" s="1"/>
  <c r="AH467" i="1"/>
  <c r="BY467" i="1" s="1"/>
  <c r="AG467" i="1"/>
  <c r="BX467" i="1" s="1"/>
  <c r="CY467" i="1"/>
  <c r="CX467" i="1"/>
  <c r="CW467" i="1"/>
  <c r="CV467" i="1"/>
  <c r="CU467" i="1"/>
  <c r="CT467" i="1"/>
  <c r="CS467" i="1"/>
  <c r="CR467" i="1"/>
  <c r="CQ467" i="1"/>
  <c r="CP467" i="1"/>
  <c r="CO467" i="1"/>
  <c r="CN467" i="1"/>
  <c r="CM467" i="1"/>
  <c r="CL467" i="1"/>
  <c r="CK467" i="1"/>
  <c r="CJ467" i="1"/>
  <c r="CI467" i="1"/>
  <c r="CH467" i="1"/>
  <c r="CG467" i="1"/>
  <c r="CF467" i="1"/>
  <c r="CE467" i="1"/>
  <c r="CD467" i="1"/>
  <c r="CC467" i="1"/>
  <c r="CB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G466" i="1"/>
  <c r="CR466" i="1" s="1"/>
  <c r="AN466" i="1"/>
  <c r="AR466" i="1"/>
  <c r="AV466" i="1"/>
  <c r="AZ466" i="1"/>
  <c r="BD466" i="1"/>
  <c r="BH466" i="1"/>
  <c r="BL466" i="1"/>
  <c r="BP466" i="1"/>
  <c r="BT466" i="1"/>
  <c r="BX466" i="1"/>
  <c r="CB466" i="1"/>
  <c r="CF466" i="1"/>
  <c r="CJ466" i="1"/>
  <c r="CN466" i="1"/>
  <c r="CV466" i="1"/>
  <c r="AH466" i="1"/>
  <c r="CS466" i="1" s="1"/>
  <c r="AO466" i="1"/>
  <c r="AS466" i="1"/>
  <c r="AW466" i="1"/>
  <c r="BA466" i="1"/>
  <c r="BE466" i="1"/>
  <c r="BI466" i="1"/>
  <c r="BM466" i="1"/>
  <c r="BQ466" i="1"/>
  <c r="BU466" i="1"/>
  <c r="BY466" i="1"/>
  <c r="CC466" i="1"/>
  <c r="CG466" i="1"/>
  <c r="CK466" i="1"/>
  <c r="CO466" i="1"/>
  <c r="CW466" i="1"/>
  <c r="AI466" i="1"/>
  <c r="CT466" i="1" s="1"/>
  <c r="AP466" i="1"/>
  <c r="AT466" i="1"/>
  <c r="AX466" i="1"/>
  <c r="BB466" i="1"/>
  <c r="BF466" i="1"/>
  <c r="BJ466" i="1"/>
  <c r="BN466" i="1"/>
  <c r="BR466" i="1"/>
  <c r="BV466" i="1"/>
  <c r="BZ466" i="1"/>
  <c r="CD466" i="1"/>
  <c r="CH466" i="1"/>
  <c r="CL466" i="1"/>
  <c r="CP466" i="1"/>
  <c r="CX466" i="1"/>
  <c r="AJ466" i="1"/>
  <c r="CU466" i="1" s="1"/>
  <c r="AQ466" i="1"/>
  <c r="AU466" i="1"/>
  <c r="AY466" i="1"/>
  <c r="BC466" i="1"/>
  <c r="BG466" i="1"/>
  <c r="BK466" i="1"/>
  <c r="BO466" i="1"/>
  <c r="BS466" i="1"/>
  <c r="BW466" i="1"/>
  <c r="CA466" i="1"/>
  <c r="CE466" i="1"/>
  <c r="CI466" i="1"/>
  <c r="CM466" i="1"/>
  <c r="CQ466" i="1"/>
  <c r="CY466" i="1"/>
  <c r="AG465" i="1"/>
  <c r="CF465" i="1" s="1"/>
  <c r="AN465" i="1"/>
  <c r="AR465" i="1"/>
  <c r="AV465" i="1"/>
  <c r="AZ465" i="1"/>
  <c r="BD465" i="1"/>
  <c r="BH465" i="1"/>
  <c r="BL465" i="1"/>
  <c r="BP465" i="1"/>
  <c r="BT465" i="1"/>
  <c r="BX465" i="1"/>
  <c r="CB465" i="1"/>
  <c r="CJ465" i="1"/>
  <c r="CN465" i="1"/>
  <c r="CR465" i="1"/>
  <c r="CV465" i="1"/>
  <c r="AH465" i="1"/>
  <c r="CG465" i="1" s="1"/>
  <c r="AO465" i="1"/>
  <c r="AS465" i="1"/>
  <c r="AW465" i="1"/>
  <c r="BA465" i="1"/>
  <c r="BE465" i="1"/>
  <c r="BI465" i="1"/>
  <c r="BM465" i="1"/>
  <c r="BQ465" i="1"/>
  <c r="BU465" i="1"/>
  <c r="BY465" i="1"/>
  <c r="CC465" i="1"/>
  <c r="CK465" i="1"/>
  <c r="CO465" i="1"/>
  <c r="CS465" i="1"/>
  <c r="CW465" i="1"/>
  <c r="AI465" i="1"/>
  <c r="CH465" i="1" s="1"/>
  <c r="AP465" i="1"/>
  <c r="AT465" i="1"/>
  <c r="AX465" i="1"/>
  <c r="BB465" i="1"/>
  <c r="BF465" i="1"/>
  <c r="BJ465" i="1"/>
  <c r="BN465" i="1"/>
  <c r="BR465" i="1"/>
  <c r="BV465" i="1"/>
  <c r="BZ465" i="1"/>
  <c r="CD465" i="1"/>
  <c r="CL465" i="1"/>
  <c r="CP465" i="1"/>
  <c r="CT465" i="1"/>
  <c r="CX465" i="1"/>
  <c r="AJ465" i="1"/>
  <c r="CI465" i="1" s="1"/>
  <c r="AQ465" i="1"/>
  <c r="AU465" i="1"/>
  <c r="AY465" i="1"/>
  <c r="BC465" i="1"/>
  <c r="BG465" i="1"/>
  <c r="BK465" i="1"/>
  <c r="BO465" i="1"/>
  <c r="BS465" i="1"/>
  <c r="BW465" i="1"/>
  <c r="CA465" i="1"/>
  <c r="CE465" i="1"/>
  <c r="CM465" i="1"/>
  <c r="CQ465" i="1"/>
  <c r="CU465" i="1"/>
  <c r="CY465" i="1"/>
  <c r="AG464" i="1"/>
  <c r="CB464" i="1" s="1"/>
  <c r="AN464" i="1"/>
  <c r="AR464" i="1"/>
  <c r="AV464" i="1"/>
  <c r="AZ464" i="1"/>
  <c r="BD464" i="1"/>
  <c r="BH464" i="1"/>
  <c r="BL464" i="1"/>
  <c r="BP464" i="1"/>
  <c r="BT464" i="1"/>
  <c r="BX464" i="1"/>
  <c r="CF464" i="1"/>
  <c r="CJ464" i="1"/>
  <c r="CN464" i="1"/>
  <c r="CR464" i="1"/>
  <c r="CV464" i="1"/>
  <c r="AH464" i="1"/>
  <c r="CC464" i="1" s="1"/>
  <c r="AO464" i="1"/>
  <c r="AS464" i="1"/>
  <c r="AW464" i="1"/>
  <c r="BA464" i="1"/>
  <c r="BE464" i="1"/>
  <c r="BI464" i="1"/>
  <c r="BM464" i="1"/>
  <c r="BQ464" i="1"/>
  <c r="BU464" i="1"/>
  <c r="BY464" i="1"/>
  <c r="CG464" i="1"/>
  <c r="CK464" i="1"/>
  <c r="CO464" i="1"/>
  <c r="CS464" i="1"/>
  <c r="CW464" i="1"/>
  <c r="AI464" i="1"/>
  <c r="CD464" i="1" s="1"/>
  <c r="AP464" i="1"/>
  <c r="AT464" i="1"/>
  <c r="AX464" i="1"/>
  <c r="BB464" i="1"/>
  <c r="BF464" i="1"/>
  <c r="BJ464" i="1"/>
  <c r="BN464" i="1"/>
  <c r="BR464" i="1"/>
  <c r="BV464" i="1"/>
  <c r="BZ464" i="1"/>
  <c r="CH464" i="1"/>
  <c r="CL464" i="1"/>
  <c r="CP464" i="1"/>
  <c r="CT464" i="1"/>
  <c r="CX464" i="1"/>
  <c r="AJ464" i="1"/>
  <c r="CE464" i="1" s="1"/>
  <c r="AQ464" i="1"/>
  <c r="AU464" i="1"/>
  <c r="AY464" i="1"/>
  <c r="BC464" i="1"/>
  <c r="BG464" i="1"/>
  <c r="BK464" i="1"/>
  <c r="BO464" i="1"/>
  <c r="BS464" i="1"/>
  <c r="BW464" i="1"/>
  <c r="CA464" i="1"/>
  <c r="CI464" i="1"/>
  <c r="CM464" i="1"/>
  <c r="CQ464" i="1"/>
  <c r="CU464" i="1"/>
  <c r="CY464" i="1"/>
  <c r="CY463" i="1"/>
  <c r="CX463" i="1"/>
  <c r="CW463" i="1"/>
  <c r="CV463" i="1"/>
  <c r="CU463" i="1"/>
  <c r="CT463" i="1"/>
  <c r="CS463" i="1"/>
  <c r="CR463" i="1"/>
  <c r="CQ463" i="1"/>
  <c r="CP463" i="1"/>
  <c r="CO463" i="1"/>
  <c r="CN463" i="1"/>
  <c r="CM463" i="1"/>
  <c r="CL463" i="1"/>
  <c r="CK463" i="1"/>
  <c r="CJ463" i="1"/>
  <c r="CI463" i="1"/>
  <c r="CH463" i="1"/>
  <c r="CG463" i="1"/>
  <c r="CF463" i="1"/>
  <c r="CE463" i="1"/>
  <c r="CD463" i="1"/>
  <c r="CC463" i="1"/>
  <c r="CB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CY462" i="1"/>
  <c r="CX462" i="1"/>
  <c r="CW462" i="1"/>
  <c r="CV462" i="1"/>
  <c r="CU462" i="1"/>
  <c r="CT462" i="1"/>
  <c r="CS462" i="1"/>
  <c r="CR462" i="1"/>
  <c r="CQ462" i="1"/>
  <c r="CP462" i="1"/>
  <c r="CO462" i="1"/>
  <c r="CN462" i="1"/>
  <c r="CM462" i="1"/>
  <c r="CL462" i="1"/>
  <c r="CK462" i="1"/>
  <c r="CJ462" i="1"/>
  <c r="CE462" i="1"/>
  <c r="CD462" i="1"/>
  <c r="CC462" i="1"/>
  <c r="CB462" i="1"/>
  <c r="CA462" i="1"/>
  <c r="BZ462" i="1"/>
  <c r="BY462" i="1"/>
  <c r="BX462" i="1"/>
  <c r="BW462" i="1"/>
  <c r="BV462" i="1"/>
  <c r="BU462" i="1"/>
  <c r="BT462" i="1"/>
  <c r="BS462" i="1"/>
  <c r="BR462" i="1"/>
  <c r="BQ462" i="1"/>
  <c r="BP462" i="1"/>
  <c r="BO462" i="1"/>
  <c r="BN462" i="1"/>
  <c r="BM462" i="1"/>
  <c r="BL462" i="1"/>
  <c r="BK462" i="1"/>
  <c r="BJ462" i="1"/>
  <c r="BI462" i="1"/>
  <c r="BH462" i="1"/>
  <c r="BG462" i="1"/>
  <c r="BF462" i="1"/>
  <c r="BE462" i="1"/>
  <c r="BD462" i="1"/>
  <c r="BC462" i="1"/>
  <c r="BB462" i="1"/>
  <c r="BA462" i="1"/>
  <c r="AZ462" i="1"/>
  <c r="AY462" i="1"/>
  <c r="AX462" i="1"/>
  <c r="AW462" i="1"/>
  <c r="AV462" i="1"/>
  <c r="AU462" i="1"/>
  <c r="AT462" i="1"/>
  <c r="AS462" i="1"/>
  <c r="AR462" i="1"/>
  <c r="AQ462" i="1"/>
  <c r="AP462" i="1"/>
  <c r="AO462" i="1"/>
  <c r="AN462" i="1"/>
  <c r="AJ463" i="1"/>
  <c r="CA463" i="1" s="1"/>
  <c r="AI463" i="1"/>
  <c r="BZ463" i="1" s="1"/>
  <c r="AH463" i="1"/>
  <c r="BY463" i="1" s="1"/>
  <c r="AG463" i="1"/>
  <c r="BX463" i="1" s="1"/>
  <c r="AJ462" i="1"/>
  <c r="CI462" i="1" s="1"/>
  <c r="AI462" i="1"/>
  <c r="CH462" i="1" s="1"/>
  <c r="AH462" i="1"/>
  <c r="CG462" i="1" s="1"/>
  <c r="AG462" i="1"/>
  <c r="CF462" i="1" s="1"/>
  <c r="AH460" i="1"/>
  <c r="CC460" i="1" s="1"/>
  <c r="CY461" i="1"/>
  <c r="CX461" i="1"/>
  <c r="CW461" i="1"/>
  <c r="CV461" i="1"/>
  <c r="CU461" i="1"/>
  <c r="CT461" i="1"/>
  <c r="CS461" i="1"/>
  <c r="CR461" i="1"/>
  <c r="CQ461" i="1"/>
  <c r="CP461" i="1"/>
  <c r="CO461" i="1"/>
  <c r="CN461" i="1"/>
  <c r="CM461" i="1"/>
  <c r="CL461" i="1"/>
  <c r="CK461" i="1"/>
  <c r="CJ461" i="1"/>
  <c r="CI461" i="1"/>
  <c r="CH461" i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CY460" i="1"/>
  <c r="CX460" i="1"/>
  <c r="CW460" i="1"/>
  <c r="CV460" i="1"/>
  <c r="CU460" i="1"/>
  <c r="CT460" i="1"/>
  <c r="CS460" i="1"/>
  <c r="CR460" i="1"/>
  <c r="CQ460" i="1"/>
  <c r="CP460" i="1"/>
  <c r="CO460" i="1"/>
  <c r="CN460" i="1"/>
  <c r="CM460" i="1"/>
  <c r="CL460" i="1"/>
  <c r="CK460" i="1"/>
  <c r="CJ460" i="1"/>
  <c r="CI460" i="1"/>
  <c r="CH460" i="1"/>
  <c r="CG460" i="1"/>
  <c r="CF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J461" i="1"/>
  <c r="BC461" i="1" s="1"/>
  <c r="AI461" i="1"/>
  <c r="BB461" i="1" s="1"/>
  <c r="AH461" i="1"/>
  <c r="BA461" i="1" s="1"/>
  <c r="AG461" i="1"/>
  <c r="AZ461" i="1" s="1"/>
  <c r="AJ460" i="1"/>
  <c r="CE460" i="1" s="1"/>
  <c r="AI460" i="1"/>
  <c r="CD460" i="1" s="1"/>
  <c r="AG460" i="1"/>
  <c r="CB460" i="1" s="1"/>
  <c r="DD585" i="1" l="1"/>
  <c r="DE585" i="1"/>
  <c r="DF585" i="1"/>
  <c r="DG585" i="1"/>
  <c r="CZ585" i="1"/>
  <c r="DA585" i="1"/>
  <c r="DB585" i="1"/>
  <c r="CU509" i="1"/>
  <c r="CR499" i="1"/>
  <c r="CR490" i="1"/>
  <c r="CV485" i="1"/>
  <c r="CX485" i="1"/>
  <c r="CY485" i="1"/>
  <c r="CU471" i="1"/>
  <c r="AG459" i="1"/>
  <c r="CV459" i="1" s="1"/>
  <c r="AN459" i="1"/>
  <c r="AR459" i="1"/>
  <c r="AV459" i="1"/>
  <c r="AZ459" i="1"/>
  <c r="BD459" i="1"/>
  <c r="BH459" i="1"/>
  <c r="BL459" i="1"/>
  <c r="BP459" i="1"/>
  <c r="BT459" i="1"/>
  <c r="BX459" i="1"/>
  <c r="CB459" i="1"/>
  <c r="CF459" i="1"/>
  <c r="CJ459" i="1"/>
  <c r="CN459" i="1"/>
  <c r="CR459" i="1"/>
  <c r="AH459" i="1"/>
  <c r="CW459" i="1" s="1"/>
  <c r="AO459" i="1"/>
  <c r="AS459" i="1"/>
  <c r="AW459" i="1"/>
  <c r="BA459" i="1"/>
  <c r="BE459" i="1"/>
  <c r="BI459" i="1"/>
  <c r="BM459" i="1"/>
  <c r="BQ459" i="1"/>
  <c r="BU459" i="1"/>
  <c r="BY459" i="1"/>
  <c r="CC459" i="1"/>
  <c r="CG459" i="1"/>
  <c r="CK459" i="1"/>
  <c r="CO459" i="1"/>
  <c r="CS459" i="1"/>
  <c r="AI459" i="1"/>
  <c r="AP459" i="1"/>
  <c r="AT459" i="1"/>
  <c r="AX459" i="1"/>
  <c r="BB459" i="1"/>
  <c r="BF459" i="1"/>
  <c r="BJ459" i="1"/>
  <c r="BN459" i="1"/>
  <c r="BR459" i="1"/>
  <c r="BV459" i="1"/>
  <c r="BZ459" i="1"/>
  <c r="CD459" i="1"/>
  <c r="CH459" i="1"/>
  <c r="CL459" i="1"/>
  <c r="CP459" i="1"/>
  <c r="CT459" i="1"/>
  <c r="AJ459" i="1"/>
  <c r="CY459" i="1" s="1"/>
  <c r="AQ459" i="1"/>
  <c r="AU459" i="1"/>
  <c r="AY459" i="1"/>
  <c r="BC459" i="1"/>
  <c r="BG459" i="1"/>
  <c r="BK459" i="1"/>
  <c r="BO459" i="1"/>
  <c r="BS459" i="1"/>
  <c r="BW459" i="1"/>
  <c r="CA459" i="1"/>
  <c r="CE459" i="1"/>
  <c r="CI459" i="1"/>
  <c r="CM459" i="1"/>
  <c r="CQ459" i="1"/>
  <c r="CU459" i="1"/>
  <c r="AJ458" i="1"/>
  <c r="BO458" i="1" s="1"/>
  <c r="AI458" i="1"/>
  <c r="BN458" i="1" s="1"/>
  <c r="AH458" i="1"/>
  <c r="BM458" i="1" s="1"/>
  <c r="AG458" i="1"/>
  <c r="BL458" i="1" s="1"/>
  <c r="AJ457" i="1"/>
  <c r="BG457" i="1" s="1"/>
  <c r="AI457" i="1"/>
  <c r="BF457" i="1" s="1"/>
  <c r="AH457" i="1"/>
  <c r="BE457" i="1" s="1"/>
  <c r="AG457" i="1"/>
  <c r="BD457" i="1" s="1"/>
  <c r="AJ456" i="1"/>
  <c r="CA456" i="1" s="1"/>
  <c r="AI456" i="1"/>
  <c r="BZ456" i="1" s="1"/>
  <c r="AH456" i="1"/>
  <c r="BY456" i="1" s="1"/>
  <c r="AG456" i="1"/>
  <c r="BX456" i="1" s="1"/>
  <c r="AJ455" i="1"/>
  <c r="CI455" i="1" s="1"/>
  <c r="AI455" i="1"/>
  <c r="CH455" i="1" s="1"/>
  <c r="AH455" i="1"/>
  <c r="CG455" i="1" s="1"/>
  <c r="AG455" i="1"/>
  <c r="CF455" i="1" s="1"/>
  <c r="AJ454" i="1"/>
  <c r="BS454" i="1" s="1"/>
  <c r="AI454" i="1"/>
  <c r="BR454" i="1" s="1"/>
  <c r="AH454" i="1"/>
  <c r="BQ454" i="1" s="1"/>
  <c r="AG454" i="1"/>
  <c r="BP454" i="1" s="1"/>
  <c r="CY458" i="1"/>
  <c r="CX458" i="1"/>
  <c r="CW458" i="1"/>
  <c r="CV458" i="1"/>
  <c r="CU458" i="1"/>
  <c r="CT458" i="1"/>
  <c r="CS458" i="1"/>
  <c r="CR458" i="1"/>
  <c r="CQ458" i="1"/>
  <c r="CP458" i="1"/>
  <c r="CO458" i="1"/>
  <c r="CN458" i="1"/>
  <c r="CM458" i="1"/>
  <c r="CL458" i="1"/>
  <c r="CK458" i="1"/>
  <c r="CJ458" i="1"/>
  <c r="CI458" i="1"/>
  <c r="CH458" i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CY457" i="1"/>
  <c r="CX457" i="1"/>
  <c r="CW457" i="1"/>
  <c r="CV457" i="1"/>
  <c r="CU457" i="1"/>
  <c r="CT457" i="1"/>
  <c r="CS457" i="1"/>
  <c r="CR457" i="1"/>
  <c r="CQ457" i="1"/>
  <c r="CP457" i="1"/>
  <c r="CO457" i="1"/>
  <c r="CN457" i="1"/>
  <c r="CM457" i="1"/>
  <c r="CL457" i="1"/>
  <c r="CK457" i="1"/>
  <c r="CJ457" i="1"/>
  <c r="CI457" i="1"/>
  <c r="CH457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CY456" i="1"/>
  <c r="CX456" i="1"/>
  <c r="CW456" i="1"/>
  <c r="CV456" i="1"/>
  <c r="CU456" i="1"/>
  <c r="CT456" i="1"/>
  <c r="CS456" i="1"/>
  <c r="CR456" i="1"/>
  <c r="CQ456" i="1"/>
  <c r="CP456" i="1"/>
  <c r="CO456" i="1"/>
  <c r="CN456" i="1"/>
  <c r="CM456" i="1"/>
  <c r="CL456" i="1"/>
  <c r="CK456" i="1"/>
  <c r="CJ456" i="1"/>
  <c r="CI456" i="1"/>
  <c r="CH456" i="1"/>
  <c r="CG456" i="1"/>
  <c r="CF456" i="1"/>
  <c r="CE456" i="1"/>
  <c r="CD456" i="1"/>
  <c r="CC456" i="1"/>
  <c r="CB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CY455" i="1"/>
  <c r="CX455" i="1"/>
  <c r="CW455" i="1"/>
  <c r="CV455" i="1"/>
  <c r="CU455" i="1"/>
  <c r="CT455" i="1"/>
  <c r="CS455" i="1"/>
  <c r="CR455" i="1"/>
  <c r="CQ455" i="1"/>
  <c r="CP455" i="1"/>
  <c r="CO455" i="1"/>
  <c r="CN455" i="1"/>
  <c r="CM455" i="1"/>
  <c r="CL455" i="1"/>
  <c r="CK455" i="1"/>
  <c r="CJ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CY454" i="1"/>
  <c r="CX454" i="1"/>
  <c r="CW454" i="1"/>
  <c r="CV454" i="1"/>
  <c r="CU454" i="1"/>
  <c r="CT454" i="1"/>
  <c r="CS454" i="1"/>
  <c r="CR454" i="1"/>
  <c r="CQ454" i="1"/>
  <c r="CP454" i="1"/>
  <c r="CO454" i="1"/>
  <c r="CN454" i="1"/>
  <c r="CM454" i="1"/>
  <c r="CL454" i="1"/>
  <c r="CK454" i="1"/>
  <c r="CJ454" i="1"/>
  <c r="CI454" i="1"/>
  <c r="CH454" i="1"/>
  <c r="CG454" i="1"/>
  <c r="CF454" i="1"/>
  <c r="CE454" i="1"/>
  <c r="CD454" i="1"/>
  <c r="CC454" i="1"/>
  <c r="CB454" i="1"/>
  <c r="CA454" i="1"/>
  <c r="BZ454" i="1"/>
  <c r="BY454" i="1"/>
  <c r="BX454" i="1"/>
  <c r="BW454" i="1"/>
  <c r="BV454" i="1"/>
  <c r="BU454" i="1"/>
  <c r="BT454" i="1"/>
  <c r="BO454" i="1"/>
  <c r="BN454" i="1"/>
  <c r="BM454" i="1"/>
  <c r="BL454" i="1"/>
  <c r="BK454" i="1"/>
  <c r="BJ454" i="1"/>
  <c r="BI454" i="1"/>
  <c r="BH454" i="1"/>
  <c r="BG454" i="1"/>
  <c r="BF454" i="1"/>
  <c r="BE454" i="1"/>
  <c r="BD454" i="1"/>
  <c r="BC454" i="1"/>
  <c r="BB454" i="1"/>
  <c r="BA454" i="1"/>
  <c r="AZ454" i="1"/>
  <c r="AY454" i="1"/>
  <c r="AX454" i="1"/>
  <c r="AW454" i="1"/>
  <c r="AV454" i="1"/>
  <c r="AU454" i="1"/>
  <c r="AT454" i="1"/>
  <c r="AS454" i="1"/>
  <c r="AR454" i="1"/>
  <c r="AQ454" i="1"/>
  <c r="AP454" i="1"/>
  <c r="AO454" i="1"/>
  <c r="AN454" i="1"/>
  <c r="CY453" i="1"/>
  <c r="CX453" i="1"/>
  <c r="CW453" i="1"/>
  <c r="CV453" i="1"/>
  <c r="CU453" i="1"/>
  <c r="CT453" i="1"/>
  <c r="CS453" i="1"/>
  <c r="CR453" i="1"/>
  <c r="CQ453" i="1"/>
  <c r="CP453" i="1"/>
  <c r="CO453" i="1"/>
  <c r="CN453" i="1"/>
  <c r="CM453" i="1"/>
  <c r="CL453" i="1"/>
  <c r="CK453" i="1"/>
  <c r="CJ453" i="1"/>
  <c r="CI453" i="1"/>
  <c r="CH453" i="1"/>
  <c r="CG453" i="1"/>
  <c r="CF453" i="1"/>
  <c r="CE453" i="1"/>
  <c r="CD453" i="1"/>
  <c r="CC453" i="1"/>
  <c r="CB453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Z453" i="1"/>
  <c r="AY453" i="1"/>
  <c r="AX453" i="1"/>
  <c r="AW453" i="1"/>
  <c r="AV453" i="1"/>
  <c r="AU453" i="1"/>
  <c r="AT453" i="1"/>
  <c r="AS453" i="1"/>
  <c r="AR453" i="1"/>
  <c r="AQ453" i="1"/>
  <c r="AP453" i="1"/>
  <c r="AO453" i="1"/>
  <c r="AN453" i="1"/>
  <c r="AJ453" i="1"/>
  <c r="CA453" i="1" s="1"/>
  <c r="AI453" i="1"/>
  <c r="BZ453" i="1" s="1"/>
  <c r="AH453" i="1"/>
  <c r="BY453" i="1" s="1"/>
  <c r="AG453" i="1"/>
  <c r="BX453" i="1" s="1"/>
  <c r="CY452" i="1"/>
  <c r="CX452" i="1"/>
  <c r="CW452" i="1"/>
  <c r="CV452" i="1"/>
  <c r="CU452" i="1"/>
  <c r="CT452" i="1"/>
  <c r="CS452" i="1"/>
  <c r="CR452" i="1"/>
  <c r="CQ452" i="1"/>
  <c r="CP452" i="1"/>
  <c r="CO452" i="1"/>
  <c r="CN452" i="1"/>
  <c r="CM452" i="1"/>
  <c r="CL452" i="1"/>
  <c r="CK452" i="1"/>
  <c r="CJ452" i="1"/>
  <c r="CI452" i="1"/>
  <c r="CH452" i="1"/>
  <c r="CG452" i="1"/>
  <c r="CF452" i="1"/>
  <c r="CE452" i="1"/>
  <c r="CD452" i="1"/>
  <c r="CC452" i="1"/>
  <c r="CB452" i="1"/>
  <c r="CA452" i="1"/>
  <c r="BZ452" i="1"/>
  <c r="BY452" i="1"/>
  <c r="BX452" i="1"/>
  <c r="BW452" i="1"/>
  <c r="BV452" i="1"/>
  <c r="BU452" i="1"/>
  <c r="BT452" i="1"/>
  <c r="BS452" i="1"/>
  <c r="BR452" i="1"/>
  <c r="BQ452" i="1"/>
  <c r="BP452" i="1"/>
  <c r="BK452" i="1"/>
  <c r="BJ452" i="1"/>
  <c r="BI452" i="1"/>
  <c r="BH452" i="1"/>
  <c r="BG452" i="1"/>
  <c r="BF452" i="1"/>
  <c r="BE452" i="1"/>
  <c r="BD452" i="1"/>
  <c r="BC452" i="1"/>
  <c r="BB452" i="1"/>
  <c r="BA452" i="1"/>
  <c r="AZ452" i="1"/>
  <c r="AY452" i="1"/>
  <c r="AX452" i="1"/>
  <c r="AW452" i="1"/>
  <c r="AV452" i="1"/>
  <c r="AU452" i="1"/>
  <c r="AT452" i="1"/>
  <c r="AS452" i="1"/>
  <c r="AR452" i="1"/>
  <c r="AQ452" i="1"/>
  <c r="AP452" i="1"/>
  <c r="AO452" i="1"/>
  <c r="AN452" i="1"/>
  <c r="AJ452" i="1"/>
  <c r="BO452" i="1" s="1"/>
  <c r="AI452" i="1"/>
  <c r="BN452" i="1" s="1"/>
  <c r="AH452" i="1"/>
  <c r="BM452" i="1" s="1"/>
  <c r="AG452" i="1"/>
  <c r="BL452" i="1" s="1"/>
  <c r="CY451" i="1"/>
  <c r="CX451" i="1"/>
  <c r="CW451" i="1"/>
  <c r="CV451" i="1"/>
  <c r="CU451" i="1"/>
  <c r="CT451" i="1"/>
  <c r="CS451" i="1"/>
  <c r="CR451" i="1"/>
  <c r="CQ451" i="1"/>
  <c r="CP451" i="1"/>
  <c r="CO451" i="1"/>
  <c r="CN451" i="1"/>
  <c r="CM451" i="1"/>
  <c r="CL451" i="1"/>
  <c r="CK451" i="1"/>
  <c r="CJ451" i="1"/>
  <c r="CI451" i="1"/>
  <c r="CH451" i="1"/>
  <c r="CG451" i="1"/>
  <c r="CF451" i="1"/>
  <c r="CE451" i="1"/>
  <c r="CD451" i="1"/>
  <c r="CC451" i="1"/>
  <c r="CB451" i="1"/>
  <c r="CA451" i="1"/>
  <c r="BZ451" i="1"/>
  <c r="BY451" i="1"/>
  <c r="BX451" i="1"/>
  <c r="BW451" i="1"/>
  <c r="BV451" i="1"/>
  <c r="BU451" i="1"/>
  <c r="BT451" i="1"/>
  <c r="BS451" i="1"/>
  <c r="BR451" i="1"/>
  <c r="BQ451" i="1"/>
  <c r="BP451" i="1"/>
  <c r="BO451" i="1"/>
  <c r="BN451" i="1"/>
  <c r="BM451" i="1"/>
  <c r="BL451" i="1"/>
  <c r="BK451" i="1"/>
  <c r="BJ451" i="1"/>
  <c r="BI451" i="1"/>
  <c r="BH451" i="1"/>
  <c r="BC451" i="1"/>
  <c r="BB451" i="1"/>
  <c r="BA451" i="1"/>
  <c r="AZ451" i="1"/>
  <c r="AY451" i="1"/>
  <c r="AX451" i="1"/>
  <c r="AW451" i="1"/>
  <c r="AV451" i="1"/>
  <c r="AU451" i="1"/>
  <c r="AT451" i="1"/>
  <c r="AS451" i="1"/>
  <c r="AR451" i="1"/>
  <c r="AQ451" i="1"/>
  <c r="AP451" i="1"/>
  <c r="AO451" i="1"/>
  <c r="AN451" i="1"/>
  <c r="AJ451" i="1"/>
  <c r="BG451" i="1" s="1"/>
  <c r="AI451" i="1"/>
  <c r="BF451" i="1" s="1"/>
  <c r="AH451" i="1"/>
  <c r="BE451" i="1" s="1"/>
  <c r="AG451" i="1"/>
  <c r="BD451" i="1" s="1"/>
  <c r="CY450" i="1"/>
  <c r="CX450" i="1"/>
  <c r="CW450" i="1"/>
  <c r="CV450" i="1"/>
  <c r="CU450" i="1"/>
  <c r="CT450" i="1"/>
  <c r="CS450" i="1"/>
  <c r="CR450" i="1"/>
  <c r="CQ450" i="1"/>
  <c r="CP450" i="1"/>
  <c r="CO450" i="1"/>
  <c r="CN450" i="1"/>
  <c r="CM450" i="1"/>
  <c r="CL450" i="1"/>
  <c r="CK450" i="1"/>
  <c r="CJ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J450" i="1"/>
  <c r="CI450" i="1" s="1"/>
  <c r="AI450" i="1"/>
  <c r="CH450" i="1" s="1"/>
  <c r="AH450" i="1"/>
  <c r="CG450" i="1" s="1"/>
  <c r="AG450" i="1"/>
  <c r="CF450" i="1" s="1"/>
  <c r="AJ449" i="1"/>
  <c r="BW449" i="1" s="1"/>
  <c r="AI449" i="1"/>
  <c r="BV449" i="1" s="1"/>
  <c r="AH449" i="1"/>
  <c r="BU449" i="1" s="1"/>
  <c r="AG449" i="1"/>
  <c r="BT449" i="1" s="1"/>
  <c r="AJ448" i="1"/>
  <c r="BS448" i="1" s="1"/>
  <c r="AI448" i="1"/>
  <c r="BR448" i="1" s="1"/>
  <c r="AH448" i="1"/>
  <c r="BQ448" i="1" s="1"/>
  <c r="AG448" i="1"/>
  <c r="BP448" i="1" s="1"/>
  <c r="AJ447" i="1"/>
  <c r="BO447" i="1" s="1"/>
  <c r="AI447" i="1"/>
  <c r="BN447" i="1" s="1"/>
  <c r="AH447" i="1"/>
  <c r="BM447" i="1" s="1"/>
  <c r="AG447" i="1"/>
  <c r="BL447" i="1" s="1"/>
  <c r="AJ446" i="1"/>
  <c r="BK446" i="1" s="1"/>
  <c r="AI446" i="1"/>
  <c r="BJ446" i="1" s="1"/>
  <c r="AH446" i="1"/>
  <c r="BI446" i="1" s="1"/>
  <c r="AG446" i="1"/>
  <c r="BH446" i="1" s="1"/>
  <c r="AJ445" i="1"/>
  <c r="AY445" i="1" s="1"/>
  <c r="AI445" i="1"/>
  <c r="AX445" i="1" s="1"/>
  <c r="AH445" i="1"/>
  <c r="AW445" i="1" s="1"/>
  <c r="AG445" i="1"/>
  <c r="AV445" i="1" s="1"/>
  <c r="AJ444" i="1"/>
  <c r="CQ444" i="1" s="1"/>
  <c r="AI444" i="1"/>
  <c r="CP444" i="1" s="1"/>
  <c r="AH444" i="1"/>
  <c r="CO444" i="1" s="1"/>
  <c r="AG444" i="1"/>
  <c r="CN444" i="1" s="1"/>
  <c r="CY449" i="1"/>
  <c r="CX449" i="1"/>
  <c r="CW449" i="1"/>
  <c r="CV449" i="1"/>
  <c r="CU449" i="1"/>
  <c r="CT449" i="1"/>
  <c r="CS449" i="1"/>
  <c r="CR449" i="1"/>
  <c r="CQ449" i="1"/>
  <c r="CP449" i="1"/>
  <c r="CO449" i="1"/>
  <c r="CN449" i="1"/>
  <c r="CM449" i="1"/>
  <c r="CL449" i="1"/>
  <c r="CK449" i="1"/>
  <c r="CJ449" i="1"/>
  <c r="CI449" i="1"/>
  <c r="CH449" i="1"/>
  <c r="CG449" i="1"/>
  <c r="CF449" i="1"/>
  <c r="CE449" i="1"/>
  <c r="CD449" i="1"/>
  <c r="CC449" i="1"/>
  <c r="CB449" i="1"/>
  <c r="CA449" i="1"/>
  <c r="BZ449" i="1"/>
  <c r="BY449" i="1"/>
  <c r="BX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CY448" i="1"/>
  <c r="CX448" i="1"/>
  <c r="CW448" i="1"/>
  <c r="CV448" i="1"/>
  <c r="CU448" i="1"/>
  <c r="CT448" i="1"/>
  <c r="CS448" i="1"/>
  <c r="CR448" i="1"/>
  <c r="CQ448" i="1"/>
  <c r="CP448" i="1"/>
  <c r="CO448" i="1"/>
  <c r="CN448" i="1"/>
  <c r="CM448" i="1"/>
  <c r="CL448" i="1"/>
  <c r="CK448" i="1"/>
  <c r="CJ448" i="1"/>
  <c r="CI448" i="1"/>
  <c r="CH448" i="1"/>
  <c r="CG448" i="1"/>
  <c r="CF448" i="1"/>
  <c r="CE448" i="1"/>
  <c r="CD448" i="1"/>
  <c r="CC448" i="1"/>
  <c r="CB448" i="1"/>
  <c r="CA448" i="1"/>
  <c r="BZ448" i="1"/>
  <c r="BY448" i="1"/>
  <c r="BX448" i="1"/>
  <c r="BW448" i="1"/>
  <c r="BV448" i="1"/>
  <c r="BU448" i="1"/>
  <c r="BT448" i="1"/>
  <c r="BO448" i="1"/>
  <c r="BN448" i="1"/>
  <c r="BM448" i="1"/>
  <c r="BL448" i="1"/>
  <c r="BK448" i="1"/>
  <c r="BJ448" i="1"/>
  <c r="BI448" i="1"/>
  <c r="BH448" i="1"/>
  <c r="BG448" i="1"/>
  <c r="BF448" i="1"/>
  <c r="BE448" i="1"/>
  <c r="BD448" i="1"/>
  <c r="BC448" i="1"/>
  <c r="BB448" i="1"/>
  <c r="BA448" i="1"/>
  <c r="AZ448" i="1"/>
  <c r="AY448" i="1"/>
  <c r="AX448" i="1"/>
  <c r="AW448" i="1"/>
  <c r="AV448" i="1"/>
  <c r="AU448" i="1"/>
  <c r="AT448" i="1"/>
  <c r="AS448" i="1"/>
  <c r="AR448" i="1"/>
  <c r="AQ448" i="1"/>
  <c r="AP448" i="1"/>
  <c r="AO448" i="1"/>
  <c r="AN448" i="1"/>
  <c r="CY447" i="1"/>
  <c r="CX447" i="1"/>
  <c r="CW447" i="1"/>
  <c r="CV447" i="1"/>
  <c r="CU447" i="1"/>
  <c r="CT447" i="1"/>
  <c r="CS447" i="1"/>
  <c r="CR447" i="1"/>
  <c r="CQ447" i="1"/>
  <c r="CP447" i="1"/>
  <c r="CO447" i="1"/>
  <c r="CN447" i="1"/>
  <c r="CM447" i="1"/>
  <c r="CL447" i="1"/>
  <c r="CK447" i="1"/>
  <c r="CJ447" i="1"/>
  <c r="CI447" i="1"/>
  <c r="CH447" i="1"/>
  <c r="CG447" i="1"/>
  <c r="CF447" i="1"/>
  <c r="CE447" i="1"/>
  <c r="CD447" i="1"/>
  <c r="CC447" i="1"/>
  <c r="CB447" i="1"/>
  <c r="CA447" i="1"/>
  <c r="BZ447" i="1"/>
  <c r="BY447" i="1"/>
  <c r="BX447" i="1"/>
  <c r="BW447" i="1"/>
  <c r="BV447" i="1"/>
  <c r="BU447" i="1"/>
  <c r="BT447" i="1"/>
  <c r="BS447" i="1"/>
  <c r="BR447" i="1"/>
  <c r="BQ447" i="1"/>
  <c r="BP447" i="1"/>
  <c r="BK447" i="1"/>
  <c r="BJ447" i="1"/>
  <c r="BI447" i="1"/>
  <c r="BH447" i="1"/>
  <c r="BG447" i="1"/>
  <c r="BF447" i="1"/>
  <c r="BE447" i="1"/>
  <c r="BD447" i="1"/>
  <c r="BC447" i="1"/>
  <c r="BB447" i="1"/>
  <c r="BA447" i="1"/>
  <c r="AZ447" i="1"/>
  <c r="AY447" i="1"/>
  <c r="AX447" i="1"/>
  <c r="AW447" i="1"/>
  <c r="AV447" i="1"/>
  <c r="AU447" i="1"/>
  <c r="AT447" i="1"/>
  <c r="AS447" i="1"/>
  <c r="AR447" i="1"/>
  <c r="AQ447" i="1"/>
  <c r="AP447" i="1"/>
  <c r="AO447" i="1"/>
  <c r="AN447" i="1"/>
  <c r="CY446" i="1"/>
  <c r="CX446" i="1"/>
  <c r="CW446" i="1"/>
  <c r="CV446" i="1"/>
  <c r="CU446" i="1"/>
  <c r="CT446" i="1"/>
  <c r="CS446" i="1"/>
  <c r="CR446" i="1"/>
  <c r="CQ446" i="1"/>
  <c r="CP446" i="1"/>
  <c r="CO446" i="1"/>
  <c r="CN446" i="1"/>
  <c r="CM446" i="1"/>
  <c r="CL446" i="1"/>
  <c r="CK446" i="1"/>
  <c r="CJ446" i="1"/>
  <c r="CI446" i="1"/>
  <c r="CH446" i="1"/>
  <c r="CG446" i="1"/>
  <c r="CF446" i="1"/>
  <c r="CE446" i="1"/>
  <c r="CD446" i="1"/>
  <c r="CC446" i="1"/>
  <c r="CB446" i="1"/>
  <c r="CA446" i="1"/>
  <c r="BZ446" i="1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CY445" i="1"/>
  <c r="CX445" i="1"/>
  <c r="CW445" i="1"/>
  <c r="CV445" i="1"/>
  <c r="CU445" i="1"/>
  <c r="CT445" i="1"/>
  <c r="CS445" i="1"/>
  <c r="CR445" i="1"/>
  <c r="CQ445" i="1"/>
  <c r="CP445" i="1"/>
  <c r="CO445" i="1"/>
  <c r="CN445" i="1"/>
  <c r="CM445" i="1"/>
  <c r="CL445" i="1"/>
  <c r="CK445" i="1"/>
  <c r="CJ445" i="1"/>
  <c r="CI445" i="1"/>
  <c r="CH445" i="1"/>
  <c r="CG445" i="1"/>
  <c r="CF445" i="1"/>
  <c r="CE445" i="1"/>
  <c r="CD445" i="1"/>
  <c r="CC445" i="1"/>
  <c r="CB445" i="1"/>
  <c r="CA445" i="1"/>
  <c r="BZ445" i="1"/>
  <c r="BY445" i="1"/>
  <c r="BX445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U445" i="1"/>
  <c r="AT445" i="1"/>
  <c r="AS445" i="1"/>
  <c r="AR445" i="1"/>
  <c r="AQ445" i="1"/>
  <c r="AP445" i="1"/>
  <c r="AO445" i="1"/>
  <c r="AN445" i="1"/>
  <c r="CY444" i="1"/>
  <c r="CX444" i="1"/>
  <c r="CW444" i="1"/>
  <c r="CV444" i="1"/>
  <c r="CU444" i="1"/>
  <c r="CT444" i="1"/>
  <c r="CS444" i="1"/>
  <c r="CR444" i="1"/>
  <c r="CM444" i="1"/>
  <c r="CL444" i="1"/>
  <c r="CK444" i="1"/>
  <c r="CJ444" i="1"/>
  <c r="CI444" i="1"/>
  <c r="CH444" i="1"/>
  <c r="CG444" i="1"/>
  <c r="CF444" i="1"/>
  <c r="CE444" i="1"/>
  <c r="CD444" i="1"/>
  <c r="CC444" i="1"/>
  <c r="CB444" i="1"/>
  <c r="CA444" i="1"/>
  <c r="BZ444" i="1"/>
  <c r="BY444" i="1"/>
  <c r="BX444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CY443" i="1"/>
  <c r="CX443" i="1"/>
  <c r="CW443" i="1"/>
  <c r="CV443" i="1"/>
  <c r="CU443" i="1"/>
  <c r="CT443" i="1"/>
  <c r="CS443" i="1"/>
  <c r="CR443" i="1"/>
  <c r="CQ443" i="1"/>
  <c r="CP443" i="1"/>
  <c r="CO443" i="1"/>
  <c r="CN443" i="1"/>
  <c r="CM443" i="1"/>
  <c r="CL443" i="1"/>
  <c r="CK443" i="1"/>
  <c r="CJ443" i="1"/>
  <c r="CI443" i="1"/>
  <c r="CH443" i="1"/>
  <c r="CG443" i="1"/>
  <c r="CF443" i="1"/>
  <c r="CE443" i="1"/>
  <c r="CD443" i="1"/>
  <c r="CC443" i="1"/>
  <c r="CB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CY442" i="1"/>
  <c r="CX442" i="1"/>
  <c r="CW442" i="1"/>
  <c r="CV442" i="1"/>
  <c r="CU442" i="1"/>
  <c r="CT442" i="1"/>
  <c r="CS442" i="1"/>
  <c r="CR442" i="1"/>
  <c r="CQ442" i="1"/>
  <c r="CP442" i="1"/>
  <c r="CO442" i="1"/>
  <c r="CN442" i="1"/>
  <c r="CM442" i="1"/>
  <c r="CL442" i="1"/>
  <c r="CK442" i="1"/>
  <c r="CJ442" i="1"/>
  <c r="CI442" i="1"/>
  <c r="CH442" i="1"/>
  <c r="CG442" i="1"/>
  <c r="CF442" i="1"/>
  <c r="CE442" i="1"/>
  <c r="CD442" i="1"/>
  <c r="CC442" i="1"/>
  <c r="CB442" i="1"/>
  <c r="CA442" i="1"/>
  <c r="BZ442" i="1"/>
  <c r="BY442" i="1"/>
  <c r="BX442" i="1"/>
  <c r="BW442" i="1"/>
  <c r="BV442" i="1"/>
  <c r="BU442" i="1"/>
  <c r="BT442" i="1"/>
  <c r="BS442" i="1"/>
  <c r="BR442" i="1"/>
  <c r="BQ442" i="1"/>
  <c r="BP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CY441" i="1"/>
  <c r="CX441" i="1"/>
  <c r="CW441" i="1"/>
  <c r="CV441" i="1"/>
  <c r="CU441" i="1"/>
  <c r="CT441" i="1"/>
  <c r="CS441" i="1"/>
  <c r="CR441" i="1"/>
  <c r="CQ441" i="1"/>
  <c r="CP441" i="1"/>
  <c r="CO441" i="1"/>
  <c r="CN441" i="1"/>
  <c r="CM441" i="1"/>
  <c r="CL441" i="1"/>
  <c r="CK441" i="1"/>
  <c r="CJ441" i="1"/>
  <c r="CI441" i="1"/>
  <c r="CH441" i="1"/>
  <c r="CG441" i="1"/>
  <c r="CF441" i="1"/>
  <c r="CE441" i="1"/>
  <c r="CD441" i="1"/>
  <c r="CC441" i="1"/>
  <c r="CB441" i="1"/>
  <c r="CA441" i="1"/>
  <c r="BZ441" i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CY440" i="1"/>
  <c r="CX440" i="1"/>
  <c r="CW440" i="1"/>
  <c r="CV440" i="1"/>
  <c r="CU440" i="1"/>
  <c r="CT440" i="1"/>
  <c r="CS440" i="1"/>
  <c r="CR440" i="1"/>
  <c r="CQ440" i="1"/>
  <c r="CP440" i="1"/>
  <c r="CO440" i="1"/>
  <c r="CN440" i="1"/>
  <c r="CM440" i="1"/>
  <c r="CL440" i="1"/>
  <c r="CK440" i="1"/>
  <c r="CJ440" i="1"/>
  <c r="CI440" i="1"/>
  <c r="CH440" i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U440" i="1"/>
  <c r="AT440" i="1"/>
  <c r="AS440" i="1"/>
  <c r="AR440" i="1"/>
  <c r="AQ440" i="1"/>
  <c r="AP440" i="1"/>
  <c r="AO440" i="1"/>
  <c r="AN440" i="1"/>
  <c r="CY439" i="1"/>
  <c r="CX439" i="1"/>
  <c r="CW439" i="1"/>
  <c r="CV439" i="1"/>
  <c r="CU439" i="1"/>
  <c r="CT439" i="1"/>
  <c r="CS439" i="1"/>
  <c r="CR439" i="1"/>
  <c r="CQ439" i="1"/>
  <c r="CP439" i="1"/>
  <c r="CO439" i="1"/>
  <c r="CN439" i="1"/>
  <c r="CM439" i="1"/>
  <c r="CL439" i="1"/>
  <c r="CK439" i="1"/>
  <c r="CJ439" i="1"/>
  <c r="CI439" i="1"/>
  <c r="CH439" i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J443" i="1"/>
  <c r="CA443" i="1" s="1"/>
  <c r="AI443" i="1"/>
  <c r="BZ443" i="1" s="1"/>
  <c r="AH443" i="1"/>
  <c r="BY443" i="1" s="1"/>
  <c r="AG443" i="1"/>
  <c r="BX443" i="1" s="1"/>
  <c r="AJ442" i="1"/>
  <c r="BO442" i="1" s="1"/>
  <c r="AI442" i="1"/>
  <c r="BN442" i="1" s="1"/>
  <c r="AH442" i="1"/>
  <c r="BM442" i="1" s="1"/>
  <c r="AG442" i="1"/>
  <c r="BL442" i="1" s="1"/>
  <c r="AJ441" i="1"/>
  <c r="BK441" i="1" s="1"/>
  <c r="AI441" i="1"/>
  <c r="BJ441" i="1" s="1"/>
  <c r="AH441" i="1"/>
  <c r="BI441" i="1" s="1"/>
  <c r="AG441" i="1"/>
  <c r="BH441" i="1" s="1"/>
  <c r="AJ440" i="1"/>
  <c r="AI440" i="1"/>
  <c r="AX440" i="1" s="1"/>
  <c r="AH440" i="1"/>
  <c r="AW440" i="1" s="1"/>
  <c r="AG440" i="1"/>
  <c r="AV440" i="1" s="1"/>
  <c r="AG439" i="1"/>
  <c r="AN439" i="1" s="1"/>
  <c r="AH439" i="1"/>
  <c r="AO439" i="1" s="1"/>
  <c r="AI439" i="1"/>
  <c r="AP439" i="1" s="1"/>
  <c r="AJ439" i="1"/>
  <c r="AQ439" i="1" s="1"/>
  <c r="AJ438" i="1"/>
  <c r="AU438" i="1" s="1"/>
  <c r="AI438" i="1"/>
  <c r="AT438" i="1" s="1"/>
  <c r="AH438" i="1"/>
  <c r="AS438" i="1" s="1"/>
  <c r="AG438" i="1"/>
  <c r="AR438" i="1" s="1"/>
  <c r="CY438" i="1"/>
  <c r="CX438" i="1"/>
  <c r="CW438" i="1"/>
  <c r="CV438" i="1"/>
  <c r="CU438" i="1"/>
  <c r="CT438" i="1"/>
  <c r="CS438" i="1"/>
  <c r="CR438" i="1"/>
  <c r="CQ438" i="1"/>
  <c r="CP438" i="1"/>
  <c r="CO438" i="1"/>
  <c r="CN438" i="1"/>
  <c r="CM438" i="1"/>
  <c r="CL438" i="1"/>
  <c r="CK438" i="1"/>
  <c r="CJ438" i="1"/>
  <c r="CI438" i="1"/>
  <c r="CH438" i="1"/>
  <c r="CG438" i="1"/>
  <c r="CF438" i="1"/>
  <c r="CE438" i="1"/>
  <c r="CD438" i="1"/>
  <c r="CC438" i="1"/>
  <c r="CB438" i="1"/>
  <c r="CA438" i="1"/>
  <c r="BZ438" i="1"/>
  <c r="BY438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Q438" i="1"/>
  <c r="AP438" i="1"/>
  <c r="AO438" i="1"/>
  <c r="AN438" i="1"/>
  <c r="AJ437" i="1"/>
  <c r="CU437" i="1" s="1"/>
  <c r="AI437" i="1"/>
  <c r="CT437" i="1" s="1"/>
  <c r="AH437" i="1"/>
  <c r="CS437" i="1" s="1"/>
  <c r="AG437" i="1"/>
  <c r="CR437" i="1" s="1"/>
  <c r="AJ436" i="1"/>
  <c r="CI436" i="1" s="1"/>
  <c r="AI436" i="1"/>
  <c r="CH436" i="1" s="1"/>
  <c r="AH436" i="1"/>
  <c r="CG436" i="1" s="1"/>
  <c r="AG436" i="1"/>
  <c r="CF436" i="1" s="1"/>
  <c r="CY437" i="1"/>
  <c r="CX437" i="1"/>
  <c r="CW437" i="1"/>
  <c r="CV437" i="1"/>
  <c r="CQ437" i="1"/>
  <c r="CP437" i="1"/>
  <c r="CO437" i="1"/>
  <c r="CN437" i="1"/>
  <c r="CM437" i="1"/>
  <c r="CL437" i="1"/>
  <c r="CK437" i="1"/>
  <c r="CJ437" i="1"/>
  <c r="CI437" i="1"/>
  <c r="CH437" i="1"/>
  <c r="CG437" i="1"/>
  <c r="CF437" i="1"/>
  <c r="CE437" i="1"/>
  <c r="CD437" i="1"/>
  <c r="CC437" i="1"/>
  <c r="CB437" i="1"/>
  <c r="CA437" i="1"/>
  <c r="BZ437" i="1"/>
  <c r="BY437" i="1"/>
  <c r="BX437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CY436" i="1"/>
  <c r="CX436" i="1"/>
  <c r="CW436" i="1"/>
  <c r="CV436" i="1"/>
  <c r="CU436" i="1"/>
  <c r="CT436" i="1"/>
  <c r="CS436" i="1"/>
  <c r="CR436" i="1"/>
  <c r="CQ436" i="1"/>
  <c r="CP436" i="1"/>
  <c r="CO436" i="1"/>
  <c r="CN436" i="1"/>
  <c r="CM436" i="1"/>
  <c r="CL436" i="1"/>
  <c r="CK436" i="1"/>
  <c r="CJ436" i="1"/>
  <c r="CE436" i="1"/>
  <c r="CD436" i="1"/>
  <c r="CC436" i="1"/>
  <c r="CB436" i="1"/>
  <c r="CA436" i="1"/>
  <c r="BZ436" i="1"/>
  <c r="BY436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CY434" i="1"/>
  <c r="CY433" i="1"/>
  <c r="CY432" i="1"/>
  <c r="CX435" i="1"/>
  <c r="CW435" i="1"/>
  <c r="CV435" i="1"/>
  <c r="CX434" i="1"/>
  <c r="CW434" i="1"/>
  <c r="CV434" i="1"/>
  <c r="CX433" i="1"/>
  <c r="CW433" i="1"/>
  <c r="CV433" i="1"/>
  <c r="CX432" i="1"/>
  <c r="CW432" i="1"/>
  <c r="CV432" i="1"/>
  <c r="CU435" i="1"/>
  <c r="CT435" i="1"/>
  <c r="CS435" i="1"/>
  <c r="CR435" i="1"/>
  <c r="CQ435" i="1"/>
  <c r="CP435" i="1"/>
  <c r="CO435" i="1"/>
  <c r="CN435" i="1"/>
  <c r="CM435" i="1"/>
  <c r="CL435" i="1"/>
  <c r="CK435" i="1"/>
  <c r="CJ435" i="1"/>
  <c r="CI435" i="1"/>
  <c r="CH435" i="1"/>
  <c r="CG435" i="1"/>
  <c r="CF435" i="1"/>
  <c r="CE435" i="1"/>
  <c r="CD435" i="1"/>
  <c r="CC435" i="1"/>
  <c r="CB435" i="1"/>
  <c r="CA435" i="1"/>
  <c r="BZ435" i="1"/>
  <c r="BY435" i="1"/>
  <c r="BX435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CU432" i="1"/>
  <c r="CU431" i="1"/>
  <c r="AG435" i="1"/>
  <c r="AH435" i="1"/>
  <c r="AI435" i="1"/>
  <c r="AJ435" i="1"/>
  <c r="CY435" i="1" s="1"/>
  <c r="CU434" i="1"/>
  <c r="CQ434" i="1"/>
  <c r="CI434" i="1"/>
  <c r="CE434" i="1"/>
  <c r="CA434" i="1"/>
  <c r="BW434" i="1"/>
  <c r="BS434" i="1"/>
  <c r="BO434" i="1"/>
  <c r="BK434" i="1"/>
  <c r="BG434" i="1"/>
  <c r="BC434" i="1"/>
  <c r="AY434" i="1"/>
  <c r="AU434" i="1"/>
  <c r="AQ434" i="1"/>
  <c r="AJ434" i="1"/>
  <c r="CM434" i="1" s="1"/>
  <c r="AJ433" i="1"/>
  <c r="CU433" i="1" s="1"/>
  <c r="AJ432" i="1"/>
  <c r="AJ431" i="1"/>
  <c r="AJ430" i="1"/>
  <c r="CT434" i="1"/>
  <c r="CS434" i="1"/>
  <c r="CR434" i="1"/>
  <c r="CP434" i="1"/>
  <c r="CO434" i="1"/>
  <c r="CN434" i="1"/>
  <c r="CH434" i="1"/>
  <c r="CG434" i="1"/>
  <c r="CF434" i="1"/>
  <c r="CD434" i="1"/>
  <c r="CC434" i="1"/>
  <c r="CB434" i="1"/>
  <c r="BZ434" i="1"/>
  <c r="BY434" i="1"/>
  <c r="BX434" i="1"/>
  <c r="BV434" i="1"/>
  <c r="BU434" i="1"/>
  <c r="BT434" i="1"/>
  <c r="BR434" i="1"/>
  <c r="BQ434" i="1"/>
  <c r="BP434" i="1"/>
  <c r="BN434" i="1"/>
  <c r="BM434" i="1"/>
  <c r="BL434" i="1"/>
  <c r="BJ434" i="1"/>
  <c r="BI434" i="1"/>
  <c r="BH434" i="1"/>
  <c r="BF434" i="1"/>
  <c r="BE434" i="1"/>
  <c r="BD434" i="1"/>
  <c r="BB434" i="1"/>
  <c r="BA434" i="1"/>
  <c r="AZ434" i="1"/>
  <c r="AX434" i="1"/>
  <c r="AW434" i="1"/>
  <c r="AV434" i="1"/>
  <c r="AT434" i="1"/>
  <c r="AS434" i="1"/>
  <c r="AR434" i="1"/>
  <c r="AP434" i="1"/>
  <c r="AO434" i="1"/>
  <c r="AN434" i="1"/>
  <c r="AI434" i="1"/>
  <c r="CL434" i="1" s="1"/>
  <c r="AH434" i="1"/>
  <c r="AG434" i="1"/>
  <c r="AI433" i="1"/>
  <c r="CT433" i="1" s="1"/>
  <c r="AH433" i="1"/>
  <c r="CS433" i="1" s="1"/>
  <c r="AG433" i="1"/>
  <c r="CR433" i="1" s="1"/>
  <c r="CP433" i="1"/>
  <c r="CO433" i="1"/>
  <c r="CN433" i="1"/>
  <c r="CL433" i="1"/>
  <c r="CK433" i="1"/>
  <c r="CJ433" i="1"/>
  <c r="CH433" i="1"/>
  <c r="CG433" i="1"/>
  <c r="CF433" i="1"/>
  <c r="CD433" i="1"/>
  <c r="CC433" i="1"/>
  <c r="CB433" i="1"/>
  <c r="BZ433" i="1"/>
  <c r="BY433" i="1"/>
  <c r="BX433" i="1"/>
  <c r="BV433" i="1"/>
  <c r="BU433" i="1"/>
  <c r="BT433" i="1"/>
  <c r="BR433" i="1"/>
  <c r="BQ433" i="1"/>
  <c r="BP433" i="1"/>
  <c r="BN433" i="1"/>
  <c r="BM433" i="1"/>
  <c r="BL433" i="1"/>
  <c r="BJ433" i="1"/>
  <c r="BI433" i="1"/>
  <c r="BH433" i="1"/>
  <c r="BF433" i="1"/>
  <c r="BE433" i="1"/>
  <c r="BD433" i="1"/>
  <c r="BB433" i="1"/>
  <c r="BA433" i="1"/>
  <c r="AZ433" i="1"/>
  <c r="AX433" i="1"/>
  <c r="AW433" i="1"/>
  <c r="AV433" i="1"/>
  <c r="AT433" i="1"/>
  <c r="AS433" i="1"/>
  <c r="AR433" i="1"/>
  <c r="AP433" i="1"/>
  <c r="AO433" i="1"/>
  <c r="AN433" i="1"/>
  <c r="AG432" i="1"/>
  <c r="CN432" i="1" s="1"/>
  <c r="AN432" i="1"/>
  <c r="AR432" i="1"/>
  <c r="AV432" i="1"/>
  <c r="AZ432" i="1"/>
  <c r="BD432" i="1"/>
  <c r="BH432" i="1"/>
  <c r="BL432" i="1"/>
  <c r="BP432" i="1"/>
  <c r="BT432" i="1"/>
  <c r="BX432" i="1"/>
  <c r="CB432" i="1"/>
  <c r="CF432" i="1"/>
  <c r="CJ432" i="1"/>
  <c r="CR432" i="1"/>
  <c r="AH432" i="1"/>
  <c r="CO432" i="1" s="1"/>
  <c r="AO432" i="1"/>
  <c r="AS432" i="1"/>
  <c r="AW432" i="1"/>
  <c r="BA432" i="1"/>
  <c r="BE432" i="1"/>
  <c r="BI432" i="1"/>
  <c r="BM432" i="1"/>
  <c r="BQ432" i="1"/>
  <c r="BU432" i="1"/>
  <c r="BY432" i="1"/>
  <c r="CC432" i="1"/>
  <c r="CG432" i="1"/>
  <c r="CK432" i="1"/>
  <c r="CS432" i="1"/>
  <c r="AI432" i="1"/>
  <c r="CP432" i="1" s="1"/>
  <c r="AP432" i="1"/>
  <c r="AT432" i="1"/>
  <c r="AX432" i="1"/>
  <c r="BB432" i="1"/>
  <c r="BF432" i="1"/>
  <c r="BJ432" i="1"/>
  <c r="BN432" i="1"/>
  <c r="BR432" i="1"/>
  <c r="BV432" i="1"/>
  <c r="BZ432" i="1"/>
  <c r="CD432" i="1"/>
  <c r="CH432" i="1"/>
  <c r="CL432" i="1"/>
  <c r="CT432" i="1"/>
  <c r="CT431" i="1"/>
  <c r="CS431" i="1"/>
  <c r="CR431" i="1"/>
  <c r="CP431" i="1"/>
  <c r="CO431" i="1"/>
  <c r="CN431" i="1"/>
  <c r="CL431" i="1"/>
  <c r="CK431" i="1"/>
  <c r="CJ431" i="1"/>
  <c r="CH431" i="1"/>
  <c r="CG431" i="1"/>
  <c r="CF431" i="1"/>
  <c r="CD431" i="1"/>
  <c r="CC431" i="1"/>
  <c r="CB431" i="1"/>
  <c r="BZ431" i="1"/>
  <c r="BY431" i="1"/>
  <c r="BX431" i="1"/>
  <c r="BR431" i="1"/>
  <c r="BQ431" i="1"/>
  <c r="BP431" i="1"/>
  <c r="BN431" i="1"/>
  <c r="BM431" i="1"/>
  <c r="BL431" i="1"/>
  <c r="BJ431" i="1"/>
  <c r="BI431" i="1"/>
  <c r="BH431" i="1"/>
  <c r="BF431" i="1"/>
  <c r="BE431" i="1"/>
  <c r="BD431" i="1"/>
  <c r="BB431" i="1"/>
  <c r="BA431" i="1"/>
  <c r="AZ431" i="1"/>
  <c r="AX431" i="1"/>
  <c r="AW431" i="1"/>
  <c r="AV431" i="1"/>
  <c r="AT431" i="1"/>
  <c r="AS431" i="1"/>
  <c r="AR431" i="1"/>
  <c r="AP431" i="1"/>
  <c r="AO431" i="1"/>
  <c r="AN431" i="1"/>
  <c r="CT430" i="1"/>
  <c r="CS430" i="1"/>
  <c r="CR430" i="1"/>
  <c r="CP430" i="1"/>
  <c r="CO430" i="1"/>
  <c r="CN430" i="1"/>
  <c r="CL430" i="1"/>
  <c r="CK430" i="1"/>
  <c r="CJ430" i="1"/>
  <c r="CH430" i="1"/>
  <c r="CG430" i="1"/>
  <c r="CF430" i="1"/>
  <c r="CD430" i="1"/>
  <c r="CC430" i="1"/>
  <c r="CB430" i="1"/>
  <c r="BZ430" i="1"/>
  <c r="BY430" i="1"/>
  <c r="BX430" i="1"/>
  <c r="BV430" i="1"/>
  <c r="BU430" i="1"/>
  <c r="BT430" i="1"/>
  <c r="BR430" i="1"/>
  <c r="BQ430" i="1"/>
  <c r="BP430" i="1"/>
  <c r="BJ430" i="1"/>
  <c r="BI430" i="1"/>
  <c r="BH430" i="1"/>
  <c r="BF430" i="1"/>
  <c r="BE430" i="1"/>
  <c r="BD430" i="1"/>
  <c r="BB430" i="1"/>
  <c r="BA430" i="1"/>
  <c r="AZ430" i="1"/>
  <c r="AX430" i="1"/>
  <c r="AW430" i="1"/>
  <c r="AV430" i="1"/>
  <c r="AT430" i="1"/>
  <c r="AS430" i="1"/>
  <c r="AR430" i="1"/>
  <c r="AP430" i="1"/>
  <c r="AO430" i="1"/>
  <c r="AN430" i="1"/>
  <c r="CT429" i="1"/>
  <c r="CS429" i="1"/>
  <c r="CR429" i="1"/>
  <c r="CP429" i="1"/>
  <c r="CO429" i="1"/>
  <c r="CN429" i="1"/>
  <c r="CH429" i="1"/>
  <c r="CG429" i="1"/>
  <c r="CF429" i="1"/>
  <c r="CD429" i="1"/>
  <c r="CC429" i="1"/>
  <c r="CB429" i="1"/>
  <c r="BZ429" i="1"/>
  <c r="BY429" i="1"/>
  <c r="BX429" i="1"/>
  <c r="BV429" i="1"/>
  <c r="BU429" i="1"/>
  <c r="BT429" i="1"/>
  <c r="BR429" i="1"/>
  <c r="BQ429" i="1"/>
  <c r="BP429" i="1"/>
  <c r="BN429" i="1"/>
  <c r="BM429" i="1"/>
  <c r="BL429" i="1"/>
  <c r="BJ429" i="1"/>
  <c r="BI429" i="1"/>
  <c r="BH429" i="1"/>
  <c r="BF429" i="1"/>
  <c r="BE429" i="1"/>
  <c r="BD429" i="1"/>
  <c r="BB429" i="1"/>
  <c r="BA429" i="1"/>
  <c r="AZ429" i="1"/>
  <c r="AX429" i="1"/>
  <c r="AW429" i="1"/>
  <c r="AV429" i="1"/>
  <c r="AT429" i="1"/>
  <c r="AS429" i="1"/>
  <c r="AR429" i="1"/>
  <c r="AP429" i="1"/>
  <c r="AO429" i="1"/>
  <c r="AN429" i="1"/>
  <c r="AJ429" i="1"/>
  <c r="AI431" i="1"/>
  <c r="BV431" i="1" s="1"/>
  <c r="AH431" i="1"/>
  <c r="BU431" i="1" s="1"/>
  <c r="AG431" i="1"/>
  <c r="BT431" i="1" s="1"/>
  <c r="AI430" i="1"/>
  <c r="BN430" i="1" s="1"/>
  <c r="AH430" i="1"/>
  <c r="BM430" i="1" s="1"/>
  <c r="AG430" i="1"/>
  <c r="BL430" i="1" s="1"/>
  <c r="AI429" i="1"/>
  <c r="CL429" i="1" s="1"/>
  <c r="AH429" i="1"/>
  <c r="CK429" i="1" s="1"/>
  <c r="AG429" i="1"/>
  <c r="CJ429" i="1" s="1"/>
  <c r="CT428" i="1"/>
  <c r="CS428" i="1"/>
  <c r="CR428" i="1"/>
  <c r="CP428" i="1"/>
  <c r="CO428" i="1"/>
  <c r="CN428" i="1"/>
  <c r="CL428" i="1"/>
  <c r="CK428" i="1"/>
  <c r="CJ428" i="1"/>
  <c r="CH428" i="1"/>
  <c r="CG428" i="1"/>
  <c r="CF428" i="1"/>
  <c r="CD428" i="1"/>
  <c r="CC428" i="1"/>
  <c r="CB428" i="1"/>
  <c r="BZ428" i="1"/>
  <c r="BY428" i="1"/>
  <c r="BX428" i="1"/>
  <c r="BR428" i="1"/>
  <c r="BQ428" i="1"/>
  <c r="BP428" i="1"/>
  <c r="BN428" i="1"/>
  <c r="BM428" i="1"/>
  <c r="BL428" i="1"/>
  <c r="BJ428" i="1"/>
  <c r="BI428" i="1"/>
  <c r="BH428" i="1"/>
  <c r="BF428" i="1"/>
  <c r="BE428" i="1"/>
  <c r="BD428" i="1"/>
  <c r="BB428" i="1"/>
  <c r="BA428" i="1"/>
  <c r="AZ428" i="1"/>
  <c r="AX428" i="1"/>
  <c r="AW428" i="1"/>
  <c r="AV428" i="1"/>
  <c r="AT428" i="1"/>
  <c r="AS428" i="1"/>
  <c r="AR428" i="1"/>
  <c r="AP428" i="1"/>
  <c r="AO428" i="1"/>
  <c r="AN428" i="1"/>
  <c r="CT427" i="1"/>
  <c r="CS427" i="1"/>
  <c r="CR427" i="1"/>
  <c r="CP427" i="1"/>
  <c r="CO427" i="1"/>
  <c r="CN427" i="1"/>
  <c r="CL427" i="1"/>
  <c r="CK427" i="1"/>
  <c r="CJ427" i="1"/>
  <c r="CD427" i="1"/>
  <c r="CC427" i="1"/>
  <c r="CB427" i="1"/>
  <c r="BZ427" i="1"/>
  <c r="BY427" i="1"/>
  <c r="BX427" i="1"/>
  <c r="BV427" i="1"/>
  <c r="BU427" i="1"/>
  <c r="BT427" i="1"/>
  <c r="BR427" i="1"/>
  <c r="BQ427" i="1"/>
  <c r="BP427" i="1"/>
  <c r="BN427" i="1"/>
  <c r="BM427" i="1"/>
  <c r="BL427" i="1"/>
  <c r="BJ427" i="1"/>
  <c r="BI427" i="1"/>
  <c r="BH427" i="1"/>
  <c r="BF427" i="1"/>
  <c r="BE427" i="1"/>
  <c r="BD427" i="1"/>
  <c r="BB427" i="1"/>
  <c r="BA427" i="1"/>
  <c r="AZ427" i="1"/>
  <c r="AX427" i="1"/>
  <c r="AW427" i="1"/>
  <c r="AV427" i="1"/>
  <c r="AT427" i="1"/>
  <c r="AS427" i="1"/>
  <c r="AR427" i="1"/>
  <c r="AP427" i="1"/>
  <c r="AO427" i="1"/>
  <c r="AN427" i="1"/>
  <c r="AI428" i="1"/>
  <c r="BV428" i="1" s="1"/>
  <c r="AH428" i="1"/>
  <c r="BU428" i="1" s="1"/>
  <c r="AG428" i="1"/>
  <c r="BT428" i="1" s="1"/>
  <c r="AI427" i="1"/>
  <c r="CH427" i="1" s="1"/>
  <c r="AH427" i="1"/>
  <c r="CG427" i="1" s="1"/>
  <c r="AG427" i="1"/>
  <c r="CF427" i="1" s="1"/>
  <c r="CT426" i="1"/>
  <c r="CS426" i="1"/>
  <c r="CR426" i="1"/>
  <c r="CL426" i="1"/>
  <c r="CK426" i="1"/>
  <c r="CJ426" i="1"/>
  <c r="CH426" i="1"/>
  <c r="CG426" i="1"/>
  <c r="CF426" i="1"/>
  <c r="CD426" i="1"/>
  <c r="CC426" i="1"/>
  <c r="CB426" i="1"/>
  <c r="BZ426" i="1"/>
  <c r="BY426" i="1"/>
  <c r="BX426" i="1"/>
  <c r="BV426" i="1"/>
  <c r="BU426" i="1"/>
  <c r="BT426" i="1"/>
  <c r="BR426" i="1"/>
  <c r="BQ426" i="1"/>
  <c r="BP426" i="1"/>
  <c r="BN426" i="1"/>
  <c r="BM426" i="1"/>
  <c r="BL426" i="1"/>
  <c r="BJ426" i="1"/>
  <c r="BI426" i="1"/>
  <c r="BH426" i="1"/>
  <c r="BF426" i="1"/>
  <c r="BE426" i="1"/>
  <c r="BD426" i="1"/>
  <c r="BB426" i="1"/>
  <c r="BA426" i="1"/>
  <c r="AZ426" i="1"/>
  <c r="AX426" i="1"/>
  <c r="AW426" i="1"/>
  <c r="AV426" i="1"/>
  <c r="AT426" i="1"/>
  <c r="AS426" i="1"/>
  <c r="AR426" i="1"/>
  <c r="AP426" i="1"/>
  <c r="AO426" i="1"/>
  <c r="AN426" i="1"/>
  <c r="AI426" i="1"/>
  <c r="CP426" i="1" s="1"/>
  <c r="AH426" i="1"/>
  <c r="CO426" i="1" s="1"/>
  <c r="AG426" i="1"/>
  <c r="CN426" i="1" s="1"/>
  <c r="AG425" i="1"/>
  <c r="CF425" i="1" s="1"/>
  <c r="AN425" i="1"/>
  <c r="AR425" i="1"/>
  <c r="AV425" i="1"/>
  <c r="AZ425" i="1"/>
  <c r="BD425" i="1"/>
  <c r="BH425" i="1"/>
  <c r="BL425" i="1"/>
  <c r="BP425" i="1"/>
  <c r="BT425" i="1"/>
  <c r="BX425" i="1"/>
  <c r="CB425" i="1"/>
  <c r="CJ425" i="1"/>
  <c r="CN425" i="1"/>
  <c r="CR425" i="1"/>
  <c r="AH425" i="1"/>
  <c r="CG425" i="1" s="1"/>
  <c r="AO425" i="1"/>
  <c r="AS425" i="1"/>
  <c r="AW425" i="1"/>
  <c r="BA425" i="1"/>
  <c r="BE425" i="1"/>
  <c r="BI425" i="1"/>
  <c r="BM425" i="1"/>
  <c r="BQ425" i="1"/>
  <c r="BU425" i="1"/>
  <c r="BY425" i="1"/>
  <c r="CC425" i="1"/>
  <c r="CK425" i="1"/>
  <c r="CO425" i="1"/>
  <c r="CS425" i="1"/>
  <c r="AI425" i="1"/>
  <c r="CH425" i="1" s="1"/>
  <c r="AP425" i="1"/>
  <c r="AT425" i="1"/>
  <c r="AX425" i="1"/>
  <c r="BB425" i="1"/>
  <c r="BF425" i="1"/>
  <c r="BJ425" i="1"/>
  <c r="BN425" i="1"/>
  <c r="BR425" i="1"/>
  <c r="BV425" i="1"/>
  <c r="BZ425" i="1"/>
  <c r="CD425" i="1"/>
  <c r="CL425" i="1"/>
  <c r="CP425" i="1"/>
  <c r="CT425" i="1"/>
  <c r="AG424" i="1"/>
  <c r="BT424" i="1" s="1"/>
  <c r="AN424" i="1"/>
  <c r="AR424" i="1"/>
  <c r="AV424" i="1"/>
  <c r="AZ424" i="1"/>
  <c r="BD424" i="1"/>
  <c r="BH424" i="1"/>
  <c r="BL424" i="1"/>
  <c r="BP424" i="1"/>
  <c r="BX424" i="1"/>
  <c r="CB424" i="1"/>
  <c r="CF424" i="1"/>
  <c r="CJ424" i="1"/>
  <c r="CN424" i="1"/>
  <c r="CR424" i="1"/>
  <c r="AH424" i="1"/>
  <c r="BU424" i="1" s="1"/>
  <c r="AO424" i="1"/>
  <c r="AS424" i="1"/>
  <c r="AW424" i="1"/>
  <c r="BA424" i="1"/>
  <c r="BE424" i="1"/>
  <c r="BI424" i="1"/>
  <c r="BM424" i="1"/>
  <c r="BQ424" i="1"/>
  <c r="BY424" i="1"/>
  <c r="CC424" i="1"/>
  <c r="CG424" i="1"/>
  <c r="CK424" i="1"/>
  <c r="CO424" i="1"/>
  <c r="CS424" i="1"/>
  <c r="AI424" i="1"/>
  <c r="BV424" i="1" s="1"/>
  <c r="AP424" i="1"/>
  <c r="AT424" i="1"/>
  <c r="AX424" i="1"/>
  <c r="BB424" i="1"/>
  <c r="BF424" i="1"/>
  <c r="BJ424" i="1"/>
  <c r="BN424" i="1"/>
  <c r="BR424" i="1"/>
  <c r="BZ424" i="1"/>
  <c r="CD424" i="1"/>
  <c r="CH424" i="1"/>
  <c r="CL424" i="1"/>
  <c r="CP424" i="1"/>
  <c r="CT424" i="1"/>
  <c r="AI423" i="1"/>
  <c r="BV423" i="1" s="1"/>
  <c r="AH423" i="1"/>
  <c r="BU423" i="1" s="1"/>
  <c r="AG423" i="1"/>
  <c r="BT423" i="1" s="1"/>
  <c r="AI422" i="1"/>
  <c r="BB422" i="1" s="1"/>
  <c r="AH422" i="1"/>
  <c r="BA422" i="1" s="1"/>
  <c r="AG422" i="1"/>
  <c r="AZ422" i="1" s="1"/>
  <c r="AI421" i="1"/>
  <c r="CD421" i="1" s="1"/>
  <c r="AH421" i="1"/>
  <c r="CC421" i="1" s="1"/>
  <c r="AG421" i="1"/>
  <c r="CB421" i="1" s="1"/>
  <c r="CT423" i="1"/>
  <c r="CS423" i="1"/>
  <c r="CR423" i="1"/>
  <c r="CP423" i="1"/>
  <c r="CO423" i="1"/>
  <c r="CN423" i="1"/>
  <c r="CL423" i="1"/>
  <c r="CK423" i="1"/>
  <c r="CJ423" i="1"/>
  <c r="CH423" i="1"/>
  <c r="CG423" i="1"/>
  <c r="CF423" i="1"/>
  <c r="CD423" i="1"/>
  <c r="CC423" i="1"/>
  <c r="CB423" i="1"/>
  <c r="BZ423" i="1"/>
  <c r="BY423" i="1"/>
  <c r="BX423" i="1"/>
  <c r="BR423" i="1"/>
  <c r="BQ423" i="1"/>
  <c r="BP423" i="1"/>
  <c r="BN423" i="1"/>
  <c r="BM423" i="1"/>
  <c r="BL423" i="1"/>
  <c r="BJ423" i="1"/>
  <c r="BI423" i="1"/>
  <c r="BH423" i="1"/>
  <c r="BF423" i="1"/>
  <c r="BE423" i="1"/>
  <c r="BD423" i="1"/>
  <c r="BB423" i="1"/>
  <c r="BA423" i="1"/>
  <c r="AZ423" i="1"/>
  <c r="AX423" i="1"/>
  <c r="AW423" i="1"/>
  <c r="AV423" i="1"/>
  <c r="AT423" i="1"/>
  <c r="AS423" i="1"/>
  <c r="AR423" i="1"/>
  <c r="AP423" i="1"/>
  <c r="AO423" i="1"/>
  <c r="AN423" i="1"/>
  <c r="CT422" i="1"/>
  <c r="CS422" i="1"/>
  <c r="CR422" i="1"/>
  <c r="CP422" i="1"/>
  <c r="CO422" i="1"/>
  <c r="CN422" i="1"/>
  <c r="CL422" i="1"/>
  <c r="CK422" i="1"/>
  <c r="CJ422" i="1"/>
  <c r="CH422" i="1"/>
  <c r="CG422" i="1"/>
  <c r="CF422" i="1"/>
  <c r="CD422" i="1"/>
  <c r="CC422" i="1"/>
  <c r="CB422" i="1"/>
  <c r="BZ422" i="1"/>
  <c r="BY422" i="1"/>
  <c r="BX422" i="1"/>
  <c r="BV422" i="1"/>
  <c r="BU422" i="1"/>
  <c r="BT422" i="1"/>
  <c r="BR422" i="1"/>
  <c r="BQ422" i="1"/>
  <c r="BP422" i="1"/>
  <c r="BN422" i="1"/>
  <c r="BM422" i="1"/>
  <c r="BL422" i="1"/>
  <c r="BJ422" i="1"/>
  <c r="BI422" i="1"/>
  <c r="BH422" i="1"/>
  <c r="BF422" i="1"/>
  <c r="BE422" i="1"/>
  <c r="BD422" i="1"/>
  <c r="AX422" i="1"/>
  <c r="AW422" i="1"/>
  <c r="AV422" i="1"/>
  <c r="AT422" i="1"/>
  <c r="AS422" i="1"/>
  <c r="AR422" i="1"/>
  <c r="AP422" i="1"/>
  <c r="AO422" i="1"/>
  <c r="AN422" i="1"/>
  <c r="CT421" i="1"/>
  <c r="CS421" i="1"/>
  <c r="CR421" i="1"/>
  <c r="CP421" i="1"/>
  <c r="CO421" i="1"/>
  <c r="CN421" i="1"/>
  <c r="CL421" i="1"/>
  <c r="CK421" i="1"/>
  <c r="CJ421" i="1"/>
  <c r="CH421" i="1"/>
  <c r="CG421" i="1"/>
  <c r="CF421" i="1"/>
  <c r="BZ421" i="1"/>
  <c r="BY421" i="1"/>
  <c r="BX421" i="1"/>
  <c r="BV421" i="1"/>
  <c r="BU421" i="1"/>
  <c r="BT421" i="1"/>
  <c r="BR421" i="1"/>
  <c r="BQ421" i="1"/>
  <c r="BP421" i="1"/>
  <c r="BN421" i="1"/>
  <c r="BM421" i="1"/>
  <c r="BL421" i="1"/>
  <c r="BJ421" i="1"/>
  <c r="BI421" i="1"/>
  <c r="BH421" i="1"/>
  <c r="BF421" i="1"/>
  <c r="BE421" i="1"/>
  <c r="BD421" i="1"/>
  <c r="BB421" i="1"/>
  <c r="BA421" i="1"/>
  <c r="AZ421" i="1"/>
  <c r="AX421" i="1"/>
  <c r="AW421" i="1"/>
  <c r="AV421" i="1"/>
  <c r="AT421" i="1"/>
  <c r="AS421" i="1"/>
  <c r="AR421" i="1"/>
  <c r="AP421" i="1"/>
  <c r="AO421" i="1"/>
  <c r="AN421" i="1"/>
  <c r="CT420" i="1"/>
  <c r="CS420" i="1"/>
  <c r="CR420" i="1"/>
  <c r="CP420" i="1"/>
  <c r="CO420" i="1"/>
  <c r="CN420" i="1"/>
  <c r="CL420" i="1"/>
  <c r="CK420" i="1"/>
  <c r="CJ420" i="1"/>
  <c r="CH420" i="1"/>
  <c r="CG420" i="1"/>
  <c r="CF420" i="1"/>
  <c r="CD420" i="1"/>
  <c r="CC420" i="1"/>
  <c r="CB420" i="1"/>
  <c r="BZ420" i="1"/>
  <c r="BY420" i="1"/>
  <c r="BX420" i="1"/>
  <c r="BR420" i="1"/>
  <c r="BQ420" i="1"/>
  <c r="BP420" i="1"/>
  <c r="BN420" i="1"/>
  <c r="BM420" i="1"/>
  <c r="BL420" i="1"/>
  <c r="BJ420" i="1"/>
  <c r="BI420" i="1"/>
  <c r="BH420" i="1"/>
  <c r="BF420" i="1"/>
  <c r="BE420" i="1"/>
  <c r="BD420" i="1"/>
  <c r="BB420" i="1"/>
  <c r="BA420" i="1"/>
  <c r="AZ420" i="1"/>
  <c r="AX420" i="1"/>
  <c r="AW420" i="1"/>
  <c r="AV420" i="1"/>
  <c r="AT420" i="1"/>
  <c r="AS420" i="1"/>
  <c r="AR420" i="1"/>
  <c r="AP420" i="1"/>
  <c r="AO420" i="1"/>
  <c r="AN420" i="1"/>
  <c r="CT419" i="1"/>
  <c r="CS419" i="1"/>
  <c r="CR419" i="1"/>
  <c r="CP419" i="1"/>
  <c r="CO419" i="1"/>
  <c r="CN419" i="1"/>
  <c r="CL419" i="1"/>
  <c r="CK419" i="1"/>
  <c r="CJ419" i="1"/>
  <c r="CD419" i="1"/>
  <c r="CC419" i="1"/>
  <c r="CB419" i="1"/>
  <c r="BZ419" i="1"/>
  <c r="BY419" i="1"/>
  <c r="BX419" i="1"/>
  <c r="BV419" i="1"/>
  <c r="BU419" i="1"/>
  <c r="BT419" i="1"/>
  <c r="BR419" i="1"/>
  <c r="BQ419" i="1"/>
  <c r="BP419" i="1"/>
  <c r="BN419" i="1"/>
  <c r="BM419" i="1"/>
  <c r="BL419" i="1"/>
  <c r="BJ419" i="1"/>
  <c r="BI419" i="1"/>
  <c r="BH419" i="1"/>
  <c r="BF419" i="1"/>
  <c r="BE419" i="1"/>
  <c r="BD419" i="1"/>
  <c r="BB419" i="1"/>
  <c r="BA419" i="1"/>
  <c r="AZ419" i="1"/>
  <c r="AX419" i="1"/>
  <c r="AW419" i="1"/>
  <c r="AV419" i="1"/>
  <c r="AT419" i="1"/>
  <c r="AS419" i="1"/>
  <c r="AR419" i="1"/>
  <c r="AP419" i="1"/>
  <c r="AO419" i="1"/>
  <c r="AN419" i="1"/>
  <c r="AI420" i="1"/>
  <c r="BV420" i="1" s="1"/>
  <c r="AH420" i="1"/>
  <c r="BU420" i="1" s="1"/>
  <c r="AG420" i="1"/>
  <c r="BT420" i="1" s="1"/>
  <c r="AI419" i="1"/>
  <c r="CH419" i="1" s="1"/>
  <c r="AH419" i="1"/>
  <c r="CG419" i="1" s="1"/>
  <c r="AG419" i="1"/>
  <c r="CF419" i="1" s="1"/>
  <c r="AI418" i="1"/>
  <c r="BV418" i="1" s="1"/>
  <c r="AH418" i="1"/>
  <c r="BU418" i="1" s="1"/>
  <c r="AG418" i="1"/>
  <c r="BT418" i="1" s="1"/>
  <c r="AI417" i="1"/>
  <c r="BB417" i="1" s="1"/>
  <c r="AH417" i="1"/>
  <c r="BA417" i="1" s="1"/>
  <c r="AG417" i="1"/>
  <c r="AZ417" i="1" s="1"/>
  <c r="CT418" i="1"/>
  <c r="CS418" i="1"/>
  <c r="CR418" i="1"/>
  <c r="CP418" i="1"/>
  <c r="CO418" i="1"/>
  <c r="CN418" i="1"/>
  <c r="CL418" i="1"/>
  <c r="CK418" i="1"/>
  <c r="CJ418" i="1"/>
  <c r="CH418" i="1"/>
  <c r="CG418" i="1"/>
  <c r="CF418" i="1"/>
  <c r="CD418" i="1"/>
  <c r="CC418" i="1"/>
  <c r="CB418" i="1"/>
  <c r="BZ418" i="1"/>
  <c r="BY418" i="1"/>
  <c r="BX418" i="1"/>
  <c r="BR418" i="1"/>
  <c r="BQ418" i="1"/>
  <c r="BP418" i="1"/>
  <c r="BN418" i="1"/>
  <c r="BM418" i="1"/>
  <c r="BL418" i="1"/>
  <c r="BJ418" i="1"/>
  <c r="BI418" i="1"/>
  <c r="BH418" i="1"/>
  <c r="BF418" i="1"/>
  <c r="BE418" i="1"/>
  <c r="BD418" i="1"/>
  <c r="BB418" i="1"/>
  <c r="BA418" i="1"/>
  <c r="AZ418" i="1"/>
  <c r="AX418" i="1"/>
  <c r="AW418" i="1"/>
  <c r="AV418" i="1"/>
  <c r="AT418" i="1"/>
  <c r="AS418" i="1"/>
  <c r="AR418" i="1"/>
  <c r="AP418" i="1"/>
  <c r="AO418" i="1"/>
  <c r="AN418" i="1"/>
  <c r="CT417" i="1"/>
  <c r="CS417" i="1"/>
  <c r="CR417" i="1"/>
  <c r="CP417" i="1"/>
  <c r="CO417" i="1"/>
  <c r="CN417" i="1"/>
  <c r="CL417" i="1"/>
  <c r="CK417" i="1"/>
  <c r="CJ417" i="1"/>
  <c r="CH417" i="1"/>
  <c r="CG417" i="1"/>
  <c r="CF417" i="1"/>
  <c r="CD417" i="1"/>
  <c r="CC417" i="1"/>
  <c r="CB417" i="1"/>
  <c r="BZ417" i="1"/>
  <c r="BY417" i="1"/>
  <c r="BX417" i="1"/>
  <c r="BV417" i="1"/>
  <c r="BU417" i="1"/>
  <c r="BT417" i="1"/>
  <c r="BR417" i="1"/>
  <c r="BQ417" i="1"/>
  <c r="BP417" i="1"/>
  <c r="BN417" i="1"/>
  <c r="BM417" i="1"/>
  <c r="BL417" i="1"/>
  <c r="BJ417" i="1"/>
  <c r="BI417" i="1"/>
  <c r="BH417" i="1"/>
  <c r="BF417" i="1"/>
  <c r="BE417" i="1"/>
  <c r="BD417" i="1"/>
  <c r="AX417" i="1"/>
  <c r="AW417" i="1"/>
  <c r="AV417" i="1"/>
  <c r="AT417" i="1"/>
  <c r="AS417" i="1"/>
  <c r="AR417" i="1"/>
  <c r="AP417" i="1"/>
  <c r="AO417" i="1"/>
  <c r="AN417" i="1"/>
  <c r="AI416" i="1"/>
  <c r="BZ416" i="1" s="1"/>
  <c r="AH416" i="1"/>
  <c r="BY416" i="1" s="1"/>
  <c r="AG416" i="1"/>
  <c r="BX416" i="1" s="1"/>
  <c r="AI415" i="1"/>
  <c r="BF415" i="1" s="1"/>
  <c r="AH415" i="1"/>
  <c r="BE415" i="1" s="1"/>
  <c r="AG415" i="1"/>
  <c r="BD415" i="1" s="1"/>
  <c r="AI414" i="1"/>
  <c r="BB414" i="1" s="1"/>
  <c r="AH414" i="1"/>
  <c r="BA414" i="1" s="1"/>
  <c r="AG414" i="1"/>
  <c r="AZ414" i="1" s="1"/>
  <c r="CT416" i="1"/>
  <c r="CS416" i="1"/>
  <c r="CR416" i="1"/>
  <c r="CP416" i="1"/>
  <c r="CO416" i="1"/>
  <c r="CN416" i="1"/>
  <c r="CL416" i="1"/>
  <c r="CK416" i="1"/>
  <c r="CJ416" i="1"/>
  <c r="CH416" i="1"/>
  <c r="CG416" i="1"/>
  <c r="CF416" i="1"/>
  <c r="CD416" i="1"/>
  <c r="CC416" i="1"/>
  <c r="CB416" i="1"/>
  <c r="BV416" i="1"/>
  <c r="BU416" i="1"/>
  <c r="BT416" i="1"/>
  <c r="BR416" i="1"/>
  <c r="BQ416" i="1"/>
  <c r="BP416" i="1"/>
  <c r="BN416" i="1"/>
  <c r="BM416" i="1"/>
  <c r="BL416" i="1"/>
  <c r="BJ416" i="1"/>
  <c r="BI416" i="1"/>
  <c r="BH416" i="1"/>
  <c r="BF416" i="1"/>
  <c r="BE416" i="1"/>
  <c r="BD416" i="1"/>
  <c r="BB416" i="1"/>
  <c r="BA416" i="1"/>
  <c r="AZ416" i="1"/>
  <c r="AX416" i="1"/>
  <c r="AW416" i="1"/>
  <c r="AV416" i="1"/>
  <c r="AT416" i="1"/>
  <c r="AS416" i="1"/>
  <c r="AR416" i="1"/>
  <c r="AP416" i="1"/>
  <c r="AO416" i="1"/>
  <c r="AN416" i="1"/>
  <c r="CT415" i="1"/>
  <c r="CS415" i="1"/>
  <c r="CR415" i="1"/>
  <c r="CP415" i="1"/>
  <c r="CO415" i="1"/>
  <c r="CN415" i="1"/>
  <c r="CL415" i="1"/>
  <c r="CK415" i="1"/>
  <c r="CJ415" i="1"/>
  <c r="CH415" i="1"/>
  <c r="CG415" i="1"/>
  <c r="CF415" i="1"/>
  <c r="CD415" i="1"/>
  <c r="CC415" i="1"/>
  <c r="CB415" i="1"/>
  <c r="BZ415" i="1"/>
  <c r="BY415" i="1"/>
  <c r="BX415" i="1"/>
  <c r="BV415" i="1"/>
  <c r="BU415" i="1"/>
  <c r="BT415" i="1"/>
  <c r="BR415" i="1"/>
  <c r="BQ415" i="1"/>
  <c r="BP415" i="1"/>
  <c r="BN415" i="1"/>
  <c r="BM415" i="1"/>
  <c r="BL415" i="1"/>
  <c r="BJ415" i="1"/>
  <c r="BI415" i="1"/>
  <c r="BH415" i="1"/>
  <c r="BB415" i="1"/>
  <c r="BA415" i="1"/>
  <c r="AZ415" i="1"/>
  <c r="AX415" i="1"/>
  <c r="AW415" i="1"/>
  <c r="AV415" i="1"/>
  <c r="AT415" i="1"/>
  <c r="AS415" i="1"/>
  <c r="AR415" i="1"/>
  <c r="AP415" i="1"/>
  <c r="AO415" i="1"/>
  <c r="AN415" i="1"/>
  <c r="CT414" i="1"/>
  <c r="CS414" i="1"/>
  <c r="CR414" i="1"/>
  <c r="CP414" i="1"/>
  <c r="CO414" i="1"/>
  <c r="CN414" i="1"/>
  <c r="CL414" i="1"/>
  <c r="CK414" i="1"/>
  <c r="CJ414" i="1"/>
  <c r="CH414" i="1"/>
  <c r="CG414" i="1"/>
  <c r="CF414" i="1"/>
  <c r="CD414" i="1"/>
  <c r="CC414" i="1"/>
  <c r="CB414" i="1"/>
  <c r="BZ414" i="1"/>
  <c r="BY414" i="1"/>
  <c r="BX414" i="1"/>
  <c r="BV414" i="1"/>
  <c r="BU414" i="1"/>
  <c r="BT414" i="1"/>
  <c r="BR414" i="1"/>
  <c r="BQ414" i="1"/>
  <c r="BP414" i="1"/>
  <c r="BN414" i="1"/>
  <c r="BM414" i="1"/>
  <c r="BL414" i="1"/>
  <c r="BJ414" i="1"/>
  <c r="BI414" i="1"/>
  <c r="BH414" i="1"/>
  <c r="BF414" i="1"/>
  <c r="BE414" i="1"/>
  <c r="BD414" i="1"/>
  <c r="AX414" i="1"/>
  <c r="AW414" i="1"/>
  <c r="AV414" i="1"/>
  <c r="AT414" i="1"/>
  <c r="AS414" i="1"/>
  <c r="AR414" i="1"/>
  <c r="AP414" i="1"/>
  <c r="AO414" i="1"/>
  <c r="AN414" i="1"/>
  <c r="AG413" i="1"/>
  <c r="BH413" i="1" s="1"/>
  <c r="AH413" i="1"/>
  <c r="BI413" i="1" s="1"/>
  <c r="AI413" i="1"/>
  <c r="BJ413" i="1" s="1"/>
  <c r="AG412" i="1"/>
  <c r="AN412" i="1" s="1"/>
  <c r="AH412" i="1"/>
  <c r="AO412" i="1" s="1"/>
  <c r="AI412" i="1"/>
  <c r="AP412" i="1" s="1"/>
  <c r="CT413" i="1"/>
  <c r="CS413" i="1"/>
  <c r="CR413" i="1"/>
  <c r="CP413" i="1"/>
  <c r="CO413" i="1"/>
  <c r="CN413" i="1"/>
  <c r="CL413" i="1"/>
  <c r="CK413" i="1"/>
  <c r="CJ413" i="1"/>
  <c r="CH413" i="1"/>
  <c r="CG413" i="1"/>
  <c r="CF413" i="1"/>
  <c r="CD413" i="1"/>
  <c r="CC413" i="1"/>
  <c r="CB413" i="1"/>
  <c r="BZ413" i="1"/>
  <c r="BY413" i="1"/>
  <c r="BX413" i="1"/>
  <c r="BV413" i="1"/>
  <c r="BU413" i="1"/>
  <c r="BT413" i="1"/>
  <c r="BR413" i="1"/>
  <c r="BQ413" i="1"/>
  <c r="BP413" i="1"/>
  <c r="BN413" i="1"/>
  <c r="BM413" i="1"/>
  <c r="BL413" i="1"/>
  <c r="BF413" i="1"/>
  <c r="BE413" i="1"/>
  <c r="BD413" i="1"/>
  <c r="BB413" i="1"/>
  <c r="BA413" i="1"/>
  <c r="AZ413" i="1"/>
  <c r="AX413" i="1"/>
  <c r="AW413" i="1"/>
  <c r="AV413" i="1"/>
  <c r="AT413" i="1"/>
  <c r="AS413" i="1"/>
  <c r="AR413" i="1"/>
  <c r="AP413" i="1"/>
  <c r="AO413" i="1"/>
  <c r="AN413" i="1"/>
  <c r="CT412" i="1"/>
  <c r="CS412" i="1"/>
  <c r="CR412" i="1"/>
  <c r="CP412" i="1"/>
  <c r="CO412" i="1"/>
  <c r="CN412" i="1"/>
  <c r="CL412" i="1"/>
  <c r="CK412" i="1"/>
  <c r="CJ412" i="1"/>
  <c r="CH412" i="1"/>
  <c r="CG412" i="1"/>
  <c r="CF412" i="1"/>
  <c r="CD412" i="1"/>
  <c r="CC412" i="1"/>
  <c r="CB412" i="1"/>
  <c r="BZ412" i="1"/>
  <c r="BY412" i="1"/>
  <c r="BX412" i="1"/>
  <c r="BV412" i="1"/>
  <c r="BU412" i="1"/>
  <c r="BT412" i="1"/>
  <c r="BR412" i="1"/>
  <c r="BQ412" i="1"/>
  <c r="BP412" i="1"/>
  <c r="BN412" i="1"/>
  <c r="BM412" i="1"/>
  <c r="BL412" i="1"/>
  <c r="BJ412" i="1"/>
  <c r="BI412" i="1"/>
  <c r="BH412" i="1"/>
  <c r="BF412" i="1"/>
  <c r="BE412" i="1"/>
  <c r="BD412" i="1"/>
  <c r="BB412" i="1"/>
  <c r="BA412" i="1"/>
  <c r="AZ412" i="1"/>
  <c r="AX412" i="1"/>
  <c r="AW412" i="1"/>
  <c r="AV412" i="1"/>
  <c r="AT412" i="1"/>
  <c r="AS412" i="1"/>
  <c r="AR412" i="1"/>
  <c r="AI411" i="1"/>
  <c r="BR411" i="1" s="1"/>
  <c r="AH411" i="1"/>
  <c r="BQ411" i="1" s="1"/>
  <c r="AG411" i="1"/>
  <c r="BP411" i="1" s="1"/>
  <c r="AI410" i="1"/>
  <c r="AX410" i="1" s="1"/>
  <c r="AH410" i="1"/>
  <c r="AW410" i="1" s="1"/>
  <c r="AG410" i="1"/>
  <c r="AV410" i="1" s="1"/>
  <c r="AI409" i="1"/>
  <c r="AT409" i="1" s="1"/>
  <c r="AH409" i="1"/>
  <c r="AS409" i="1" s="1"/>
  <c r="AG409" i="1"/>
  <c r="AR409" i="1" s="1"/>
  <c r="AI408" i="1"/>
  <c r="CL408" i="1" s="1"/>
  <c r="AH408" i="1"/>
  <c r="CK408" i="1" s="1"/>
  <c r="AG408" i="1"/>
  <c r="CJ408" i="1" s="1"/>
  <c r="CT411" i="1"/>
  <c r="CS411" i="1"/>
  <c r="CR411" i="1"/>
  <c r="CP411" i="1"/>
  <c r="CO411" i="1"/>
  <c r="CN411" i="1"/>
  <c r="CL411" i="1"/>
  <c r="CK411" i="1"/>
  <c r="CJ411" i="1"/>
  <c r="CH411" i="1"/>
  <c r="CG411" i="1"/>
  <c r="CF411" i="1"/>
  <c r="CD411" i="1"/>
  <c r="CC411" i="1"/>
  <c r="CB411" i="1"/>
  <c r="BZ411" i="1"/>
  <c r="BY411" i="1"/>
  <c r="BX411" i="1"/>
  <c r="BV411" i="1"/>
  <c r="BU411" i="1"/>
  <c r="BT411" i="1"/>
  <c r="BN411" i="1"/>
  <c r="BM411" i="1"/>
  <c r="BL411" i="1"/>
  <c r="BJ411" i="1"/>
  <c r="BI411" i="1"/>
  <c r="BH411" i="1"/>
  <c r="BF411" i="1"/>
  <c r="BE411" i="1"/>
  <c r="BD411" i="1"/>
  <c r="BB411" i="1"/>
  <c r="BA411" i="1"/>
  <c r="AZ411" i="1"/>
  <c r="AX411" i="1"/>
  <c r="AW411" i="1"/>
  <c r="AV411" i="1"/>
  <c r="AT411" i="1"/>
  <c r="AS411" i="1"/>
  <c r="AR411" i="1"/>
  <c r="AP411" i="1"/>
  <c r="AO411" i="1"/>
  <c r="AN411" i="1"/>
  <c r="CT410" i="1"/>
  <c r="CS410" i="1"/>
  <c r="CR410" i="1"/>
  <c r="CP410" i="1"/>
  <c r="CO410" i="1"/>
  <c r="CN410" i="1"/>
  <c r="CL410" i="1"/>
  <c r="CK410" i="1"/>
  <c r="CJ410" i="1"/>
  <c r="CH410" i="1"/>
  <c r="CG410" i="1"/>
  <c r="CF410" i="1"/>
  <c r="CD410" i="1"/>
  <c r="CC410" i="1"/>
  <c r="CB410" i="1"/>
  <c r="BZ410" i="1"/>
  <c r="BY410" i="1"/>
  <c r="BX410" i="1"/>
  <c r="BV410" i="1"/>
  <c r="BU410" i="1"/>
  <c r="BT410" i="1"/>
  <c r="BR410" i="1"/>
  <c r="BQ410" i="1"/>
  <c r="BP410" i="1"/>
  <c r="BN410" i="1"/>
  <c r="BM410" i="1"/>
  <c r="BL410" i="1"/>
  <c r="BJ410" i="1"/>
  <c r="BI410" i="1"/>
  <c r="BH410" i="1"/>
  <c r="BF410" i="1"/>
  <c r="BE410" i="1"/>
  <c r="BD410" i="1"/>
  <c r="BB410" i="1"/>
  <c r="BA410" i="1"/>
  <c r="AZ410" i="1"/>
  <c r="AT410" i="1"/>
  <c r="AS410" i="1"/>
  <c r="AR410" i="1"/>
  <c r="AP410" i="1"/>
  <c r="AO410" i="1"/>
  <c r="AN410" i="1"/>
  <c r="CT409" i="1"/>
  <c r="CS409" i="1"/>
  <c r="CR409" i="1"/>
  <c r="CP409" i="1"/>
  <c r="CO409" i="1"/>
  <c r="CN409" i="1"/>
  <c r="CL409" i="1"/>
  <c r="CK409" i="1"/>
  <c r="CJ409" i="1"/>
  <c r="CH409" i="1"/>
  <c r="CG409" i="1"/>
  <c r="CF409" i="1"/>
  <c r="CD409" i="1"/>
  <c r="CC409" i="1"/>
  <c r="CB409" i="1"/>
  <c r="BZ409" i="1"/>
  <c r="BY409" i="1"/>
  <c r="BX409" i="1"/>
  <c r="BV409" i="1"/>
  <c r="BU409" i="1"/>
  <c r="BT409" i="1"/>
  <c r="BR409" i="1"/>
  <c r="BQ409" i="1"/>
  <c r="BP409" i="1"/>
  <c r="BN409" i="1"/>
  <c r="BM409" i="1"/>
  <c r="BL409" i="1"/>
  <c r="BJ409" i="1"/>
  <c r="BI409" i="1"/>
  <c r="BH409" i="1"/>
  <c r="BF409" i="1"/>
  <c r="BE409" i="1"/>
  <c r="BD409" i="1"/>
  <c r="BB409" i="1"/>
  <c r="BA409" i="1"/>
  <c r="AZ409" i="1"/>
  <c r="AX409" i="1"/>
  <c r="AW409" i="1"/>
  <c r="AV409" i="1"/>
  <c r="AP409" i="1"/>
  <c r="AO409" i="1"/>
  <c r="AN409" i="1"/>
  <c r="CT408" i="1"/>
  <c r="CS408" i="1"/>
  <c r="CR408" i="1"/>
  <c r="CP408" i="1"/>
  <c r="CO408" i="1"/>
  <c r="CN408" i="1"/>
  <c r="CH408" i="1"/>
  <c r="CG408" i="1"/>
  <c r="CF408" i="1"/>
  <c r="CD408" i="1"/>
  <c r="CC408" i="1"/>
  <c r="CB408" i="1"/>
  <c r="BZ408" i="1"/>
  <c r="BY408" i="1"/>
  <c r="BX408" i="1"/>
  <c r="BV408" i="1"/>
  <c r="BU408" i="1"/>
  <c r="BT408" i="1"/>
  <c r="BR408" i="1"/>
  <c r="BQ408" i="1"/>
  <c r="BP408" i="1"/>
  <c r="BN408" i="1"/>
  <c r="BM408" i="1"/>
  <c r="BL408" i="1"/>
  <c r="BJ408" i="1"/>
  <c r="BI408" i="1"/>
  <c r="BH408" i="1"/>
  <c r="BF408" i="1"/>
  <c r="BE408" i="1"/>
  <c r="BD408" i="1"/>
  <c r="BB408" i="1"/>
  <c r="BA408" i="1"/>
  <c r="AZ408" i="1"/>
  <c r="AX408" i="1"/>
  <c r="AW408" i="1"/>
  <c r="AV408" i="1"/>
  <c r="AT408" i="1"/>
  <c r="AS408" i="1"/>
  <c r="AR408" i="1"/>
  <c r="AP408" i="1"/>
  <c r="AO408" i="1"/>
  <c r="AN408" i="1"/>
  <c r="AI407" i="1"/>
  <c r="BN407" i="1" s="1"/>
  <c r="AH407" i="1"/>
  <c r="BM407" i="1" s="1"/>
  <c r="AG407" i="1"/>
  <c r="BL407" i="1" s="1"/>
  <c r="AI406" i="1"/>
  <c r="AX406" i="1" s="1"/>
  <c r="AH406" i="1"/>
  <c r="AW406" i="1" s="1"/>
  <c r="AG406" i="1"/>
  <c r="AV406" i="1" s="1"/>
  <c r="AI405" i="1"/>
  <c r="AT405" i="1" s="1"/>
  <c r="AH405" i="1"/>
  <c r="AS405" i="1" s="1"/>
  <c r="AG405" i="1"/>
  <c r="AR405" i="1" s="1"/>
  <c r="AI404" i="1"/>
  <c r="CP404" i="1" s="1"/>
  <c r="AH404" i="1"/>
  <c r="CO404" i="1" s="1"/>
  <c r="AG404" i="1"/>
  <c r="CN404" i="1" s="1"/>
  <c r="AI403" i="1"/>
  <c r="CL403" i="1" s="1"/>
  <c r="AH403" i="1"/>
  <c r="CK403" i="1" s="1"/>
  <c r="AG403" i="1"/>
  <c r="CJ403" i="1" s="1"/>
  <c r="CT407" i="1"/>
  <c r="CS407" i="1"/>
  <c r="CR407" i="1"/>
  <c r="CP407" i="1"/>
  <c r="CO407" i="1"/>
  <c r="CN407" i="1"/>
  <c r="CL407" i="1"/>
  <c r="CK407" i="1"/>
  <c r="CJ407" i="1"/>
  <c r="CH407" i="1"/>
  <c r="CG407" i="1"/>
  <c r="CF407" i="1"/>
  <c r="CD407" i="1"/>
  <c r="CC407" i="1"/>
  <c r="CB407" i="1"/>
  <c r="BZ407" i="1"/>
  <c r="BY407" i="1"/>
  <c r="BX407" i="1"/>
  <c r="BV407" i="1"/>
  <c r="BU407" i="1"/>
  <c r="BT407" i="1"/>
  <c r="BR407" i="1"/>
  <c r="BQ407" i="1"/>
  <c r="BP407" i="1"/>
  <c r="BJ407" i="1"/>
  <c r="BI407" i="1"/>
  <c r="BH407" i="1"/>
  <c r="BF407" i="1"/>
  <c r="BE407" i="1"/>
  <c r="BD407" i="1"/>
  <c r="BB407" i="1"/>
  <c r="BA407" i="1"/>
  <c r="AZ407" i="1"/>
  <c r="AX407" i="1"/>
  <c r="AW407" i="1"/>
  <c r="AV407" i="1"/>
  <c r="AT407" i="1"/>
  <c r="AS407" i="1"/>
  <c r="AR407" i="1"/>
  <c r="AP407" i="1"/>
  <c r="AO407" i="1"/>
  <c r="AN407" i="1"/>
  <c r="CT406" i="1"/>
  <c r="CS406" i="1"/>
  <c r="CR406" i="1"/>
  <c r="CP406" i="1"/>
  <c r="CO406" i="1"/>
  <c r="CN406" i="1"/>
  <c r="CL406" i="1"/>
  <c r="CK406" i="1"/>
  <c r="CJ406" i="1"/>
  <c r="CH406" i="1"/>
  <c r="CG406" i="1"/>
  <c r="CF406" i="1"/>
  <c r="CD406" i="1"/>
  <c r="CC406" i="1"/>
  <c r="CB406" i="1"/>
  <c r="BZ406" i="1"/>
  <c r="BY406" i="1"/>
  <c r="BX406" i="1"/>
  <c r="BV406" i="1"/>
  <c r="BU406" i="1"/>
  <c r="BT406" i="1"/>
  <c r="BR406" i="1"/>
  <c r="BQ406" i="1"/>
  <c r="BP406" i="1"/>
  <c r="BN406" i="1"/>
  <c r="BM406" i="1"/>
  <c r="BL406" i="1"/>
  <c r="BJ406" i="1"/>
  <c r="BI406" i="1"/>
  <c r="BH406" i="1"/>
  <c r="BF406" i="1"/>
  <c r="BE406" i="1"/>
  <c r="BD406" i="1"/>
  <c r="BB406" i="1"/>
  <c r="BA406" i="1"/>
  <c r="AZ406" i="1"/>
  <c r="AT406" i="1"/>
  <c r="AS406" i="1"/>
  <c r="AR406" i="1"/>
  <c r="AP406" i="1"/>
  <c r="AO406" i="1"/>
  <c r="AN406" i="1"/>
  <c r="CT405" i="1"/>
  <c r="CS405" i="1"/>
  <c r="CR405" i="1"/>
  <c r="CP405" i="1"/>
  <c r="CO405" i="1"/>
  <c r="CN405" i="1"/>
  <c r="CL405" i="1"/>
  <c r="CK405" i="1"/>
  <c r="CJ405" i="1"/>
  <c r="CH405" i="1"/>
  <c r="CG405" i="1"/>
  <c r="CF405" i="1"/>
  <c r="CD405" i="1"/>
  <c r="CC405" i="1"/>
  <c r="CB405" i="1"/>
  <c r="BZ405" i="1"/>
  <c r="BY405" i="1"/>
  <c r="BX405" i="1"/>
  <c r="BV405" i="1"/>
  <c r="BU405" i="1"/>
  <c r="BT405" i="1"/>
  <c r="BR405" i="1"/>
  <c r="BQ405" i="1"/>
  <c r="BP405" i="1"/>
  <c r="BN405" i="1"/>
  <c r="BM405" i="1"/>
  <c r="BL405" i="1"/>
  <c r="BJ405" i="1"/>
  <c r="BI405" i="1"/>
  <c r="BH405" i="1"/>
  <c r="BF405" i="1"/>
  <c r="BE405" i="1"/>
  <c r="BD405" i="1"/>
  <c r="BB405" i="1"/>
  <c r="BA405" i="1"/>
  <c r="AZ405" i="1"/>
  <c r="AX405" i="1"/>
  <c r="AW405" i="1"/>
  <c r="AV405" i="1"/>
  <c r="AP405" i="1"/>
  <c r="AO405" i="1"/>
  <c r="AN405" i="1"/>
  <c r="CT404" i="1"/>
  <c r="CS404" i="1"/>
  <c r="CR404" i="1"/>
  <c r="CL404" i="1"/>
  <c r="CK404" i="1"/>
  <c r="CJ404" i="1"/>
  <c r="CH404" i="1"/>
  <c r="CG404" i="1"/>
  <c r="CF404" i="1"/>
  <c r="CD404" i="1"/>
  <c r="CC404" i="1"/>
  <c r="CB404" i="1"/>
  <c r="BZ404" i="1"/>
  <c r="BY404" i="1"/>
  <c r="BX404" i="1"/>
  <c r="BV404" i="1"/>
  <c r="BU404" i="1"/>
  <c r="BT404" i="1"/>
  <c r="BR404" i="1"/>
  <c r="BQ404" i="1"/>
  <c r="BP404" i="1"/>
  <c r="BN404" i="1"/>
  <c r="BM404" i="1"/>
  <c r="BL404" i="1"/>
  <c r="BJ404" i="1"/>
  <c r="BI404" i="1"/>
  <c r="BH404" i="1"/>
  <c r="BF404" i="1"/>
  <c r="BE404" i="1"/>
  <c r="BD404" i="1"/>
  <c r="BB404" i="1"/>
  <c r="BA404" i="1"/>
  <c r="AZ404" i="1"/>
  <c r="AX404" i="1"/>
  <c r="AW404" i="1"/>
  <c r="AV404" i="1"/>
  <c r="AT404" i="1"/>
  <c r="AS404" i="1"/>
  <c r="AR404" i="1"/>
  <c r="AP404" i="1"/>
  <c r="AO404" i="1"/>
  <c r="AN404" i="1"/>
  <c r="CT403" i="1"/>
  <c r="CS403" i="1"/>
  <c r="CR403" i="1"/>
  <c r="CP403" i="1"/>
  <c r="CO403" i="1"/>
  <c r="CN403" i="1"/>
  <c r="CH403" i="1"/>
  <c r="CG403" i="1"/>
  <c r="CF403" i="1"/>
  <c r="CD403" i="1"/>
  <c r="CC403" i="1"/>
  <c r="CB403" i="1"/>
  <c r="BZ403" i="1"/>
  <c r="BY403" i="1"/>
  <c r="BX403" i="1"/>
  <c r="BV403" i="1"/>
  <c r="BU403" i="1"/>
  <c r="BT403" i="1"/>
  <c r="BR403" i="1"/>
  <c r="BQ403" i="1"/>
  <c r="BP403" i="1"/>
  <c r="BN403" i="1"/>
  <c r="BM403" i="1"/>
  <c r="BL403" i="1"/>
  <c r="BJ403" i="1"/>
  <c r="BI403" i="1"/>
  <c r="BH403" i="1"/>
  <c r="BF403" i="1"/>
  <c r="BE403" i="1"/>
  <c r="BD403" i="1"/>
  <c r="BB403" i="1"/>
  <c r="BA403" i="1"/>
  <c r="AZ403" i="1"/>
  <c r="AX403" i="1"/>
  <c r="AW403" i="1"/>
  <c r="AV403" i="1"/>
  <c r="AT403" i="1"/>
  <c r="AS403" i="1"/>
  <c r="AR403" i="1"/>
  <c r="AP403" i="1"/>
  <c r="AO403" i="1"/>
  <c r="AN403" i="1"/>
  <c r="CT402" i="1"/>
  <c r="CS402" i="1"/>
  <c r="CR402" i="1"/>
  <c r="CP402" i="1"/>
  <c r="CO402" i="1"/>
  <c r="CN402" i="1"/>
  <c r="CL402" i="1"/>
  <c r="CK402" i="1"/>
  <c r="CJ402" i="1"/>
  <c r="CH402" i="1"/>
  <c r="CG402" i="1"/>
  <c r="CF402" i="1"/>
  <c r="CD402" i="1"/>
  <c r="CC402" i="1"/>
  <c r="CB402" i="1"/>
  <c r="BZ402" i="1"/>
  <c r="BY402" i="1"/>
  <c r="BX402" i="1"/>
  <c r="BV402" i="1"/>
  <c r="BU402" i="1"/>
  <c r="BT402" i="1"/>
  <c r="BR402" i="1"/>
  <c r="BQ402" i="1"/>
  <c r="BP402" i="1"/>
  <c r="BN402" i="1"/>
  <c r="BM402" i="1"/>
  <c r="BL402" i="1"/>
  <c r="BJ402" i="1"/>
  <c r="BI402" i="1"/>
  <c r="BH402" i="1"/>
  <c r="BB402" i="1"/>
  <c r="BA402" i="1"/>
  <c r="AZ402" i="1"/>
  <c r="AX402" i="1"/>
  <c r="AW402" i="1"/>
  <c r="AV402" i="1"/>
  <c r="AT402" i="1"/>
  <c r="AS402" i="1"/>
  <c r="AR402" i="1"/>
  <c r="AP402" i="1"/>
  <c r="AO402" i="1"/>
  <c r="AN402" i="1"/>
  <c r="CT401" i="1"/>
  <c r="CS401" i="1"/>
  <c r="CR401" i="1"/>
  <c r="CP401" i="1"/>
  <c r="CO401" i="1"/>
  <c r="CN401" i="1"/>
  <c r="CH401" i="1"/>
  <c r="CG401" i="1"/>
  <c r="CF401" i="1"/>
  <c r="CD401" i="1"/>
  <c r="CC401" i="1"/>
  <c r="CB401" i="1"/>
  <c r="BZ401" i="1"/>
  <c r="BY401" i="1"/>
  <c r="BX401" i="1"/>
  <c r="BV401" i="1"/>
  <c r="BU401" i="1"/>
  <c r="BT401" i="1"/>
  <c r="BR401" i="1"/>
  <c r="BQ401" i="1"/>
  <c r="BP401" i="1"/>
  <c r="BN401" i="1"/>
  <c r="BM401" i="1"/>
  <c r="BL401" i="1"/>
  <c r="BJ401" i="1"/>
  <c r="BI401" i="1"/>
  <c r="BH401" i="1"/>
  <c r="BF401" i="1"/>
  <c r="BE401" i="1"/>
  <c r="BD401" i="1"/>
  <c r="BB401" i="1"/>
  <c r="BA401" i="1"/>
  <c r="AZ401" i="1"/>
  <c r="AX401" i="1"/>
  <c r="AW401" i="1"/>
  <c r="AV401" i="1"/>
  <c r="AT401" i="1"/>
  <c r="AS401" i="1"/>
  <c r="AR401" i="1"/>
  <c r="AP401" i="1"/>
  <c r="AO401" i="1"/>
  <c r="AN401" i="1"/>
  <c r="AI402" i="1"/>
  <c r="BF402" i="1" s="1"/>
  <c r="AH402" i="1"/>
  <c r="BE402" i="1" s="1"/>
  <c r="AG402" i="1"/>
  <c r="BD402" i="1" s="1"/>
  <c r="AI401" i="1"/>
  <c r="CL401" i="1" s="1"/>
  <c r="AH401" i="1"/>
  <c r="CK401" i="1" s="1"/>
  <c r="AG401" i="1"/>
  <c r="CJ401" i="1" s="1"/>
  <c r="CT400" i="1"/>
  <c r="CS400" i="1"/>
  <c r="CR400" i="1"/>
  <c r="CP400" i="1"/>
  <c r="CO400" i="1"/>
  <c r="CN400" i="1"/>
  <c r="CH400" i="1"/>
  <c r="CG400" i="1"/>
  <c r="CF400" i="1"/>
  <c r="CD400" i="1"/>
  <c r="CC400" i="1"/>
  <c r="CB400" i="1"/>
  <c r="BZ400" i="1"/>
  <c r="BY400" i="1"/>
  <c r="BX400" i="1"/>
  <c r="BV400" i="1"/>
  <c r="BU400" i="1"/>
  <c r="BT400" i="1"/>
  <c r="BR400" i="1"/>
  <c r="BQ400" i="1"/>
  <c r="BP400" i="1"/>
  <c r="BN400" i="1"/>
  <c r="BM400" i="1"/>
  <c r="BL400" i="1"/>
  <c r="BJ400" i="1"/>
  <c r="BI400" i="1"/>
  <c r="BH400" i="1"/>
  <c r="BF400" i="1"/>
  <c r="BE400" i="1"/>
  <c r="BD400" i="1"/>
  <c r="BB400" i="1"/>
  <c r="BA400" i="1"/>
  <c r="AZ400" i="1"/>
  <c r="AX400" i="1"/>
  <c r="AW400" i="1"/>
  <c r="AV400" i="1"/>
  <c r="AT400" i="1"/>
  <c r="AS400" i="1"/>
  <c r="AR400" i="1"/>
  <c r="AP400" i="1"/>
  <c r="AO400" i="1"/>
  <c r="AN400" i="1"/>
  <c r="AI400" i="1"/>
  <c r="CL400" i="1" s="1"/>
  <c r="AH400" i="1"/>
  <c r="CK400" i="1" s="1"/>
  <c r="AG400" i="1"/>
  <c r="CJ400" i="1" s="1"/>
  <c r="AI399" i="1"/>
  <c r="BZ399" i="1" s="1"/>
  <c r="AH399" i="1"/>
  <c r="BY399" i="1" s="1"/>
  <c r="AG399" i="1"/>
  <c r="BX399" i="1" s="1"/>
  <c r="AI398" i="1"/>
  <c r="CH398" i="1" s="1"/>
  <c r="AH398" i="1"/>
  <c r="CG398" i="1" s="1"/>
  <c r="AG398" i="1"/>
  <c r="CF398" i="1" s="1"/>
  <c r="CT399" i="1"/>
  <c r="CS399" i="1"/>
  <c r="CR399" i="1"/>
  <c r="CP399" i="1"/>
  <c r="CO399" i="1"/>
  <c r="CN399" i="1"/>
  <c r="CL399" i="1"/>
  <c r="CK399" i="1"/>
  <c r="CJ399" i="1"/>
  <c r="CH399" i="1"/>
  <c r="CG399" i="1"/>
  <c r="CF399" i="1"/>
  <c r="CD399" i="1"/>
  <c r="CC399" i="1"/>
  <c r="CB399" i="1"/>
  <c r="BV399" i="1"/>
  <c r="BU399" i="1"/>
  <c r="BT399" i="1"/>
  <c r="BR399" i="1"/>
  <c r="BQ399" i="1"/>
  <c r="BP399" i="1"/>
  <c r="BN399" i="1"/>
  <c r="BM399" i="1"/>
  <c r="BL399" i="1"/>
  <c r="BJ399" i="1"/>
  <c r="BI399" i="1"/>
  <c r="BH399" i="1"/>
  <c r="BF399" i="1"/>
  <c r="BE399" i="1"/>
  <c r="BD399" i="1"/>
  <c r="BB399" i="1"/>
  <c r="BA399" i="1"/>
  <c r="AZ399" i="1"/>
  <c r="AX399" i="1"/>
  <c r="AW399" i="1"/>
  <c r="AV399" i="1"/>
  <c r="AT399" i="1"/>
  <c r="AS399" i="1"/>
  <c r="AR399" i="1"/>
  <c r="AP399" i="1"/>
  <c r="AO399" i="1"/>
  <c r="AN399" i="1"/>
  <c r="CT398" i="1"/>
  <c r="CS398" i="1"/>
  <c r="CR398" i="1"/>
  <c r="CP398" i="1"/>
  <c r="CO398" i="1"/>
  <c r="CN398" i="1"/>
  <c r="CL398" i="1"/>
  <c r="CK398" i="1"/>
  <c r="CJ398" i="1"/>
  <c r="CD398" i="1"/>
  <c r="CC398" i="1"/>
  <c r="CB398" i="1"/>
  <c r="BZ398" i="1"/>
  <c r="BY398" i="1"/>
  <c r="BX398" i="1"/>
  <c r="BV398" i="1"/>
  <c r="BU398" i="1"/>
  <c r="BT398" i="1"/>
  <c r="BR398" i="1"/>
  <c r="BQ398" i="1"/>
  <c r="BP398" i="1"/>
  <c r="BN398" i="1"/>
  <c r="BM398" i="1"/>
  <c r="BL398" i="1"/>
  <c r="BJ398" i="1"/>
  <c r="BI398" i="1"/>
  <c r="BH398" i="1"/>
  <c r="BF398" i="1"/>
  <c r="BE398" i="1"/>
  <c r="BD398" i="1"/>
  <c r="BB398" i="1"/>
  <c r="BA398" i="1"/>
  <c r="AZ398" i="1"/>
  <c r="AX398" i="1"/>
  <c r="AW398" i="1"/>
  <c r="AV398" i="1"/>
  <c r="AT398" i="1"/>
  <c r="AS398" i="1"/>
  <c r="AR398" i="1"/>
  <c r="AP398" i="1"/>
  <c r="AO398" i="1"/>
  <c r="AN398" i="1"/>
  <c r="BV397" i="1"/>
  <c r="CT397" i="1"/>
  <c r="CS397" i="1"/>
  <c r="CR397" i="1"/>
  <c r="CP397" i="1"/>
  <c r="CO397" i="1"/>
  <c r="CN397" i="1"/>
  <c r="CL397" i="1"/>
  <c r="CK397" i="1"/>
  <c r="CJ397" i="1"/>
  <c r="CH397" i="1"/>
  <c r="CG397" i="1"/>
  <c r="CF397" i="1"/>
  <c r="BZ397" i="1"/>
  <c r="BY397" i="1"/>
  <c r="BX397" i="1"/>
  <c r="BU397" i="1"/>
  <c r="BT397" i="1"/>
  <c r="BR397" i="1"/>
  <c r="BQ397" i="1"/>
  <c r="BP397" i="1"/>
  <c r="BN397" i="1"/>
  <c r="BM397" i="1"/>
  <c r="BL397" i="1"/>
  <c r="BJ397" i="1"/>
  <c r="BI397" i="1"/>
  <c r="BH397" i="1"/>
  <c r="BF397" i="1"/>
  <c r="BE397" i="1"/>
  <c r="BD397" i="1"/>
  <c r="BB397" i="1"/>
  <c r="BA397" i="1"/>
  <c r="AZ397" i="1"/>
  <c r="AX397" i="1"/>
  <c r="AW397" i="1"/>
  <c r="AV397" i="1"/>
  <c r="AT397" i="1"/>
  <c r="AS397" i="1"/>
  <c r="AR397" i="1"/>
  <c r="AP397" i="1"/>
  <c r="AO397" i="1"/>
  <c r="AN397" i="1"/>
  <c r="AI397" i="1"/>
  <c r="CD397" i="1" s="1"/>
  <c r="AH397" i="1"/>
  <c r="CC397" i="1" s="1"/>
  <c r="AG397" i="1"/>
  <c r="CB397" i="1" s="1"/>
  <c r="AI396" i="1"/>
  <c r="BV396" i="1" s="1"/>
  <c r="AH396" i="1"/>
  <c r="BU396" i="1" s="1"/>
  <c r="AG396" i="1"/>
  <c r="BT396" i="1" s="1"/>
  <c r="AI395" i="1"/>
  <c r="CH395" i="1" s="1"/>
  <c r="AH395" i="1"/>
  <c r="CG395" i="1" s="1"/>
  <c r="AG395" i="1"/>
  <c r="CF395" i="1" s="1"/>
  <c r="CT396" i="1"/>
  <c r="CS396" i="1"/>
  <c r="CR396" i="1"/>
  <c r="CP396" i="1"/>
  <c r="CO396" i="1"/>
  <c r="CN396" i="1"/>
  <c r="CL396" i="1"/>
  <c r="CK396" i="1"/>
  <c r="CJ396" i="1"/>
  <c r="CH396" i="1"/>
  <c r="CG396" i="1"/>
  <c r="CF396" i="1"/>
  <c r="CD396" i="1"/>
  <c r="CC396" i="1"/>
  <c r="CB396" i="1"/>
  <c r="BZ396" i="1"/>
  <c r="BY396" i="1"/>
  <c r="BX396" i="1"/>
  <c r="BR396" i="1"/>
  <c r="BQ396" i="1"/>
  <c r="BP396" i="1"/>
  <c r="BN396" i="1"/>
  <c r="BM396" i="1"/>
  <c r="BL396" i="1"/>
  <c r="BJ396" i="1"/>
  <c r="BI396" i="1"/>
  <c r="BH396" i="1"/>
  <c r="BF396" i="1"/>
  <c r="BE396" i="1"/>
  <c r="BD396" i="1"/>
  <c r="BB396" i="1"/>
  <c r="BA396" i="1"/>
  <c r="AZ396" i="1"/>
  <c r="AX396" i="1"/>
  <c r="AW396" i="1"/>
  <c r="AV396" i="1"/>
  <c r="AT396" i="1"/>
  <c r="AS396" i="1"/>
  <c r="AR396" i="1"/>
  <c r="AP396" i="1"/>
  <c r="AO396" i="1"/>
  <c r="AN396" i="1"/>
  <c r="CT395" i="1"/>
  <c r="CS395" i="1"/>
  <c r="CR395" i="1"/>
  <c r="CP395" i="1"/>
  <c r="CO395" i="1"/>
  <c r="CN395" i="1"/>
  <c r="CL395" i="1"/>
  <c r="CK395" i="1"/>
  <c r="CJ395" i="1"/>
  <c r="CD395" i="1"/>
  <c r="CC395" i="1"/>
  <c r="CB395" i="1"/>
  <c r="BZ395" i="1"/>
  <c r="BY395" i="1"/>
  <c r="BX395" i="1"/>
  <c r="BV395" i="1"/>
  <c r="BU395" i="1"/>
  <c r="BT395" i="1"/>
  <c r="BR395" i="1"/>
  <c r="BQ395" i="1"/>
  <c r="BP395" i="1"/>
  <c r="BN395" i="1"/>
  <c r="BM395" i="1"/>
  <c r="BL395" i="1"/>
  <c r="BJ395" i="1"/>
  <c r="BI395" i="1"/>
  <c r="BH395" i="1"/>
  <c r="BF395" i="1"/>
  <c r="BE395" i="1"/>
  <c r="BD395" i="1"/>
  <c r="BB395" i="1"/>
  <c r="BA395" i="1"/>
  <c r="AZ395" i="1"/>
  <c r="AX395" i="1"/>
  <c r="AW395" i="1"/>
  <c r="AV395" i="1"/>
  <c r="AT395" i="1"/>
  <c r="AS395" i="1"/>
  <c r="AR395" i="1"/>
  <c r="AP395" i="1"/>
  <c r="AO395" i="1"/>
  <c r="AN395" i="1"/>
  <c r="AG394" i="1"/>
  <c r="BX394" i="1" s="1"/>
  <c r="AN394" i="1"/>
  <c r="AR394" i="1"/>
  <c r="AV394" i="1"/>
  <c r="AZ394" i="1"/>
  <c r="BD394" i="1"/>
  <c r="BH394" i="1"/>
  <c r="BL394" i="1"/>
  <c r="BP394" i="1"/>
  <c r="BT394" i="1"/>
  <c r="CB394" i="1"/>
  <c r="CF394" i="1"/>
  <c r="CJ394" i="1"/>
  <c r="CN394" i="1"/>
  <c r="CR394" i="1"/>
  <c r="AH394" i="1"/>
  <c r="BY394" i="1" s="1"/>
  <c r="AO394" i="1"/>
  <c r="AS394" i="1"/>
  <c r="AW394" i="1"/>
  <c r="BA394" i="1"/>
  <c r="BE394" i="1"/>
  <c r="BI394" i="1"/>
  <c r="BM394" i="1"/>
  <c r="BQ394" i="1"/>
  <c r="BU394" i="1"/>
  <c r="CC394" i="1"/>
  <c r="CG394" i="1"/>
  <c r="CK394" i="1"/>
  <c r="CO394" i="1"/>
  <c r="CS394" i="1"/>
  <c r="AI394" i="1"/>
  <c r="BZ394" i="1" s="1"/>
  <c r="AP394" i="1"/>
  <c r="AT394" i="1"/>
  <c r="AX394" i="1"/>
  <c r="BB394" i="1"/>
  <c r="BF394" i="1"/>
  <c r="BJ394" i="1"/>
  <c r="BN394" i="1"/>
  <c r="BR394" i="1"/>
  <c r="BV394" i="1"/>
  <c r="CD394" i="1"/>
  <c r="CH394" i="1"/>
  <c r="CL394" i="1"/>
  <c r="CP394" i="1"/>
  <c r="CT394" i="1"/>
  <c r="AI393" i="1"/>
  <c r="BR393" i="1" s="1"/>
  <c r="AH393" i="1"/>
  <c r="BQ393" i="1" s="1"/>
  <c r="AG393" i="1"/>
  <c r="BP393" i="1" s="1"/>
  <c r="AI392" i="1"/>
  <c r="AX392" i="1" s="1"/>
  <c r="AH392" i="1"/>
  <c r="AW392" i="1" s="1"/>
  <c r="AG392" i="1"/>
  <c r="AV392" i="1" s="1"/>
  <c r="AI391" i="1"/>
  <c r="CP391" i="1" s="1"/>
  <c r="AH391" i="1"/>
  <c r="CO391" i="1" s="1"/>
  <c r="AG391" i="1"/>
  <c r="CN391" i="1" s="1"/>
  <c r="CT393" i="1"/>
  <c r="CS393" i="1"/>
  <c r="CR393" i="1"/>
  <c r="CP393" i="1"/>
  <c r="CO393" i="1"/>
  <c r="CN393" i="1"/>
  <c r="CL393" i="1"/>
  <c r="CK393" i="1"/>
  <c r="CJ393" i="1"/>
  <c r="CH393" i="1"/>
  <c r="CG393" i="1"/>
  <c r="CF393" i="1"/>
  <c r="CD393" i="1"/>
  <c r="CC393" i="1"/>
  <c r="CB393" i="1"/>
  <c r="BZ393" i="1"/>
  <c r="BY393" i="1"/>
  <c r="BX393" i="1"/>
  <c r="BV393" i="1"/>
  <c r="BU393" i="1"/>
  <c r="BT393" i="1"/>
  <c r="BN393" i="1"/>
  <c r="BM393" i="1"/>
  <c r="BL393" i="1"/>
  <c r="BJ393" i="1"/>
  <c r="BI393" i="1"/>
  <c r="BH393" i="1"/>
  <c r="BF393" i="1"/>
  <c r="BE393" i="1"/>
  <c r="BD393" i="1"/>
  <c r="BB393" i="1"/>
  <c r="BA393" i="1"/>
  <c r="AZ393" i="1"/>
  <c r="AX393" i="1"/>
  <c r="AW393" i="1"/>
  <c r="AV393" i="1"/>
  <c r="AT393" i="1"/>
  <c r="AS393" i="1"/>
  <c r="AR393" i="1"/>
  <c r="AP393" i="1"/>
  <c r="AO393" i="1"/>
  <c r="AN393" i="1"/>
  <c r="CT392" i="1"/>
  <c r="CS392" i="1"/>
  <c r="CR392" i="1"/>
  <c r="CP392" i="1"/>
  <c r="CO392" i="1"/>
  <c r="CN392" i="1"/>
  <c r="CL392" i="1"/>
  <c r="CK392" i="1"/>
  <c r="CJ392" i="1"/>
  <c r="CH392" i="1"/>
  <c r="CG392" i="1"/>
  <c r="CF392" i="1"/>
  <c r="CD392" i="1"/>
  <c r="CC392" i="1"/>
  <c r="CB392" i="1"/>
  <c r="BZ392" i="1"/>
  <c r="BY392" i="1"/>
  <c r="BX392" i="1"/>
  <c r="BV392" i="1"/>
  <c r="BU392" i="1"/>
  <c r="BT392" i="1"/>
  <c r="BR392" i="1"/>
  <c r="BQ392" i="1"/>
  <c r="BP392" i="1"/>
  <c r="BN392" i="1"/>
  <c r="BM392" i="1"/>
  <c r="BL392" i="1"/>
  <c r="BJ392" i="1"/>
  <c r="BI392" i="1"/>
  <c r="BH392" i="1"/>
  <c r="BF392" i="1"/>
  <c r="BE392" i="1"/>
  <c r="BD392" i="1"/>
  <c r="BB392" i="1"/>
  <c r="BA392" i="1"/>
  <c r="AZ392" i="1"/>
  <c r="AT392" i="1"/>
  <c r="AS392" i="1"/>
  <c r="AR392" i="1"/>
  <c r="AP392" i="1"/>
  <c r="AO392" i="1"/>
  <c r="AN392" i="1"/>
  <c r="CT391" i="1"/>
  <c r="CS391" i="1"/>
  <c r="CR391" i="1"/>
  <c r="CL391" i="1"/>
  <c r="CK391" i="1"/>
  <c r="CJ391" i="1"/>
  <c r="CH391" i="1"/>
  <c r="CG391" i="1"/>
  <c r="CF391" i="1"/>
  <c r="CD391" i="1"/>
  <c r="CC391" i="1"/>
  <c r="CB391" i="1"/>
  <c r="BZ391" i="1"/>
  <c r="BY391" i="1"/>
  <c r="BX391" i="1"/>
  <c r="BV391" i="1"/>
  <c r="BU391" i="1"/>
  <c r="BT391" i="1"/>
  <c r="BR391" i="1"/>
  <c r="BQ391" i="1"/>
  <c r="BP391" i="1"/>
  <c r="BN391" i="1"/>
  <c r="BM391" i="1"/>
  <c r="BL391" i="1"/>
  <c r="BJ391" i="1"/>
  <c r="BI391" i="1"/>
  <c r="BH391" i="1"/>
  <c r="BF391" i="1"/>
  <c r="BE391" i="1"/>
  <c r="BD391" i="1"/>
  <c r="BB391" i="1"/>
  <c r="BA391" i="1"/>
  <c r="AZ391" i="1"/>
  <c r="AX391" i="1"/>
  <c r="AW391" i="1"/>
  <c r="AV391" i="1"/>
  <c r="AT391" i="1"/>
  <c r="AS391" i="1"/>
  <c r="AR391" i="1"/>
  <c r="AP391" i="1"/>
  <c r="AO391" i="1"/>
  <c r="AN391" i="1"/>
  <c r="CT390" i="1"/>
  <c r="CS390" i="1"/>
  <c r="CR390" i="1"/>
  <c r="CP390" i="1"/>
  <c r="CO390" i="1"/>
  <c r="CN390" i="1"/>
  <c r="CL390" i="1"/>
  <c r="CK390" i="1"/>
  <c r="CJ390" i="1"/>
  <c r="CH390" i="1"/>
  <c r="CG390" i="1"/>
  <c r="CF390" i="1"/>
  <c r="CD390" i="1"/>
  <c r="CC390" i="1"/>
  <c r="CB390" i="1"/>
  <c r="BZ390" i="1"/>
  <c r="BY390" i="1"/>
  <c r="BX390" i="1"/>
  <c r="BR390" i="1"/>
  <c r="BQ390" i="1"/>
  <c r="BP390" i="1"/>
  <c r="BN390" i="1"/>
  <c r="BM390" i="1"/>
  <c r="BL390" i="1"/>
  <c r="BJ390" i="1"/>
  <c r="BI390" i="1"/>
  <c r="BH390" i="1"/>
  <c r="BF390" i="1"/>
  <c r="BE390" i="1"/>
  <c r="BD390" i="1"/>
  <c r="BB390" i="1"/>
  <c r="BA390" i="1"/>
  <c r="AZ390" i="1"/>
  <c r="AX390" i="1"/>
  <c r="AW390" i="1"/>
  <c r="AV390" i="1"/>
  <c r="AT390" i="1"/>
  <c r="AS390" i="1"/>
  <c r="AR390" i="1"/>
  <c r="AP390" i="1"/>
  <c r="AO390" i="1"/>
  <c r="AN390" i="1"/>
  <c r="AI390" i="1"/>
  <c r="BV390" i="1" s="1"/>
  <c r="AH390" i="1"/>
  <c r="BU390" i="1" s="1"/>
  <c r="AG390" i="1"/>
  <c r="BT390" i="1" s="1"/>
  <c r="AG389" i="1"/>
  <c r="AV389" i="1" s="1"/>
  <c r="AN389" i="1"/>
  <c r="AR389" i="1"/>
  <c r="AZ389" i="1"/>
  <c r="BD389" i="1"/>
  <c r="BH389" i="1"/>
  <c r="BL389" i="1"/>
  <c r="BP389" i="1"/>
  <c r="BT389" i="1"/>
  <c r="BX389" i="1"/>
  <c r="CB389" i="1"/>
  <c r="CF389" i="1"/>
  <c r="CJ389" i="1"/>
  <c r="CN389" i="1"/>
  <c r="CR389" i="1"/>
  <c r="AH389" i="1"/>
  <c r="AW389" i="1" s="1"/>
  <c r="AO389" i="1"/>
  <c r="AS389" i="1"/>
  <c r="BA389" i="1"/>
  <c r="BE389" i="1"/>
  <c r="BI389" i="1"/>
  <c r="BM389" i="1"/>
  <c r="BQ389" i="1"/>
  <c r="BU389" i="1"/>
  <c r="BY389" i="1"/>
  <c r="CC389" i="1"/>
  <c r="CG389" i="1"/>
  <c r="CK389" i="1"/>
  <c r="CO389" i="1"/>
  <c r="CS389" i="1"/>
  <c r="AI389" i="1"/>
  <c r="AX389" i="1" s="1"/>
  <c r="AP389" i="1"/>
  <c r="AT389" i="1"/>
  <c r="BB389" i="1"/>
  <c r="BF389" i="1"/>
  <c r="BJ389" i="1"/>
  <c r="BN389" i="1"/>
  <c r="BR389" i="1"/>
  <c r="BV389" i="1"/>
  <c r="BZ389" i="1"/>
  <c r="CD389" i="1"/>
  <c r="CH389" i="1"/>
  <c r="CL389" i="1"/>
  <c r="CP389" i="1"/>
  <c r="CT389" i="1"/>
  <c r="CV585" i="1" l="1"/>
  <c r="BC585" i="1"/>
  <c r="BG585" i="1"/>
  <c r="BW585" i="1"/>
  <c r="CE585" i="1"/>
  <c r="CI585" i="1"/>
  <c r="CQ585" i="1"/>
  <c r="CM585" i="1"/>
  <c r="AQ585" i="1"/>
  <c r="AU585" i="1"/>
  <c r="CW585" i="1"/>
  <c r="CU585" i="1"/>
  <c r="AJ585" i="1"/>
  <c r="BK585" i="1"/>
  <c r="BO585" i="1"/>
  <c r="BS585" i="1"/>
  <c r="CA585" i="1"/>
  <c r="CY585" i="1"/>
  <c r="CX459" i="1"/>
  <c r="CX585" i="1" s="1"/>
  <c r="AY440" i="1"/>
  <c r="AY585" i="1" s="1"/>
  <c r="CJ434" i="1"/>
  <c r="CK434" i="1"/>
  <c r="AG388" i="1"/>
  <c r="CJ388" i="1" s="1"/>
  <c r="AN388" i="1"/>
  <c r="AR388" i="1"/>
  <c r="AV388" i="1"/>
  <c r="AZ388" i="1"/>
  <c r="BD388" i="1"/>
  <c r="BH388" i="1"/>
  <c r="BL388" i="1"/>
  <c r="BP388" i="1"/>
  <c r="BT388" i="1"/>
  <c r="BX388" i="1"/>
  <c r="CB388" i="1"/>
  <c r="CF388" i="1"/>
  <c r="CN388" i="1"/>
  <c r="CR388" i="1"/>
  <c r="AH388" i="1"/>
  <c r="CK388" i="1" s="1"/>
  <c r="AO388" i="1"/>
  <c r="AS388" i="1"/>
  <c r="AW388" i="1"/>
  <c r="BA388" i="1"/>
  <c r="BE388" i="1"/>
  <c r="BI388" i="1"/>
  <c r="BM388" i="1"/>
  <c r="BQ388" i="1"/>
  <c r="BU388" i="1"/>
  <c r="BY388" i="1"/>
  <c r="CC388" i="1"/>
  <c r="CG388" i="1"/>
  <c r="CO388" i="1"/>
  <c r="CS388" i="1"/>
  <c r="AI388" i="1"/>
  <c r="CL388" i="1" s="1"/>
  <c r="AP388" i="1"/>
  <c r="AT388" i="1"/>
  <c r="AX388" i="1"/>
  <c r="BB388" i="1"/>
  <c r="BF388" i="1"/>
  <c r="BJ388" i="1"/>
  <c r="BN388" i="1"/>
  <c r="BR388" i="1"/>
  <c r="BV388" i="1"/>
  <c r="BZ388" i="1"/>
  <c r="CD388" i="1"/>
  <c r="CH388" i="1"/>
  <c r="CP388" i="1"/>
  <c r="CT388" i="1"/>
  <c r="AG387" i="1"/>
  <c r="CF387" i="1" s="1"/>
  <c r="AN387" i="1"/>
  <c r="AR387" i="1"/>
  <c r="AV387" i="1"/>
  <c r="AZ387" i="1"/>
  <c r="BD387" i="1"/>
  <c r="BH387" i="1"/>
  <c r="BL387" i="1"/>
  <c r="BP387" i="1"/>
  <c r="BT387" i="1"/>
  <c r="BX387" i="1"/>
  <c r="CB387" i="1"/>
  <c r="CJ387" i="1"/>
  <c r="CN387" i="1"/>
  <c r="CR387" i="1"/>
  <c r="AH387" i="1"/>
  <c r="CG387" i="1" s="1"/>
  <c r="AO387" i="1"/>
  <c r="AS387" i="1"/>
  <c r="AW387" i="1"/>
  <c r="BA387" i="1"/>
  <c r="BE387" i="1"/>
  <c r="BI387" i="1"/>
  <c r="BM387" i="1"/>
  <c r="BQ387" i="1"/>
  <c r="BU387" i="1"/>
  <c r="BY387" i="1"/>
  <c r="CC387" i="1"/>
  <c r="CK387" i="1"/>
  <c r="CO387" i="1"/>
  <c r="CS387" i="1"/>
  <c r="AI387" i="1"/>
  <c r="CH387" i="1" s="1"/>
  <c r="AP387" i="1"/>
  <c r="AT387" i="1"/>
  <c r="AX387" i="1"/>
  <c r="BB387" i="1"/>
  <c r="BF387" i="1"/>
  <c r="BJ387" i="1"/>
  <c r="BN387" i="1"/>
  <c r="BR387" i="1"/>
  <c r="BV387" i="1"/>
  <c r="BZ387" i="1"/>
  <c r="CD387" i="1"/>
  <c r="CL387" i="1"/>
  <c r="CP387" i="1"/>
  <c r="CT387" i="1"/>
  <c r="AI386" i="1"/>
  <c r="BV386" i="1" s="1"/>
  <c r="AH386" i="1"/>
  <c r="BU386" i="1" s="1"/>
  <c r="AG386" i="1"/>
  <c r="BT386" i="1" s="1"/>
  <c r="AI385" i="1"/>
  <c r="BN385" i="1" s="1"/>
  <c r="AH385" i="1"/>
  <c r="BM385" i="1" s="1"/>
  <c r="AG385" i="1"/>
  <c r="BL385" i="1" s="1"/>
  <c r="AI384" i="1"/>
  <c r="BJ384" i="1" s="1"/>
  <c r="AH384" i="1"/>
  <c r="BI384" i="1" s="1"/>
  <c r="AG384" i="1"/>
  <c r="BH384" i="1" s="1"/>
  <c r="CT386" i="1"/>
  <c r="CS386" i="1"/>
  <c r="CR386" i="1"/>
  <c r="CP386" i="1"/>
  <c r="CO386" i="1"/>
  <c r="CN386" i="1"/>
  <c r="CL386" i="1"/>
  <c r="CK386" i="1"/>
  <c r="CJ386" i="1"/>
  <c r="CH386" i="1"/>
  <c r="CG386" i="1"/>
  <c r="CF386" i="1"/>
  <c r="CD386" i="1"/>
  <c r="CC386" i="1"/>
  <c r="CB386" i="1"/>
  <c r="BZ386" i="1"/>
  <c r="BY386" i="1"/>
  <c r="BX386" i="1"/>
  <c r="BR386" i="1"/>
  <c r="BQ386" i="1"/>
  <c r="BP386" i="1"/>
  <c r="BN386" i="1"/>
  <c r="BM386" i="1"/>
  <c r="BL386" i="1"/>
  <c r="BJ386" i="1"/>
  <c r="BI386" i="1"/>
  <c r="BH386" i="1"/>
  <c r="BF386" i="1"/>
  <c r="BE386" i="1"/>
  <c r="BD386" i="1"/>
  <c r="BB386" i="1"/>
  <c r="BA386" i="1"/>
  <c r="AZ386" i="1"/>
  <c r="AX386" i="1"/>
  <c r="AW386" i="1"/>
  <c r="AV386" i="1"/>
  <c r="AT386" i="1"/>
  <c r="AS386" i="1"/>
  <c r="AR386" i="1"/>
  <c r="AP386" i="1"/>
  <c r="AO386" i="1"/>
  <c r="AN386" i="1"/>
  <c r="CT385" i="1"/>
  <c r="CS385" i="1"/>
  <c r="CR385" i="1"/>
  <c r="CP385" i="1"/>
  <c r="CO385" i="1"/>
  <c r="CN385" i="1"/>
  <c r="CL385" i="1"/>
  <c r="CK385" i="1"/>
  <c r="CJ385" i="1"/>
  <c r="CH385" i="1"/>
  <c r="CG385" i="1"/>
  <c r="CF385" i="1"/>
  <c r="CD385" i="1"/>
  <c r="CC385" i="1"/>
  <c r="CB385" i="1"/>
  <c r="BZ385" i="1"/>
  <c r="BY385" i="1"/>
  <c r="BX385" i="1"/>
  <c r="BV385" i="1"/>
  <c r="BU385" i="1"/>
  <c r="BT385" i="1"/>
  <c r="BR385" i="1"/>
  <c r="BQ385" i="1"/>
  <c r="BP385" i="1"/>
  <c r="BJ385" i="1"/>
  <c r="BI385" i="1"/>
  <c r="BH385" i="1"/>
  <c r="BF385" i="1"/>
  <c r="BE385" i="1"/>
  <c r="BD385" i="1"/>
  <c r="BB385" i="1"/>
  <c r="BA385" i="1"/>
  <c r="AZ385" i="1"/>
  <c r="AX385" i="1"/>
  <c r="AW385" i="1"/>
  <c r="AV385" i="1"/>
  <c r="AT385" i="1"/>
  <c r="AS385" i="1"/>
  <c r="AR385" i="1"/>
  <c r="AP385" i="1"/>
  <c r="AO385" i="1"/>
  <c r="AN385" i="1"/>
  <c r="CT384" i="1"/>
  <c r="CS384" i="1"/>
  <c r="CR384" i="1"/>
  <c r="CP384" i="1"/>
  <c r="CO384" i="1"/>
  <c r="CN384" i="1"/>
  <c r="CL384" i="1"/>
  <c r="CK384" i="1"/>
  <c r="CJ384" i="1"/>
  <c r="CH384" i="1"/>
  <c r="CG384" i="1"/>
  <c r="CF384" i="1"/>
  <c r="CD384" i="1"/>
  <c r="CC384" i="1"/>
  <c r="CB384" i="1"/>
  <c r="BZ384" i="1"/>
  <c r="BY384" i="1"/>
  <c r="BX384" i="1"/>
  <c r="BV384" i="1"/>
  <c r="BU384" i="1"/>
  <c r="BT384" i="1"/>
  <c r="BR384" i="1"/>
  <c r="BQ384" i="1"/>
  <c r="BP384" i="1"/>
  <c r="BN384" i="1"/>
  <c r="BM384" i="1"/>
  <c r="BL384" i="1"/>
  <c r="BF384" i="1"/>
  <c r="BE384" i="1"/>
  <c r="BD384" i="1"/>
  <c r="BB384" i="1"/>
  <c r="BA384" i="1"/>
  <c r="AZ384" i="1"/>
  <c r="AX384" i="1"/>
  <c r="AW384" i="1"/>
  <c r="AV384" i="1"/>
  <c r="AT384" i="1"/>
  <c r="AS384" i="1"/>
  <c r="AR384" i="1"/>
  <c r="AP384" i="1"/>
  <c r="AO384" i="1"/>
  <c r="AN384" i="1"/>
  <c r="CT383" i="1"/>
  <c r="CS383" i="1"/>
  <c r="CR383" i="1"/>
  <c r="CP383" i="1"/>
  <c r="CO383" i="1"/>
  <c r="CN383" i="1"/>
  <c r="CL383" i="1"/>
  <c r="CK383" i="1"/>
  <c r="CJ383" i="1"/>
  <c r="CH383" i="1"/>
  <c r="CG383" i="1"/>
  <c r="CF383" i="1"/>
  <c r="CD383" i="1"/>
  <c r="CC383" i="1"/>
  <c r="CB383" i="1"/>
  <c r="BZ383" i="1"/>
  <c r="BY383" i="1"/>
  <c r="BX383" i="1"/>
  <c r="BV383" i="1"/>
  <c r="BU383" i="1"/>
  <c r="BT383" i="1"/>
  <c r="BR383" i="1"/>
  <c r="BQ383" i="1"/>
  <c r="BP383" i="1"/>
  <c r="BJ383" i="1"/>
  <c r="BI383" i="1"/>
  <c r="BH383" i="1"/>
  <c r="BF383" i="1"/>
  <c r="BE383" i="1"/>
  <c r="BD383" i="1"/>
  <c r="BB383" i="1"/>
  <c r="BA383" i="1"/>
  <c r="AZ383" i="1"/>
  <c r="AX383" i="1"/>
  <c r="AW383" i="1"/>
  <c r="AV383" i="1"/>
  <c r="AT383" i="1"/>
  <c r="AS383" i="1"/>
  <c r="AR383" i="1"/>
  <c r="AP383" i="1"/>
  <c r="AO383" i="1"/>
  <c r="AN383" i="1"/>
  <c r="CT382" i="1"/>
  <c r="CS382" i="1"/>
  <c r="CR382" i="1"/>
  <c r="CP382" i="1"/>
  <c r="CO382" i="1"/>
  <c r="CN382" i="1"/>
  <c r="CL382" i="1"/>
  <c r="CK382" i="1"/>
  <c r="CJ382" i="1"/>
  <c r="CH382" i="1"/>
  <c r="CG382" i="1"/>
  <c r="CF382" i="1"/>
  <c r="CD382" i="1"/>
  <c r="CC382" i="1"/>
  <c r="CB382" i="1"/>
  <c r="BZ382" i="1"/>
  <c r="BY382" i="1"/>
  <c r="BX382" i="1"/>
  <c r="BV382" i="1"/>
  <c r="BU382" i="1"/>
  <c r="BT382" i="1"/>
  <c r="BR382" i="1"/>
  <c r="BQ382" i="1"/>
  <c r="BP382" i="1"/>
  <c r="BN382" i="1"/>
  <c r="BM382" i="1"/>
  <c r="BL382" i="1"/>
  <c r="BF382" i="1"/>
  <c r="BE382" i="1"/>
  <c r="BD382" i="1"/>
  <c r="BB382" i="1"/>
  <c r="BA382" i="1"/>
  <c r="AZ382" i="1"/>
  <c r="AX382" i="1"/>
  <c r="AW382" i="1"/>
  <c r="AV382" i="1"/>
  <c r="AT382" i="1"/>
  <c r="AS382" i="1"/>
  <c r="AR382" i="1"/>
  <c r="AP382" i="1"/>
  <c r="AO382" i="1"/>
  <c r="AN382" i="1"/>
  <c r="AI383" i="1"/>
  <c r="BN383" i="1" s="1"/>
  <c r="AH383" i="1"/>
  <c r="BM383" i="1" s="1"/>
  <c r="AG383" i="1"/>
  <c r="BL383" i="1" s="1"/>
  <c r="AI382" i="1"/>
  <c r="BJ382" i="1" s="1"/>
  <c r="AH382" i="1"/>
  <c r="BI382" i="1" s="1"/>
  <c r="AG382" i="1"/>
  <c r="BH382" i="1" s="1"/>
  <c r="CT381" i="1"/>
  <c r="CS381" i="1"/>
  <c r="CR381" i="1"/>
  <c r="CP381" i="1"/>
  <c r="CO381" i="1"/>
  <c r="CN381" i="1"/>
  <c r="CL381" i="1"/>
  <c r="CK381" i="1"/>
  <c r="CJ381" i="1"/>
  <c r="CH381" i="1"/>
  <c r="CG381" i="1"/>
  <c r="CF381" i="1"/>
  <c r="CD381" i="1"/>
  <c r="CC381" i="1"/>
  <c r="CB381" i="1"/>
  <c r="BZ381" i="1"/>
  <c r="BY381" i="1"/>
  <c r="BX381" i="1"/>
  <c r="BR381" i="1"/>
  <c r="BQ381" i="1"/>
  <c r="BP381" i="1"/>
  <c r="BN381" i="1"/>
  <c r="BM381" i="1"/>
  <c r="BL381" i="1"/>
  <c r="BJ381" i="1"/>
  <c r="BI381" i="1"/>
  <c r="BH381" i="1"/>
  <c r="BF381" i="1"/>
  <c r="BE381" i="1"/>
  <c r="BD381" i="1"/>
  <c r="BB381" i="1"/>
  <c r="BA381" i="1"/>
  <c r="AZ381" i="1"/>
  <c r="AX381" i="1"/>
  <c r="AW381" i="1"/>
  <c r="AV381" i="1"/>
  <c r="AT381" i="1"/>
  <c r="AS381" i="1"/>
  <c r="AR381" i="1"/>
  <c r="AP381" i="1"/>
  <c r="AO381" i="1"/>
  <c r="AN381" i="1"/>
  <c r="CT380" i="1"/>
  <c r="CS380" i="1"/>
  <c r="CR380" i="1"/>
  <c r="CP380" i="1"/>
  <c r="CO380" i="1"/>
  <c r="CN380" i="1"/>
  <c r="CL380" i="1"/>
  <c r="CK380" i="1"/>
  <c r="CJ380" i="1"/>
  <c r="CH380" i="1"/>
  <c r="CG380" i="1"/>
  <c r="CF380" i="1"/>
  <c r="CD380" i="1"/>
  <c r="CC380" i="1"/>
  <c r="CB380" i="1"/>
  <c r="BZ380" i="1"/>
  <c r="BY380" i="1"/>
  <c r="BX380" i="1"/>
  <c r="BV380" i="1"/>
  <c r="BU380" i="1"/>
  <c r="BT380" i="1"/>
  <c r="BR380" i="1"/>
  <c r="BQ380" i="1"/>
  <c r="BP380" i="1"/>
  <c r="BJ380" i="1"/>
  <c r="BI380" i="1"/>
  <c r="BH380" i="1"/>
  <c r="BF380" i="1"/>
  <c r="BE380" i="1"/>
  <c r="BD380" i="1"/>
  <c r="BB380" i="1"/>
  <c r="BA380" i="1"/>
  <c r="AZ380" i="1"/>
  <c r="AX380" i="1"/>
  <c r="AW380" i="1"/>
  <c r="AV380" i="1"/>
  <c r="AT380" i="1"/>
  <c r="AS380" i="1"/>
  <c r="AR380" i="1"/>
  <c r="AP380" i="1"/>
  <c r="AO380" i="1"/>
  <c r="AN380" i="1"/>
  <c r="AI381" i="1"/>
  <c r="BV381" i="1" s="1"/>
  <c r="AH381" i="1"/>
  <c r="BU381" i="1" s="1"/>
  <c r="AG381" i="1"/>
  <c r="BT381" i="1" s="1"/>
  <c r="AI380" i="1"/>
  <c r="BN380" i="1" s="1"/>
  <c r="AH380" i="1"/>
  <c r="BM380" i="1" s="1"/>
  <c r="AG380" i="1"/>
  <c r="BL380" i="1" s="1"/>
  <c r="AG379" i="1"/>
  <c r="BH379" i="1" s="1"/>
  <c r="AN379" i="1"/>
  <c r="AR379" i="1"/>
  <c r="AV379" i="1"/>
  <c r="AZ379" i="1"/>
  <c r="BD379" i="1"/>
  <c r="BL379" i="1"/>
  <c r="BP379" i="1"/>
  <c r="BT379" i="1"/>
  <c r="BX379" i="1"/>
  <c r="CB379" i="1"/>
  <c r="CF379" i="1"/>
  <c r="CJ379" i="1"/>
  <c r="CN379" i="1"/>
  <c r="CR379" i="1"/>
  <c r="AH379" i="1"/>
  <c r="BI379" i="1" s="1"/>
  <c r="AO379" i="1"/>
  <c r="AS379" i="1"/>
  <c r="AW379" i="1"/>
  <c r="BA379" i="1"/>
  <c r="BE379" i="1"/>
  <c r="BM379" i="1"/>
  <c r="BQ379" i="1"/>
  <c r="BU379" i="1"/>
  <c r="BY379" i="1"/>
  <c r="CC379" i="1"/>
  <c r="CG379" i="1"/>
  <c r="CK379" i="1"/>
  <c r="CO379" i="1"/>
  <c r="CS379" i="1"/>
  <c r="AI379" i="1"/>
  <c r="BJ379" i="1" s="1"/>
  <c r="AP379" i="1"/>
  <c r="AT379" i="1"/>
  <c r="AX379" i="1"/>
  <c r="BB379" i="1"/>
  <c r="BF379" i="1"/>
  <c r="BN379" i="1"/>
  <c r="BR379" i="1"/>
  <c r="BV379" i="1"/>
  <c r="BZ379" i="1"/>
  <c r="CD379" i="1"/>
  <c r="CH379" i="1"/>
  <c r="CL379" i="1"/>
  <c r="CP379" i="1"/>
  <c r="CT379" i="1"/>
  <c r="AI378" i="1"/>
  <c r="CD378" i="1" s="1"/>
  <c r="AH378" i="1"/>
  <c r="CC378" i="1" s="1"/>
  <c r="AG378" i="1"/>
  <c r="CB378" i="1" s="1"/>
  <c r="CT378" i="1"/>
  <c r="CS378" i="1"/>
  <c r="CR378" i="1"/>
  <c r="CP378" i="1"/>
  <c r="CO378" i="1"/>
  <c r="CN378" i="1"/>
  <c r="CL378" i="1"/>
  <c r="CK378" i="1"/>
  <c r="CJ378" i="1"/>
  <c r="CH378" i="1"/>
  <c r="CG378" i="1"/>
  <c r="CF378" i="1"/>
  <c r="BZ378" i="1"/>
  <c r="BY378" i="1"/>
  <c r="BX378" i="1"/>
  <c r="BV378" i="1"/>
  <c r="BU378" i="1"/>
  <c r="BT378" i="1"/>
  <c r="BR378" i="1"/>
  <c r="BQ378" i="1"/>
  <c r="BP378" i="1"/>
  <c r="BN378" i="1"/>
  <c r="BM378" i="1"/>
  <c r="BL378" i="1"/>
  <c r="BJ378" i="1"/>
  <c r="BI378" i="1"/>
  <c r="BH378" i="1"/>
  <c r="BF378" i="1"/>
  <c r="BE378" i="1"/>
  <c r="BD378" i="1"/>
  <c r="BB378" i="1"/>
  <c r="BA378" i="1"/>
  <c r="AZ378" i="1"/>
  <c r="AX378" i="1"/>
  <c r="AW378" i="1"/>
  <c r="AV378" i="1"/>
  <c r="AT378" i="1"/>
  <c r="AS378" i="1"/>
  <c r="AR378" i="1"/>
  <c r="AP378" i="1"/>
  <c r="AO378" i="1"/>
  <c r="AN378" i="1"/>
  <c r="AG377" i="1"/>
  <c r="BH377" i="1" s="1"/>
  <c r="AN377" i="1"/>
  <c r="AR377" i="1"/>
  <c r="AV377" i="1"/>
  <c r="AZ377" i="1"/>
  <c r="BD377" i="1"/>
  <c r="BL377" i="1"/>
  <c r="BP377" i="1"/>
  <c r="BT377" i="1"/>
  <c r="BX377" i="1"/>
  <c r="CB377" i="1"/>
  <c r="CF377" i="1"/>
  <c r="CJ377" i="1"/>
  <c r="CN377" i="1"/>
  <c r="CR377" i="1"/>
  <c r="AH377" i="1"/>
  <c r="AO377" i="1"/>
  <c r="AS377" i="1"/>
  <c r="AW377" i="1"/>
  <c r="BA377" i="1"/>
  <c r="BE377" i="1"/>
  <c r="BM377" i="1"/>
  <c r="BQ377" i="1"/>
  <c r="BU377" i="1"/>
  <c r="BY377" i="1"/>
  <c r="CC377" i="1"/>
  <c r="CG377" i="1"/>
  <c r="CK377" i="1"/>
  <c r="CO377" i="1"/>
  <c r="CS377" i="1"/>
  <c r="AI377" i="1"/>
  <c r="BJ377" i="1" s="1"/>
  <c r="AP377" i="1"/>
  <c r="AT377" i="1"/>
  <c r="AX377" i="1"/>
  <c r="BB377" i="1"/>
  <c r="BF377" i="1"/>
  <c r="BN377" i="1"/>
  <c r="BR377" i="1"/>
  <c r="BV377" i="1"/>
  <c r="BZ377" i="1"/>
  <c r="CD377" i="1"/>
  <c r="CH377" i="1"/>
  <c r="CL377" i="1"/>
  <c r="CP377" i="1"/>
  <c r="CT377" i="1"/>
  <c r="CT376" i="1"/>
  <c r="CS376" i="1"/>
  <c r="CR376" i="1"/>
  <c r="CP376" i="1"/>
  <c r="CO376" i="1"/>
  <c r="CN376" i="1"/>
  <c r="CL376" i="1"/>
  <c r="CK376" i="1"/>
  <c r="CJ376" i="1"/>
  <c r="CH376" i="1"/>
  <c r="CG376" i="1"/>
  <c r="CF376" i="1"/>
  <c r="CD376" i="1"/>
  <c r="CC376" i="1"/>
  <c r="CB376" i="1"/>
  <c r="BV376" i="1"/>
  <c r="BU376" i="1"/>
  <c r="BT376" i="1"/>
  <c r="BR376" i="1"/>
  <c r="BQ376" i="1"/>
  <c r="BP376" i="1"/>
  <c r="BN376" i="1"/>
  <c r="BM376" i="1"/>
  <c r="BL376" i="1"/>
  <c r="BJ376" i="1"/>
  <c r="BI376" i="1"/>
  <c r="BH376" i="1"/>
  <c r="BF376" i="1"/>
  <c r="BE376" i="1"/>
  <c r="BD376" i="1"/>
  <c r="BB376" i="1"/>
  <c r="BA376" i="1"/>
  <c r="AZ376" i="1"/>
  <c r="AX376" i="1"/>
  <c r="AW376" i="1"/>
  <c r="AV376" i="1"/>
  <c r="AT376" i="1"/>
  <c r="AS376" i="1"/>
  <c r="AR376" i="1"/>
  <c r="AP376" i="1"/>
  <c r="AO376" i="1"/>
  <c r="AN376" i="1"/>
  <c r="CT375" i="1"/>
  <c r="CS375" i="1"/>
  <c r="CR375" i="1"/>
  <c r="CP375" i="1"/>
  <c r="CO375" i="1"/>
  <c r="CN375" i="1"/>
  <c r="CL375" i="1"/>
  <c r="CK375" i="1"/>
  <c r="CJ375" i="1"/>
  <c r="CH375" i="1"/>
  <c r="CG375" i="1"/>
  <c r="CF375" i="1"/>
  <c r="CD375" i="1"/>
  <c r="CC375" i="1"/>
  <c r="CB375" i="1"/>
  <c r="BZ375" i="1"/>
  <c r="BY375" i="1"/>
  <c r="BX375" i="1"/>
  <c r="BV375" i="1"/>
  <c r="BU375" i="1"/>
  <c r="BT375" i="1"/>
  <c r="BR375" i="1"/>
  <c r="BQ375" i="1"/>
  <c r="BP375" i="1"/>
  <c r="BJ375" i="1"/>
  <c r="BI375" i="1"/>
  <c r="BH375" i="1"/>
  <c r="BF375" i="1"/>
  <c r="BE375" i="1"/>
  <c r="BD375" i="1"/>
  <c r="BB375" i="1"/>
  <c r="BA375" i="1"/>
  <c r="AZ375" i="1"/>
  <c r="AX375" i="1"/>
  <c r="AW375" i="1"/>
  <c r="AV375" i="1"/>
  <c r="AT375" i="1"/>
  <c r="AS375" i="1"/>
  <c r="AR375" i="1"/>
  <c r="AP375" i="1"/>
  <c r="AO375" i="1"/>
  <c r="AN375" i="1"/>
  <c r="CT374" i="1"/>
  <c r="CS374" i="1"/>
  <c r="CR374" i="1"/>
  <c r="CP374" i="1"/>
  <c r="CO374" i="1"/>
  <c r="CN374" i="1"/>
  <c r="CL374" i="1"/>
  <c r="CK374" i="1"/>
  <c r="CJ374" i="1"/>
  <c r="CH374" i="1"/>
  <c r="CG374" i="1"/>
  <c r="CF374" i="1"/>
  <c r="CD374" i="1"/>
  <c r="CC374" i="1"/>
  <c r="CB374" i="1"/>
  <c r="BZ374" i="1"/>
  <c r="BY374" i="1"/>
  <c r="BX374" i="1"/>
  <c r="BV374" i="1"/>
  <c r="BU374" i="1"/>
  <c r="BT374" i="1"/>
  <c r="BR374" i="1"/>
  <c r="BQ374" i="1"/>
  <c r="BP374" i="1"/>
  <c r="BN374" i="1"/>
  <c r="BM374" i="1"/>
  <c r="BL374" i="1"/>
  <c r="BJ374" i="1"/>
  <c r="BI374" i="1"/>
  <c r="BH374" i="1"/>
  <c r="BF374" i="1"/>
  <c r="BE374" i="1"/>
  <c r="BD374" i="1"/>
  <c r="BB374" i="1"/>
  <c r="BA374" i="1"/>
  <c r="AZ374" i="1"/>
  <c r="AT374" i="1"/>
  <c r="AS374" i="1"/>
  <c r="AR374" i="1"/>
  <c r="AP374" i="1"/>
  <c r="AO374" i="1"/>
  <c r="AN374" i="1"/>
  <c r="CT373" i="1"/>
  <c r="CS373" i="1"/>
  <c r="CR373" i="1"/>
  <c r="CP373" i="1"/>
  <c r="CO373" i="1"/>
  <c r="CN373" i="1"/>
  <c r="CL373" i="1"/>
  <c r="CK373" i="1"/>
  <c r="CJ373" i="1"/>
  <c r="CH373" i="1"/>
  <c r="CG373" i="1"/>
  <c r="CF373" i="1"/>
  <c r="BZ373" i="1"/>
  <c r="BY373" i="1"/>
  <c r="BX373" i="1"/>
  <c r="BV373" i="1"/>
  <c r="BU373" i="1"/>
  <c r="BT373" i="1"/>
  <c r="BR373" i="1"/>
  <c r="BQ373" i="1"/>
  <c r="BP373" i="1"/>
  <c r="BN373" i="1"/>
  <c r="BM373" i="1"/>
  <c r="BL373" i="1"/>
  <c r="BJ373" i="1"/>
  <c r="BI373" i="1"/>
  <c r="BH373" i="1"/>
  <c r="BF373" i="1"/>
  <c r="BE373" i="1"/>
  <c r="BD373" i="1"/>
  <c r="BB373" i="1"/>
  <c r="BA373" i="1"/>
  <c r="AZ373" i="1"/>
  <c r="AX373" i="1"/>
  <c r="AW373" i="1"/>
  <c r="AV373" i="1"/>
  <c r="AT373" i="1"/>
  <c r="AS373" i="1"/>
  <c r="AR373" i="1"/>
  <c r="AP373" i="1"/>
  <c r="AO373" i="1"/>
  <c r="AN373" i="1"/>
  <c r="AI376" i="1"/>
  <c r="BZ376" i="1" s="1"/>
  <c r="AH376" i="1"/>
  <c r="BY376" i="1" s="1"/>
  <c r="AG376" i="1"/>
  <c r="BX376" i="1" s="1"/>
  <c r="AI375" i="1"/>
  <c r="BN375" i="1" s="1"/>
  <c r="AH375" i="1"/>
  <c r="BM375" i="1" s="1"/>
  <c r="AG375" i="1"/>
  <c r="BL375" i="1" s="1"/>
  <c r="AI374" i="1"/>
  <c r="AX374" i="1" s="1"/>
  <c r="AH374" i="1"/>
  <c r="AW374" i="1" s="1"/>
  <c r="AG374" i="1"/>
  <c r="AV374" i="1" s="1"/>
  <c r="AI373" i="1"/>
  <c r="CD373" i="1" s="1"/>
  <c r="AH373" i="1"/>
  <c r="CC373" i="1" s="1"/>
  <c r="AG373" i="1"/>
  <c r="CB373" i="1" s="1"/>
  <c r="AI372" i="1"/>
  <c r="CD372" i="1" s="1"/>
  <c r="AH372" i="1"/>
  <c r="CC372" i="1" s="1"/>
  <c r="AG372" i="1"/>
  <c r="CB372" i="1" s="1"/>
  <c r="CT372" i="1"/>
  <c r="CS372" i="1"/>
  <c r="CR372" i="1"/>
  <c r="CP372" i="1"/>
  <c r="CO372" i="1"/>
  <c r="CN372" i="1"/>
  <c r="CL372" i="1"/>
  <c r="CK372" i="1"/>
  <c r="CJ372" i="1"/>
  <c r="CH372" i="1"/>
  <c r="CG372" i="1"/>
  <c r="CF372" i="1"/>
  <c r="BZ372" i="1"/>
  <c r="BY372" i="1"/>
  <c r="BX372" i="1"/>
  <c r="BV372" i="1"/>
  <c r="BU372" i="1"/>
  <c r="BT372" i="1"/>
  <c r="BR372" i="1"/>
  <c r="BQ372" i="1"/>
  <c r="BP372" i="1"/>
  <c r="BN372" i="1"/>
  <c r="BM372" i="1"/>
  <c r="BL372" i="1"/>
  <c r="BJ372" i="1"/>
  <c r="BI372" i="1"/>
  <c r="BH372" i="1"/>
  <c r="BF372" i="1"/>
  <c r="BE372" i="1"/>
  <c r="BD372" i="1"/>
  <c r="BB372" i="1"/>
  <c r="BA372" i="1"/>
  <c r="AZ372" i="1"/>
  <c r="AX372" i="1"/>
  <c r="AW372" i="1"/>
  <c r="AV372" i="1"/>
  <c r="AT372" i="1"/>
  <c r="AS372" i="1"/>
  <c r="AR372" i="1"/>
  <c r="AP372" i="1"/>
  <c r="AO372" i="1"/>
  <c r="AN372" i="1"/>
  <c r="BI377" i="1" l="1"/>
  <c r="AI371" i="1"/>
  <c r="BZ371" i="1" s="1"/>
  <c r="AH371" i="1"/>
  <c r="BY371" i="1" s="1"/>
  <c r="AG371" i="1"/>
  <c r="BX371" i="1" s="1"/>
  <c r="AI370" i="1"/>
  <c r="AX370" i="1" s="1"/>
  <c r="AH370" i="1"/>
  <c r="AW370" i="1" s="1"/>
  <c r="AG370" i="1"/>
  <c r="AV370" i="1" s="1"/>
  <c r="AI369" i="1"/>
  <c r="CH369" i="1" s="1"/>
  <c r="AH369" i="1"/>
  <c r="AG369" i="1"/>
  <c r="CF369" i="1" s="1"/>
  <c r="AI368" i="1"/>
  <c r="CD368" i="1" s="1"/>
  <c r="AH368" i="1"/>
  <c r="CC368" i="1" s="1"/>
  <c r="AG368" i="1"/>
  <c r="CB368" i="1" s="1"/>
  <c r="CT371" i="1"/>
  <c r="CS371" i="1"/>
  <c r="CR371" i="1"/>
  <c r="CP371" i="1"/>
  <c r="CO371" i="1"/>
  <c r="CN371" i="1"/>
  <c r="CL371" i="1"/>
  <c r="CK371" i="1"/>
  <c r="CJ371" i="1"/>
  <c r="CH371" i="1"/>
  <c r="CG371" i="1"/>
  <c r="CF371" i="1"/>
  <c r="CD371" i="1"/>
  <c r="CC371" i="1"/>
  <c r="CB371" i="1"/>
  <c r="BV371" i="1"/>
  <c r="BU371" i="1"/>
  <c r="BT371" i="1"/>
  <c r="BR371" i="1"/>
  <c r="BQ371" i="1"/>
  <c r="BP371" i="1"/>
  <c r="BN371" i="1"/>
  <c r="BM371" i="1"/>
  <c r="BL371" i="1"/>
  <c r="BJ371" i="1"/>
  <c r="BI371" i="1"/>
  <c r="BH371" i="1"/>
  <c r="BF371" i="1"/>
  <c r="BE371" i="1"/>
  <c r="BD371" i="1"/>
  <c r="BB371" i="1"/>
  <c r="BA371" i="1"/>
  <c r="AZ371" i="1"/>
  <c r="AX371" i="1"/>
  <c r="AW371" i="1"/>
  <c r="AV371" i="1"/>
  <c r="AT371" i="1"/>
  <c r="AS371" i="1"/>
  <c r="AR371" i="1"/>
  <c r="AP371" i="1"/>
  <c r="AO371" i="1"/>
  <c r="AN371" i="1"/>
  <c r="CT370" i="1"/>
  <c r="CS370" i="1"/>
  <c r="CR370" i="1"/>
  <c r="CP370" i="1"/>
  <c r="CO370" i="1"/>
  <c r="CN370" i="1"/>
  <c r="CL370" i="1"/>
  <c r="CK370" i="1"/>
  <c r="CJ370" i="1"/>
  <c r="CH370" i="1"/>
  <c r="CG370" i="1"/>
  <c r="CF370" i="1"/>
  <c r="CD370" i="1"/>
  <c r="CC370" i="1"/>
  <c r="CB370" i="1"/>
  <c r="BZ370" i="1"/>
  <c r="BY370" i="1"/>
  <c r="BX370" i="1"/>
  <c r="BV370" i="1"/>
  <c r="BU370" i="1"/>
  <c r="BT370" i="1"/>
  <c r="BR370" i="1"/>
  <c r="BQ370" i="1"/>
  <c r="BP370" i="1"/>
  <c r="BN370" i="1"/>
  <c r="BM370" i="1"/>
  <c r="BL370" i="1"/>
  <c r="BJ370" i="1"/>
  <c r="BI370" i="1"/>
  <c r="BH370" i="1"/>
  <c r="BF370" i="1"/>
  <c r="BE370" i="1"/>
  <c r="BD370" i="1"/>
  <c r="BB370" i="1"/>
  <c r="BA370" i="1"/>
  <c r="AZ370" i="1"/>
  <c r="AT370" i="1"/>
  <c r="AS370" i="1"/>
  <c r="AR370" i="1"/>
  <c r="AP370" i="1"/>
  <c r="AO370" i="1"/>
  <c r="AN370" i="1"/>
  <c r="CT369" i="1"/>
  <c r="CS369" i="1"/>
  <c r="CR369" i="1"/>
  <c r="CP369" i="1"/>
  <c r="CO369" i="1"/>
  <c r="CN369" i="1"/>
  <c r="CL369" i="1"/>
  <c r="CK369" i="1"/>
  <c r="CJ369" i="1"/>
  <c r="CD369" i="1"/>
  <c r="CC369" i="1"/>
  <c r="CB369" i="1"/>
  <c r="BZ369" i="1"/>
  <c r="BY369" i="1"/>
  <c r="BX369" i="1"/>
  <c r="BV369" i="1"/>
  <c r="BU369" i="1"/>
  <c r="BT369" i="1"/>
  <c r="BR369" i="1"/>
  <c r="BQ369" i="1"/>
  <c r="BP369" i="1"/>
  <c r="BN369" i="1"/>
  <c r="BM369" i="1"/>
  <c r="BL369" i="1"/>
  <c r="BJ369" i="1"/>
  <c r="BI369" i="1"/>
  <c r="BH369" i="1"/>
  <c r="BF369" i="1"/>
  <c r="BE369" i="1"/>
  <c r="BD369" i="1"/>
  <c r="BB369" i="1"/>
  <c r="BA369" i="1"/>
  <c r="AZ369" i="1"/>
  <c r="AX369" i="1"/>
  <c r="AW369" i="1"/>
  <c r="AV369" i="1"/>
  <c r="AT369" i="1"/>
  <c r="AS369" i="1"/>
  <c r="AR369" i="1"/>
  <c r="AP369" i="1"/>
  <c r="AO369" i="1"/>
  <c r="AN369" i="1"/>
  <c r="CT368" i="1"/>
  <c r="CS368" i="1"/>
  <c r="CR368" i="1"/>
  <c r="CP368" i="1"/>
  <c r="CO368" i="1"/>
  <c r="CN368" i="1"/>
  <c r="CL368" i="1"/>
  <c r="CK368" i="1"/>
  <c r="CJ368" i="1"/>
  <c r="CH368" i="1"/>
  <c r="CG368" i="1"/>
  <c r="CF368" i="1"/>
  <c r="BZ368" i="1"/>
  <c r="BY368" i="1"/>
  <c r="BX368" i="1"/>
  <c r="BV368" i="1"/>
  <c r="BU368" i="1"/>
  <c r="BT368" i="1"/>
  <c r="BR368" i="1"/>
  <c r="BQ368" i="1"/>
  <c r="BP368" i="1"/>
  <c r="BN368" i="1"/>
  <c r="BM368" i="1"/>
  <c r="BL368" i="1"/>
  <c r="BJ368" i="1"/>
  <c r="BI368" i="1"/>
  <c r="BH368" i="1"/>
  <c r="BF368" i="1"/>
  <c r="BE368" i="1"/>
  <c r="BD368" i="1"/>
  <c r="BB368" i="1"/>
  <c r="BA368" i="1"/>
  <c r="AZ368" i="1"/>
  <c r="AX368" i="1"/>
  <c r="AW368" i="1"/>
  <c r="AV368" i="1"/>
  <c r="AT368" i="1"/>
  <c r="AS368" i="1"/>
  <c r="AR368" i="1"/>
  <c r="AP368" i="1"/>
  <c r="AO368" i="1"/>
  <c r="AN368" i="1"/>
  <c r="AG367" i="1"/>
  <c r="BT367" i="1" s="1"/>
  <c r="AN367" i="1"/>
  <c r="AR367" i="1"/>
  <c r="AV367" i="1"/>
  <c r="AZ367" i="1"/>
  <c r="BD367" i="1"/>
  <c r="BH367" i="1"/>
  <c r="BL367" i="1"/>
  <c r="BP367" i="1"/>
  <c r="BX367" i="1"/>
  <c r="CB367" i="1"/>
  <c r="CF367" i="1"/>
  <c r="CJ367" i="1"/>
  <c r="CN367" i="1"/>
  <c r="CR367" i="1"/>
  <c r="AH367" i="1"/>
  <c r="BU367" i="1" s="1"/>
  <c r="AO367" i="1"/>
  <c r="AS367" i="1"/>
  <c r="AW367" i="1"/>
  <c r="BA367" i="1"/>
  <c r="BE367" i="1"/>
  <c r="BI367" i="1"/>
  <c r="BM367" i="1"/>
  <c r="BQ367" i="1"/>
  <c r="BY367" i="1"/>
  <c r="CC367" i="1"/>
  <c r="CG367" i="1"/>
  <c r="CK367" i="1"/>
  <c r="CO367" i="1"/>
  <c r="CS367" i="1"/>
  <c r="AI367" i="1"/>
  <c r="BV367" i="1" s="1"/>
  <c r="AP367" i="1"/>
  <c r="AT367" i="1"/>
  <c r="AX367" i="1"/>
  <c r="BB367" i="1"/>
  <c r="BF367" i="1"/>
  <c r="BJ367" i="1"/>
  <c r="BN367" i="1"/>
  <c r="BR367" i="1"/>
  <c r="BZ367" i="1"/>
  <c r="CD367" i="1"/>
  <c r="CH367" i="1"/>
  <c r="CL367" i="1"/>
  <c r="CP367" i="1"/>
  <c r="CT367" i="1"/>
  <c r="AG366" i="1"/>
  <c r="CB366" i="1" s="1"/>
  <c r="AN366" i="1"/>
  <c r="AR366" i="1"/>
  <c r="AV366" i="1"/>
  <c r="AZ366" i="1"/>
  <c r="BD366" i="1"/>
  <c r="BH366" i="1"/>
  <c r="BL366" i="1"/>
  <c r="BP366" i="1"/>
  <c r="BT366" i="1"/>
  <c r="BX366" i="1"/>
  <c r="CF366" i="1"/>
  <c r="CJ366" i="1"/>
  <c r="CN366" i="1"/>
  <c r="CR366" i="1"/>
  <c r="AH366" i="1"/>
  <c r="CC366" i="1" s="1"/>
  <c r="AO366" i="1"/>
  <c r="AS366" i="1"/>
  <c r="AW366" i="1"/>
  <c r="BA366" i="1"/>
  <c r="BE366" i="1"/>
  <c r="BI366" i="1"/>
  <c r="BM366" i="1"/>
  <c r="BQ366" i="1"/>
  <c r="BU366" i="1"/>
  <c r="BY366" i="1"/>
  <c r="CG366" i="1"/>
  <c r="CK366" i="1"/>
  <c r="CO366" i="1"/>
  <c r="CS366" i="1"/>
  <c r="AI366" i="1"/>
  <c r="CD366" i="1" s="1"/>
  <c r="AP366" i="1"/>
  <c r="AT366" i="1"/>
  <c r="AX366" i="1"/>
  <c r="BB366" i="1"/>
  <c r="BF366" i="1"/>
  <c r="BJ366" i="1"/>
  <c r="BN366" i="1"/>
  <c r="BR366" i="1"/>
  <c r="BV366" i="1"/>
  <c r="BZ366" i="1"/>
  <c r="CH366" i="1"/>
  <c r="CL366" i="1"/>
  <c r="CP366" i="1"/>
  <c r="CT366" i="1"/>
  <c r="CG369" i="1" l="1"/>
  <c r="AI365" i="1"/>
  <c r="BZ365" i="1" s="1"/>
  <c r="AH365" i="1"/>
  <c r="BY365" i="1" s="1"/>
  <c r="AG365" i="1"/>
  <c r="BX365" i="1" s="1"/>
  <c r="CT365" i="1"/>
  <c r="CS365" i="1"/>
  <c r="CR365" i="1"/>
  <c r="CP365" i="1"/>
  <c r="CO365" i="1"/>
  <c r="CN365" i="1"/>
  <c r="CL365" i="1"/>
  <c r="CK365" i="1"/>
  <c r="CJ365" i="1"/>
  <c r="CH365" i="1"/>
  <c r="CG365" i="1"/>
  <c r="CF365" i="1"/>
  <c r="CD365" i="1"/>
  <c r="CC365" i="1"/>
  <c r="CB365" i="1"/>
  <c r="BV365" i="1"/>
  <c r="BU365" i="1"/>
  <c r="BT365" i="1"/>
  <c r="BR365" i="1"/>
  <c r="BQ365" i="1"/>
  <c r="BP365" i="1"/>
  <c r="BN365" i="1"/>
  <c r="BM365" i="1"/>
  <c r="BL365" i="1"/>
  <c r="BJ365" i="1"/>
  <c r="BI365" i="1"/>
  <c r="BH365" i="1"/>
  <c r="BF365" i="1"/>
  <c r="BE365" i="1"/>
  <c r="BD365" i="1"/>
  <c r="BB365" i="1"/>
  <c r="BA365" i="1"/>
  <c r="AZ365" i="1"/>
  <c r="AX365" i="1"/>
  <c r="AW365" i="1"/>
  <c r="AV365" i="1"/>
  <c r="AT365" i="1"/>
  <c r="AS365" i="1"/>
  <c r="AR365" i="1"/>
  <c r="AP365" i="1"/>
  <c r="AO365" i="1"/>
  <c r="AN365" i="1"/>
  <c r="AI364" i="1"/>
  <c r="BV364" i="1" s="1"/>
  <c r="AH364" i="1"/>
  <c r="BU364" i="1" s="1"/>
  <c r="AG364" i="1"/>
  <c r="BT364" i="1" s="1"/>
  <c r="AI363" i="1"/>
  <c r="AH363" i="1"/>
  <c r="CC363" i="1" s="1"/>
  <c r="AG363" i="1"/>
  <c r="AI362" i="1"/>
  <c r="BZ362" i="1" s="1"/>
  <c r="AH362" i="1"/>
  <c r="BY362" i="1" s="1"/>
  <c r="AG362" i="1"/>
  <c r="BX362" i="1" s="1"/>
  <c r="CT364" i="1"/>
  <c r="CS364" i="1"/>
  <c r="CR364" i="1"/>
  <c r="CP364" i="1"/>
  <c r="CO364" i="1"/>
  <c r="CN364" i="1"/>
  <c r="CL364" i="1"/>
  <c r="CK364" i="1"/>
  <c r="CJ364" i="1"/>
  <c r="CH364" i="1"/>
  <c r="CG364" i="1"/>
  <c r="CF364" i="1"/>
  <c r="CD364" i="1"/>
  <c r="CC364" i="1"/>
  <c r="CB364" i="1"/>
  <c r="BZ364" i="1"/>
  <c r="BY364" i="1"/>
  <c r="BX364" i="1"/>
  <c r="BR364" i="1"/>
  <c r="BQ364" i="1"/>
  <c r="BP364" i="1"/>
  <c r="BN364" i="1"/>
  <c r="BM364" i="1"/>
  <c r="BL364" i="1"/>
  <c r="BJ364" i="1"/>
  <c r="BI364" i="1"/>
  <c r="BH364" i="1"/>
  <c r="BF364" i="1"/>
  <c r="BE364" i="1"/>
  <c r="BD364" i="1"/>
  <c r="BB364" i="1"/>
  <c r="BA364" i="1"/>
  <c r="AZ364" i="1"/>
  <c r="AX364" i="1"/>
  <c r="AW364" i="1"/>
  <c r="AV364" i="1"/>
  <c r="AT364" i="1"/>
  <c r="AS364" i="1"/>
  <c r="AR364" i="1"/>
  <c r="AP364" i="1"/>
  <c r="AO364" i="1"/>
  <c r="AN364" i="1"/>
  <c r="CT363" i="1"/>
  <c r="CS363" i="1"/>
  <c r="CR363" i="1"/>
  <c r="CP363" i="1"/>
  <c r="CO363" i="1"/>
  <c r="CN363" i="1"/>
  <c r="CL363" i="1"/>
  <c r="CK363" i="1"/>
  <c r="CJ363" i="1"/>
  <c r="CH363" i="1"/>
  <c r="CG363" i="1"/>
  <c r="CF363" i="1"/>
  <c r="BZ363" i="1"/>
  <c r="BY363" i="1"/>
  <c r="BX363" i="1"/>
  <c r="BV363" i="1"/>
  <c r="BU363" i="1"/>
  <c r="BT363" i="1"/>
  <c r="BR363" i="1"/>
  <c r="BQ363" i="1"/>
  <c r="BP363" i="1"/>
  <c r="BN363" i="1"/>
  <c r="BM363" i="1"/>
  <c r="BL363" i="1"/>
  <c r="BJ363" i="1"/>
  <c r="BI363" i="1"/>
  <c r="BH363" i="1"/>
  <c r="BF363" i="1"/>
  <c r="BE363" i="1"/>
  <c r="BD363" i="1"/>
  <c r="BB363" i="1"/>
  <c r="BA363" i="1"/>
  <c r="AZ363" i="1"/>
  <c r="AX363" i="1"/>
  <c r="AW363" i="1"/>
  <c r="AV363" i="1"/>
  <c r="AT363" i="1"/>
  <c r="AS363" i="1"/>
  <c r="AR363" i="1"/>
  <c r="AP363" i="1"/>
  <c r="AO363" i="1"/>
  <c r="AN363" i="1"/>
  <c r="J95" i="1"/>
  <c r="CT362" i="1"/>
  <c r="CS362" i="1"/>
  <c r="CR362" i="1"/>
  <c r="CP362" i="1"/>
  <c r="CO362" i="1"/>
  <c r="CN362" i="1"/>
  <c r="CL362" i="1"/>
  <c r="CK362" i="1"/>
  <c r="CJ362" i="1"/>
  <c r="CH362" i="1"/>
  <c r="CG362" i="1"/>
  <c r="CF362" i="1"/>
  <c r="CD362" i="1"/>
  <c r="CC362" i="1"/>
  <c r="CB362" i="1"/>
  <c r="BV362" i="1"/>
  <c r="BU362" i="1"/>
  <c r="BT362" i="1"/>
  <c r="BR362" i="1"/>
  <c r="BQ362" i="1"/>
  <c r="BP362" i="1"/>
  <c r="BN362" i="1"/>
  <c r="BM362" i="1"/>
  <c r="BL362" i="1"/>
  <c r="BJ362" i="1"/>
  <c r="BI362" i="1"/>
  <c r="BH362" i="1"/>
  <c r="BF362" i="1"/>
  <c r="BE362" i="1"/>
  <c r="BD362" i="1"/>
  <c r="BB362" i="1"/>
  <c r="BA362" i="1"/>
  <c r="AZ362" i="1"/>
  <c r="AX362" i="1"/>
  <c r="AW362" i="1"/>
  <c r="AV362" i="1"/>
  <c r="AT362" i="1"/>
  <c r="AS362" i="1"/>
  <c r="AR362" i="1"/>
  <c r="AP362" i="1"/>
  <c r="AO362" i="1"/>
  <c r="AN362" i="1"/>
  <c r="AG361" i="1"/>
  <c r="BT361" i="1" s="1"/>
  <c r="AN361" i="1"/>
  <c r="AR361" i="1"/>
  <c r="AV361" i="1"/>
  <c r="AZ361" i="1"/>
  <c r="BD361" i="1"/>
  <c r="BH361" i="1"/>
  <c r="BL361" i="1"/>
  <c r="BP361" i="1"/>
  <c r="BX361" i="1"/>
  <c r="CB361" i="1"/>
  <c r="CF361" i="1"/>
  <c r="CJ361" i="1"/>
  <c r="CN361" i="1"/>
  <c r="CR361" i="1"/>
  <c r="AH361" i="1"/>
  <c r="BU361" i="1" s="1"/>
  <c r="AO361" i="1"/>
  <c r="AS361" i="1"/>
  <c r="AW361" i="1"/>
  <c r="BA361" i="1"/>
  <c r="BE361" i="1"/>
  <c r="BI361" i="1"/>
  <c r="BM361" i="1"/>
  <c r="BQ361" i="1"/>
  <c r="BY361" i="1"/>
  <c r="CC361" i="1"/>
  <c r="CG361" i="1"/>
  <c r="CK361" i="1"/>
  <c r="CO361" i="1"/>
  <c r="CS361" i="1"/>
  <c r="AI361" i="1"/>
  <c r="BV361" i="1" s="1"/>
  <c r="AP361" i="1"/>
  <c r="AT361" i="1"/>
  <c r="AX361" i="1"/>
  <c r="BB361" i="1"/>
  <c r="BF361" i="1"/>
  <c r="BJ361" i="1"/>
  <c r="BN361" i="1"/>
  <c r="BR361" i="1"/>
  <c r="BZ361" i="1"/>
  <c r="CD361" i="1"/>
  <c r="CH361" i="1"/>
  <c r="CL361" i="1"/>
  <c r="CP361" i="1"/>
  <c r="CT361" i="1"/>
  <c r="AG360" i="1"/>
  <c r="AV360" i="1" s="1"/>
  <c r="AN360" i="1"/>
  <c r="AR360" i="1"/>
  <c r="AZ360" i="1"/>
  <c r="BD360" i="1"/>
  <c r="BH360" i="1"/>
  <c r="BL360" i="1"/>
  <c r="BP360" i="1"/>
  <c r="BT360" i="1"/>
  <c r="BX360" i="1"/>
  <c r="CB360" i="1"/>
  <c r="CF360" i="1"/>
  <c r="CJ360" i="1"/>
  <c r="CN360" i="1"/>
  <c r="CR360" i="1"/>
  <c r="AH360" i="1"/>
  <c r="AW360" i="1" s="1"/>
  <c r="AO360" i="1"/>
  <c r="AS360" i="1"/>
  <c r="BA360" i="1"/>
  <c r="BE360" i="1"/>
  <c r="BI360" i="1"/>
  <c r="BM360" i="1"/>
  <c r="BQ360" i="1"/>
  <c r="BU360" i="1"/>
  <c r="BY360" i="1"/>
  <c r="CC360" i="1"/>
  <c r="CG360" i="1"/>
  <c r="CK360" i="1"/>
  <c r="CO360" i="1"/>
  <c r="CS360" i="1"/>
  <c r="AI360" i="1"/>
  <c r="AX360" i="1" s="1"/>
  <c r="AP360" i="1"/>
  <c r="AT360" i="1"/>
  <c r="BB360" i="1"/>
  <c r="BF360" i="1"/>
  <c r="BJ360" i="1"/>
  <c r="BN360" i="1"/>
  <c r="BR360" i="1"/>
  <c r="BV360" i="1"/>
  <c r="BZ360" i="1"/>
  <c r="CD360" i="1"/>
  <c r="CH360" i="1"/>
  <c r="CL360" i="1"/>
  <c r="CP360" i="1"/>
  <c r="CT360" i="1"/>
  <c r="AG359" i="1"/>
  <c r="BX359" i="1" s="1"/>
  <c r="AN359" i="1"/>
  <c r="AR359" i="1"/>
  <c r="AV359" i="1"/>
  <c r="AZ359" i="1"/>
  <c r="BD359" i="1"/>
  <c r="BH359" i="1"/>
  <c r="BL359" i="1"/>
  <c r="BP359" i="1"/>
  <c r="BT359" i="1"/>
  <c r="CB359" i="1"/>
  <c r="CF359" i="1"/>
  <c r="CJ359" i="1"/>
  <c r="CN359" i="1"/>
  <c r="CR359" i="1"/>
  <c r="AH359" i="1"/>
  <c r="BY359" i="1" s="1"/>
  <c r="AO359" i="1"/>
  <c r="AS359" i="1"/>
  <c r="AW359" i="1"/>
  <c r="BA359" i="1"/>
  <c r="BE359" i="1"/>
  <c r="BI359" i="1"/>
  <c r="BM359" i="1"/>
  <c r="BQ359" i="1"/>
  <c r="BU359" i="1"/>
  <c r="CC359" i="1"/>
  <c r="CG359" i="1"/>
  <c r="CK359" i="1"/>
  <c r="CO359" i="1"/>
  <c r="CS359" i="1"/>
  <c r="AI359" i="1"/>
  <c r="BZ359" i="1" s="1"/>
  <c r="AP359" i="1"/>
  <c r="AT359" i="1"/>
  <c r="AX359" i="1"/>
  <c r="BB359" i="1"/>
  <c r="BF359" i="1"/>
  <c r="BJ359" i="1"/>
  <c r="BN359" i="1"/>
  <c r="BR359" i="1"/>
  <c r="BV359" i="1"/>
  <c r="CD359" i="1"/>
  <c r="CH359" i="1"/>
  <c r="CL359" i="1"/>
  <c r="CP359" i="1"/>
  <c r="CT359" i="1"/>
  <c r="AG358" i="1"/>
  <c r="BP358" i="1" s="1"/>
  <c r="AN358" i="1"/>
  <c r="AR358" i="1"/>
  <c r="AV358" i="1"/>
  <c r="AZ358" i="1"/>
  <c r="BD358" i="1"/>
  <c r="BH358" i="1"/>
  <c r="BL358" i="1"/>
  <c r="BT358" i="1"/>
  <c r="BX358" i="1"/>
  <c r="CB358" i="1"/>
  <c r="CF358" i="1"/>
  <c r="CJ358" i="1"/>
  <c r="CN358" i="1"/>
  <c r="CR358" i="1"/>
  <c r="AH358" i="1"/>
  <c r="BQ358" i="1" s="1"/>
  <c r="AO358" i="1"/>
  <c r="AS358" i="1"/>
  <c r="AW358" i="1"/>
  <c r="BA358" i="1"/>
  <c r="BE358" i="1"/>
  <c r="BI358" i="1"/>
  <c r="BM358" i="1"/>
  <c r="BU358" i="1"/>
  <c r="BY358" i="1"/>
  <c r="CC358" i="1"/>
  <c r="CG358" i="1"/>
  <c r="CK358" i="1"/>
  <c r="CO358" i="1"/>
  <c r="CS358" i="1"/>
  <c r="AI358" i="1"/>
  <c r="BR358" i="1" s="1"/>
  <c r="AP358" i="1"/>
  <c r="AT358" i="1"/>
  <c r="AX358" i="1"/>
  <c r="BB358" i="1"/>
  <c r="BF358" i="1"/>
  <c r="BJ358" i="1"/>
  <c r="BN358" i="1"/>
  <c r="BV358" i="1"/>
  <c r="BZ358" i="1"/>
  <c r="CD358" i="1"/>
  <c r="CH358" i="1"/>
  <c r="CL358" i="1"/>
  <c r="CP358" i="1"/>
  <c r="CT358" i="1"/>
  <c r="AI357" i="1"/>
  <c r="BV357" i="1" s="1"/>
  <c r="AH357" i="1"/>
  <c r="BU357" i="1" s="1"/>
  <c r="AG357" i="1"/>
  <c r="BT357" i="1" s="1"/>
  <c r="AI356" i="1"/>
  <c r="CH356" i="1" s="1"/>
  <c r="AH356" i="1"/>
  <c r="CG356" i="1" s="1"/>
  <c r="AG356" i="1"/>
  <c r="CF356" i="1" s="1"/>
  <c r="AI355" i="1"/>
  <c r="BV355" i="1" s="1"/>
  <c r="AH355" i="1"/>
  <c r="BU355" i="1" s="1"/>
  <c r="AG355" i="1"/>
  <c r="BT355" i="1" s="1"/>
  <c r="CT357" i="1"/>
  <c r="CS357" i="1"/>
  <c r="CR357" i="1"/>
  <c r="CP357" i="1"/>
  <c r="CO357" i="1"/>
  <c r="CN357" i="1"/>
  <c r="CL357" i="1"/>
  <c r="CK357" i="1"/>
  <c r="CJ357" i="1"/>
  <c r="CH357" i="1"/>
  <c r="CG357" i="1"/>
  <c r="CF357" i="1"/>
  <c r="CD357" i="1"/>
  <c r="CC357" i="1"/>
  <c r="CB357" i="1"/>
  <c r="BZ357" i="1"/>
  <c r="BY357" i="1"/>
  <c r="BX357" i="1"/>
  <c r="BR357" i="1"/>
  <c r="BQ357" i="1"/>
  <c r="BP357" i="1"/>
  <c r="BN357" i="1"/>
  <c r="BM357" i="1"/>
  <c r="BL357" i="1"/>
  <c r="BJ357" i="1"/>
  <c r="BI357" i="1"/>
  <c r="BH357" i="1"/>
  <c r="BF357" i="1"/>
  <c r="BE357" i="1"/>
  <c r="BD357" i="1"/>
  <c r="BB357" i="1"/>
  <c r="BA357" i="1"/>
  <c r="AZ357" i="1"/>
  <c r="AX357" i="1"/>
  <c r="AW357" i="1"/>
  <c r="AV357" i="1"/>
  <c r="AT357" i="1"/>
  <c r="AS357" i="1"/>
  <c r="AR357" i="1"/>
  <c r="AP357" i="1"/>
  <c r="AO357" i="1"/>
  <c r="AN357" i="1"/>
  <c r="CT356" i="1"/>
  <c r="CS356" i="1"/>
  <c r="CR356" i="1"/>
  <c r="CP356" i="1"/>
  <c r="CO356" i="1"/>
  <c r="CN356" i="1"/>
  <c r="CL356" i="1"/>
  <c r="CK356" i="1"/>
  <c r="CJ356" i="1"/>
  <c r="CD356" i="1"/>
  <c r="CC356" i="1"/>
  <c r="CB356" i="1"/>
  <c r="BZ356" i="1"/>
  <c r="BY356" i="1"/>
  <c r="BX356" i="1"/>
  <c r="BV356" i="1"/>
  <c r="BU356" i="1"/>
  <c r="BT356" i="1"/>
  <c r="BR356" i="1"/>
  <c r="BQ356" i="1"/>
  <c r="BP356" i="1"/>
  <c r="BN356" i="1"/>
  <c r="BM356" i="1"/>
  <c r="BL356" i="1"/>
  <c r="BJ356" i="1"/>
  <c r="BI356" i="1"/>
  <c r="BH356" i="1"/>
  <c r="BF356" i="1"/>
  <c r="BE356" i="1"/>
  <c r="BD356" i="1"/>
  <c r="BB356" i="1"/>
  <c r="BA356" i="1"/>
  <c r="AZ356" i="1"/>
  <c r="AX356" i="1"/>
  <c r="AW356" i="1"/>
  <c r="AV356" i="1"/>
  <c r="AT356" i="1"/>
  <c r="AS356" i="1"/>
  <c r="AR356" i="1"/>
  <c r="AP356" i="1"/>
  <c r="AO356" i="1"/>
  <c r="AN356" i="1"/>
  <c r="CT355" i="1"/>
  <c r="CS355" i="1"/>
  <c r="CR355" i="1"/>
  <c r="CP355" i="1"/>
  <c r="CO355" i="1"/>
  <c r="CN355" i="1"/>
  <c r="CL355" i="1"/>
  <c r="CK355" i="1"/>
  <c r="CJ355" i="1"/>
  <c r="CH355" i="1"/>
  <c r="CG355" i="1"/>
  <c r="CF355" i="1"/>
  <c r="CD355" i="1"/>
  <c r="CC355" i="1"/>
  <c r="CB355" i="1"/>
  <c r="BZ355" i="1"/>
  <c r="BY355" i="1"/>
  <c r="BX355" i="1"/>
  <c r="BR355" i="1"/>
  <c r="BQ355" i="1"/>
  <c r="BP355" i="1"/>
  <c r="BN355" i="1"/>
  <c r="BM355" i="1"/>
  <c r="BL355" i="1"/>
  <c r="BJ355" i="1"/>
  <c r="BI355" i="1"/>
  <c r="BH355" i="1"/>
  <c r="BF355" i="1"/>
  <c r="BE355" i="1"/>
  <c r="BD355" i="1"/>
  <c r="BB355" i="1"/>
  <c r="BA355" i="1"/>
  <c r="AZ355" i="1"/>
  <c r="AX355" i="1"/>
  <c r="AW355" i="1"/>
  <c r="AV355" i="1"/>
  <c r="AT355" i="1"/>
  <c r="AS355" i="1"/>
  <c r="AR355" i="1"/>
  <c r="AP355" i="1"/>
  <c r="AO355" i="1"/>
  <c r="AN355" i="1"/>
  <c r="AI354" i="1"/>
  <c r="BZ354" i="1" s="1"/>
  <c r="AH354" i="1"/>
  <c r="BY354" i="1" s="1"/>
  <c r="AG354" i="1"/>
  <c r="BX354" i="1" s="1"/>
  <c r="AI353" i="1"/>
  <c r="CH353" i="1" s="1"/>
  <c r="AH353" i="1"/>
  <c r="CG353" i="1" s="1"/>
  <c r="AG353" i="1"/>
  <c r="CF353" i="1" s="1"/>
  <c r="CT354" i="1"/>
  <c r="CS354" i="1"/>
  <c r="CR354" i="1"/>
  <c r="CP354" i="1"/>
  <c r="CO354" i="1"/>
  <c r="CN354" i="1"/>
  <c r="CL354" i="1"/>
  <c r="CK354" i="1"/>
  <c r="CJ354" i="1"/>
  <c r="CH354" i="1"/>
  <c r="CG354" i="1"/>
  <c r="CF354" i="1"/>
  <c r="CD354" i="1"/>
  <c r="CC354" i="1"/>
  <c r="CB354" i="1"/>
  <c r="BV354" i="1"/>
  <c r="BU354" i="1"/>
  <c r="BT354" i="1"/>
  <c r="BR354" i="1"/>
  <c r="BQ354" i="1"/>
  <c r="BP354" i="1"/>
  <c r="BN354" i="1"/>
  <c r="BM354" i="1"/>
  <c r="BL354" i="1"/>
  <c r="BJ354" i="1"/>
  <c r="BI354" i="1"/>
  <c r="BH354" i="1"/>
  <c r="BF354" i="1"/>
  <c r="BE354" i="1"/>
  <c r="BD354" i="1"/>
  <c r="BB354" i="1"/>
  <c r="BA354" i="1"/>
  <c r="AZ354" i="1"/>
  <c r="AX354" i="1"/>
  <c r="AW354" i="1"/>
  <c r="AV354" i="1"/>
  <c r="AT354" i="1"/>
  <c r="AS354" i="1"/>
  <c r="AR354" i="1"/>
  <c r="AP354" i="1"/>
  <c r="AO354" i="1"/>
  <c r="AN354" i="1"/>
  <c r="CT353" i="1"/>
  <c r="CS353" i="1"/>
  <c r="CR353" i="1"/>
  <c r="CP353" i="1"/>
  <c r="CO353" i="1"/>
  <c r="CN353" i="1"/>
  <c r="CL353" i="1"/>
  <c r="CK353" i="1"/>
  <c r="CJ353" i="1"/>
  <c r="CD353" i="1"/>
  <c r="CC353" i="1"/>
  <c r="CB353" i="1"/>
  <c r="BZ353" i="1"/>
  <c r="BY353" i="1"/>
  <c r="BX353" i="1"/>
  <c r="BV353" i="1"/>
  <c r="BU353" i="1"/>
  <c r="BT353" i="1"/>
  <c r="BR353" i="1"/>
  <c r="BQ353" i="1"/>
  <c r="BP353" i="1"/>
  <c r="BN353" i="1"/>
  <c r="BM353" i="1"/>
  <c r="BL353" i="1"/>
  <c r="BJ353" i="1"/>
  <c r="BI353" i="1"/>
  <c r="BH353" i="1"/>
  <c r="BF353" i="1"/>
  <c r="BE353" i="1"/>
  <c r="BD353" i="1"/>
  <c r="BB353" i="1"/>
  <c r="BA353" i="1"/>
  <c r="AZ353" i="1"/>
  <c r="AX353" i="1"/>
  <c r="AW353" i="1"/>
  <c r="AV353" i="1"/>
  <c r="AT353" i="1"/>
  <c r="AS353" i="1"/>
  <c r="AR353" i="1"/>
  <c r="AP353" i="1"/>
  <c r="AO353" i="1"/>
  <c r="AN353" i="1"/>
  <c r="CT352" i="1"/>
  <c r="CS352" i="1"/>
  <c r="CR352" i="1"/>
  <c r="CP352" i="1"/>
  <c r="CO352" i="1"/>
  <c r="CN352" i="1"/>
  <c r="CL352" i="1"/>
  <c r="CK352" i="1"/>
  <c r="CJ352" i="1"/>
  <c r="CH352" i="1"/>
  <c r="CG352" i="1"/>
  <c r="CF352" i="1"/>
  <c r="CD352" i="1"/>
  <c r="CC352" i="1"/>
  <c r="CB352" i="1"/>
  <c r="BV352" i="1"/>
  <c r="BU352" i="1"/>
  <c r="BT352" i="1"/>
  <c r="BR352" i="1"/>
  <c r="BQ352" i="1"/>
  <c r="BP352" i="1"/>
  <c r="BN352" i="1"/>
  <c r="BM352" i="1"/>
  <c r="BL352" i="1"/>
  <c r="BJ352" i="1"/>
  <c r="BI352" i="1"/>
  <c r="BH352" i="1"/>
  <c r="BF352" i="1"/>
  <c r="BE352" i="1"/>
  <c r="BD352" i="1"/>
  <c r="BB352" i="1"/>
  <c r="BA352" i="1"/>
  <c r="AZ352" i="1"/>
  <c r="AX352" i="1"/>
  <c r="AW352" i="1"/>
  <c r="AV352" i="1"/>
  <c r="AT352" i="1"/>
  <c r="AS352" i="1"/>
  <c r="AR352" i="1"/>
  <c r="AP352" i="1"/>
  <c r="AO352" i="1"/>
  <c r="AN352" i="1"/>
  <c r="AI352" i="1"/>
  <c r="BZ352" i="1" s="1"/>
  <c r="AH352" i="1"/>
  <c r="BY352" i="1" s="1"/>
  <c r="AG352" i="1"/>
  <c r="BX352" i="1" s="1"/>
  <c r="CT351" i="1"/>
  <c r="CS351" i="1"/>
  <c r="CR351" i="1"/>
  <c r="CP351" i="1"/>
  <c r="CO351" i="1"/>
  <c r="CN351" i="1"/>
  <c r="CL351" i="1"/>
  <c r="CK351" i="1"/>
  <c r="CJ351" i="1"/>
  <c r="CH351" i="1"/>
  <c r="CG351" i="1"/>
  <c r="CF351" i="1"/>
  <c r="CD351" i="1"/>
  <c r="CC351" i="1"/>
  <c r="CB351" i="1"/>
  <c r="BV351" i="1"/>
  <c r="BU351" i="1"/>
  <c r="BT351" i="1"/>
  <c r="BR351" i="1"/>
  <c r="BQ351" i="1"/>
  <c r="BP351" i="1"/>
  <c r="BN351" i="1"/>
  <c r="BM351" i="1"/>
  <c r="BL351" i="1"/>
  <c r="BJ351" i="1"/>
  <c r="BI351" i="1"/>
  <c r="BH351" i="1"/>
  <c r="BF351" i="1"/>
  <c r="BE351" i="1"/>
  <c r="BD351" i="1"/>
  <c r="BB351" i="1"/>
  <c r="BA351" i="1"/>
  <c r="AZ351" i="1"/>
  <c r="AX351" i="1"/>
  <c r="AW351" i="1"/>
  <c r="AV351" i="1"/>
  <c r="AT351" i="1"/>
  <c r="AS351" i="1"/>
  <c r="AR351" i="1"/>
  <c r="AP351" i="1"/>
  <c r="AO351" i="1"/>
  <c r="AN351" i="1"/>
  <c r="CT350" i="1"/>
  <c r="CS350" i="1"/>
  <c r="CR350" i="1"/>
  <c r="CP350" i="1"/>
  <c r="CO350" i="1"/>
  <c r="CN350" i="1"/>
  <c r="CL350" i="1"/>
  <c r="CK350" i="1"/>
  <c r="CJ350" i="1"/>
  <c r="CH350" i="1"/>
  <c r="CG350" i="1"/>
  <c r="CF350" i="1"/>
  <c r="CD350" i="1"/>
  <c r="CC350" i="1"/>
  <c r="CB350" i="1"/>
  <c r="BZ350" i="1"/>
  <c r="BY350" i="1"/>
  <c r="BX350" i="1"/>
  <c r="BR350" i="1"/>
  <c r="BQ350" i="1"/>
  <c r="BP350" i="1"/>
  <c r="BN350" i="1"/>
  <c r="BM350" i="1"/>
  <c r="BL350" i="1"/>
  <c r="BJ350" i="1"/>
  <c r="BI350" i="1"/>
  <c r="BH350" i="1"/>
  <c r="BF350" i="1"/>
  <c r="BE350" i="1"/>
  <c r="BD350" i="1"/>
  <c r="BB350" i="1"/>
  <c r="BA350" i="1"/>
  <c r="AZ350" i="1"/>
  <c r="AX350" i="1"/>
  <c r="AW350" i="1"/>
  <c r="AV350" i="1"/>
  <c r="AT350" i="1"/>
  <c r="AS350" i="1"/>
  <c r="AR350" i="1"/>
  <c r="AP350" i="1"/>
  <c r="AO350" i="1"/>
  <c r="AN350" i="1"/>
  <c r="CT349" i="1"/>
  <c r="CS349" i="1"/>
  <c r="CR349" i="1"/>
  <c r="CP349" i="1"/>
  <c r="CO349" i="1"/>
  <c r="CN349" i="1"/>
  <c r="CH349" i="1"/>
  <c r="CG349" i="1"/>
  <c r="CF349" i="1"/>
  <c r="CD349" i="1"/>
  <c r="CC349" i="1"/>
  <c r="CB349" i="1"/>
  <c r="BZ349" i="1"/>
  <c r="BY349" i="1"/>
  <c r="BX349" i="1"/>
  <c r="BV349" i="1"/>
  <c r="BU349" i="1"/>
  <c r="BT349" i="1"/>
  <c r="BR349" i="1"/>
  <c r="BQ349" i="1"/>
  <c r="BP349" i="1"/>
  <c r="BN349" i="1"/>
  <c r="BM349" i="1"/>
  <c r="BL349" i="1"/>
  <c r="BJ349" i="1"/>
  <c r="BI349" i="1"/>
  <c r="BH349" i="1"/>
  <c r="BF349" i="1"/>
  <c r="BE349" i="1"/>
  <c r="BD349" i="1"/>
  <c r="BB349" i="1"/>
  <c r="BA349" i="1"/>
  <c r="AZ349" i="1"/>
  <c r="AX349" i="1"/>
  <c r="AW349" i="1"/>
  <c r="AV349" i="1"/>
  <c r="AT349" i="1"/>
  <c r="AS349" i="1"/>
  <c r="AR349" i="1"/>
  <c r="AP349" i="1"/>
  <c r="AO349" i="1"/>
  <c r="AN349" i="1"/>
  <c r="CT348" i="1"/>
  <c r="CS348" i="1"/>
  <c r="CR348" i="1"/>
  <c r="CP348" i="1"/>
  <c r="CO348" i="1"/>
  <c r="CN348" i="1"/>
  <c r="CL348" i="1"/>
  <c r="CK348" i="1"/>
  <c r="CJ348" i="1"/>
  <c r="CD348" i="1"/>
  <c r="CC348" i="1"/>
  <c r="CB348" i="1"/>
  <c r="BZ348" i="1"/>
  <c r="BY348" i="1"/>
  <c r="BX348" i="1"/>
  <c r="BV348" i="1"/>
  <c r="BU348" i="1"/>
  <c r="BT348" i="1"/>
  <c r="BR348" i="1"/>
  <c r="BQ348" i="1"/>
  <c r="BP348" i="1"/>
  <c r="BN348" i="1"/>
  <c r="BM348" i="1"/>
  <c r="BL348" i="1"/>
  <c r="BJ348" i="1"/>
  <c r="BI348" i="1"/>
  <c r="BH348" i="1"/>
  <c r="BF348" i="1"/>
  <c r="BE348" i="1"/>
  <c r="BD348" i="1"/>
  <c r="BB348" i="1"/>
  <c r="BA348" i="1"/>
  <c r="AZ348" i="1"/>
  <c r="AX348" i="1"/>
  <c r="AW348" i="1"/>
  <c r="AV348" i="1"/>
  <c r="AT348" i="1"/>
  <c r="AS348" i="1"/>
  <c r="AR348" i="1"/>
  <c r="AP348" i="1"/>
  <c r="AO348" i="1"/>
  <c r="AN348" i="1"/>
  <c r="AI351" i="1"/>
  <c r="BZ351" i="1" s="1"/>
  <c r="AH351" i="1"/>
  <c r="BY351" i="1" s="1"/>
  <c r="AG351" i="1"/>
  <c r="BX351" i="1" s="1"/>
  <c r="AI350" i="1"/>
  <c r="BV350" i="1" s="1"/>
  <c r="AH350" i="1"/>
  <c r="BU350" i="1" s="1"/>
  <c r="AG350" i="1"/>
  <c r="BT350" i="1" s="1"/>
  <c r="AI349" i="1"/>
  <c r="CL349" i="1" s="1"/>
  <c r="AH349" i="1"/>
  <c r="CK349" i="1" s="1"/>
  <c r="AG349" i="1"/>
  <c r="AI348" i="1"/>
  <c r="CH348" i="1" s="1"/>
  <c r="AH348" i="1"/>
  <c r="CG348" i="1" s="1"/>
  <c r="AG348" i="1"/>
  <c r="CF348" i="1" s="1"/>
  <c r="AI347" i="1"/>
  <c r="BZ347" i="1" s="1"/>
  <c r="AH347" i="1"/>
  <c r="BY347" i="1" s="1"/>
  <c r="AG347" i="1"/>
  <c r="BX347" i="1" s="1"/>
  <c r="AI346" i="1"/>
  <c r="AH346" i="1"/>
  <c r="CO346" i="1" s="1"/>
  <c r="AG346" i="1"/>
  <c r="CN346" i="1" s="1"/>
  <c r="CT347" i="1"/>
  <c r="CS347" i="1"/>
  <c r="CR347" i="1"/>
  <c r="CP347" i="1"/>
  <c r="CO347" i="1"/>
  <c r="CN347" i="1"/>
  <c r="CL347" i="1"/>
  <c r="CK347" i="1"/>
  <c r="CJ347" i="1"/>
  <c r="CH347" i="1"/>
  <c r="CG347" i="1"/>
  <c r="CF347" i="1"/>
  <c r="CD347" i="1"/>
  <c r="CC347" i="1"/>
  <c r="CB347" i="1"/>
  <c r="BV347" i="1"/>
  <c r="BU347" i="1"/>
  <c r="BT347" i="1"/>
  <c r="BR347" i="1"/>
  <c r="BQ347" i="1"/>
  <c r="BP347" i="1"/>
  <c r="BN347" i="1"/>
  <c r="BM347" i="1"/>
  <c r="BL347" i="1"/>
  <c r="BJ347" i="1"/>
  <c r="BI347" i="1"/>
  <c r="BH347" i="1"/>
  <c r="BF347" i="1"/>
  <c r="BE347" i="1"/>
  <c r="BD347" i="1"/>
  <c r="BB347" i="1"/>
  <c r="BA347" i="1"/>
  <c r="AZ347" i="1"/>
  <c r="AX347" i="1"/>
  <c r="AW347" i="1"/>
  <c r="AV347" i="1"/>
  <c r="AT347" i="1"/>
  <c r="AS347" i="1"/>
  <c r="AR347" i="1"/>
  <c r="AP347" i="1"/>
  <c r="AO347" i="1"/>
  <c r="AN347" i="1"/>
  <c r="CT346" i="1"/>
  <c r="CS346" i="1"/>
  <c r="CR346" i="1"/>
  <c r="CP346" i="1"/>
  <c r="CL346" i="1"/>
  <c r="CK346" i="1"/>
  <c r="CJ346" i="1"/>
  <c r="CH346" i="1"/>
  <c r="CG346" i="1"/>
  <c r="CF346" i="1"/>
  <c r="CD346" i="1"/>
  <c r="CC346" i="1"/>
  <c r="CB346" i="1"/>
  <c r="BZ346" i="1"/>
  <c r="BY346" i="1"/>
  <c r="BX346" i="1"/>
  <c r="BV346" i="1"/>
  <c r="BU346" i="1"/>
  <c r="BT346" i="1"/>
  <c r="BR346" i="1"/>
  <c r="BQ346" i="1"/>
  <c r="BP346" i="1"/>
  <c r="BN346" i="1"/>
  <c r="BM346" i="1"/>
  <c r="BL346" i="1"/>
  <c r="BJ346" i="1"/>
  <c r="BI346" i="1"/>
  <c r="BH346" i="1"/>
  <c r="BF346" i="1"/>
  <c r="BE346" i="1"/>
  <c r="BD346" i="1"/>
  <c r="BB346" i="1"/>
  <c r="BA346" i="1"/>
  <c r="AZ346" i="1"/>
  <c r="AX346" i="1"/>
  <c r="AW346" i="1"/>
  <c r="AV346" i="1"/>
  <c r="AT346" i="1"/>
  <c r="AS346" i="1"/>
  <c r="AR346" i="1"/>
  <c r="AP346" i="1"/>
  <c r="AO346" i="1"/>
  <c r="AN346" i="1"/>
  <c r="AI345" i="1"/>
  <c r="BZ345" i="1" s="1"/>
  <c r="AH345" i="1"/>
  <c r="BY345" i="1" s="1"/>
  <c r="AG345" i="1"/>
  <c r="BX345" i="1" s="1"/>
  <c r="AI344" i="1"/>
  <c r="BV344" i="1" s="1"/>
  <c r="AH344" i="1"/>
  <c r="BU344" i="1" s="1"/>
  <c r="AG344" i="1"/>
  <c r="BT344" i="1" s="1"/>
  <c r="AI343" i="1"/>
  <c r="CL343" i="1" s="1"/>
  <c r="AH343" i="1"/>
  <c r="CK343" i="1" s="1"/>
  <c r="AG343" i="1"/>
  <c r="CJ343" i="1" s="1"/>
  <c r="CT345" i="1"/>
  <c r="CS345" i="1"/>
  <c r="CR345" i="1"/>
  <c r="CP345" i="1"/>
  <c r="CO345" i="1"/>
  <c r="CN345" i="1"/>
  <c r="CL345" i="1"/>
  <c r="CK345" i="1"/>
  <c r="CJ345" i="1"/>
  <c r="CH345" i="1"/>
  <c r="CG345" i="1"/>
  <c r="CF345" i="1"/>
  <c r="CD345" i="1"/>
  <c r="CC345" i="1"/>
  <c r="CB345" i="1"/>
  <c r="BV345" i="1"/>
  <c r="BU345" i="1"/>
  <c r="BT345" i="1"/>
  <c r="BR345" i="1"/>
  <c r="BQ345" i="1"/>
  <c r="BP345" i="1"/>
  <c r="BN345" i="1"/>
  <c r="BM345" i="1"/>
  <c r="BL345" i="1"/>
  <c r="BJ345" i="1"/>
  <c r="BI345" i="1"/>
  <c r="BH345" i="1"/>
  <c r="BF345" i="1"/>
  <c r="BE345" i="1"/>
  <c r="BD345" i="1"/>
  <c r="BB345" i="1"/>
  <c r="BA345" i="1"/>
  <c r="AZ345" i="1"/>
  <c r="AX345" i="1"/>
  <c r="AW345" i="1"/>
  <c r="AV345" i="1"/>
  <c r="AT345" i="1"/>
  <c r="AS345" i="1"/>
  <c r="AR345" i="1"/>
  <c r="AP345" i="1"/>
  <c r="AO345" i="1"/>
  <c r="AN345" i="1"/>
  <c r="CT344" i="1"/>
  <c r="CS344" i="1"/>
  <c r="CR344" i="1"/>
  <c r="CP344" i="1"/>
  <c r="CO344" i="1"/>
  <c r="CN344" i="1"/>
  <c r="CL344" i="1"/>
  <c r="CK344" i="1"/>
  <c r="CJ344" i="1"/>
  <c r="CH344" i="1"/>
  <c r="CG344" i="1"/>
  <c r="CF344" i="1"/>
  <c r="CD344" i="1"/>
  <c r="CC344" i="1"/>
  <c r="CB344" i="1"/>
  <c r="BZ344" i="1"/>
  <c r="BY344" i="1"/>
  <c r="BX344" i="1"/>
  <c r="BR344" i="1"/>
  <c r="BQ344" i="1"/>
  <c r="BP344" i="1"/>
  <c r="BN344" i="1"/>
  <c r="BM344" i="1"/>
  <c r="BL344" i="1"/>
  <c r="BJ344" i="1"/>
  <c r="BI344" i="1"/>
  <c r="BH344" i="1"/>
  <c r="BF344" i="1"/>
  <c r="BE344" i="1"/>
  <c r="BD344" i="1"/>
  <c r="BB344" i="1"/>
  <c r="BA344" i="1"/>
  <c r="AZ344" i="1"/>
  <c r="AX344" i="1"/>
  <c r="AW344" i="1"/>
  <c r="AV344" i="1"/>
  <c r="AT344" i="1"/>
  <c r="AS344" i="1"/>
  <c r="AR344" i="1"/>
  <c r="AP344" i="1"/>
  <c r="AO344" i="1"/>
  <c r="AN344" i="1"/>
  <c r="CT343" i="1"/>
  <c r="CS343" i="1"/>
  <c r="CR343" i="1"/>
  <c r="CP343" i="1"/>
  <c r="CO343" i="1"/>
  <c r="CN343" i="1"/>
  <c r="CH343" i="1"/>
  <c r="CG343" i="1"/>
  <c r="CF343" i="1"/>
  <c r="CD343" i="1"/>
  <c r="CC343" i="1"/>
  <c r="CB343" i="1"/>
  <c r="BZ343" i="1"/>
  <c r="BY343" i="1"/>
  <c r="BX343" i="1"/>
  <c r="BV343" i="1"/>
  <c r="BU343" i="1"/>
  <c r="BT343" i="1"/>
  <c r="BR343" i="1"/>
  <c r="BQ343" i="1"/>
  <c r="BP343" i="1"/>
  <c r="BN343" i="1"/>
  <c r="BM343" i="1"/>
  <c r="BL343" i="1"/>
  <c r="BJ343" i="1"/>
  <c r="BI343" i="1"/>
  <c r="BH343" i="1"/>
  <c r="BF343" i="1"/>
  <c r="BE343" i="1"/>
  <c r="BD343" i="1"/>
  <c r="BB343" i="1"/>
  <c r="BA343" i="1"/>
  <c r="AZ343" i="1"/>
  <c r="AX343" i="1"/>
  <c r="AW343" i="1"/>
  <c r="AV343" i="1"/>
  <c r="AT343" i="1"/>
  <c r="AS343" i="1"/>
  <c r="AR343" i="1"/>
  <c r="AP343" i="1"/>
  <c r="AO343" i="1"/>
  <c r="AN343" i="1"/>
  <c r="AI342" i="1"/>
  <c r="BN342" i="1" s="1"/>
  <c r="AH342" i="1"/>
  <c r="BM342" i="1" s="1"/>
  <c r="AG342" i="1"/>
  <c r="BL342" i="1" s="1"/>
  <c r="AI341" i="1"/>
  <c r="AH341" i="1"/>
  <c r="BE341" i="1" s="1"/>
  <c r="AG341" i="1"/>
  <c r="BD341" i="1" s="1"/>
  <c r="CT342" i="1"/>
  <c r="CS342" i="1"/>
  <c r="CR342" i="1"/>
  <c r="CP342" i="1"/>
  <c r="CO342" i="1"/>
  <c r="CN342" i="1"/>
  <c r="CL342" i="1"/>
  <c r="CK342" i="1"/>
  <c r="CJ342" i="1"/>
  <c r="CH342" i="1"/>
  <c r="CG342" i="1"/>
  <c r="CF342" i="1"/>
  <c r="CD342" i="1"/>
  <c r="CC342" i="1"/>
  <c r="CB342" i="1"/>
  <c r="BZ342" i="1"/>
  <c r="BY342" i="1"/>
  <c r="BX342" i="1"/>
  <c r="BV342" i="1"/>
  <c r="BU342" i="1"/>
  <c r="BT342" i="1"/>
  <c r="BR342" i="1"/>
  <c r="BQ342" i="1"/>
  <c r="BP342" i="1"/>
  <c r="BJ342" i="1"/>
  <c r="BI342" i="1"/>
  <c r="BH342" i="1"/>
  <c r="BF342" i="1"/>
  <c r="BE342" i="1"/>
  <c r="BD342" i="1"/>
  <c r="BB342" i="1"/>
  <c r="BA342" i="1"/>
  <c r="AZ342" i="1"/>
  <c r="AX342" i="1"/>
  <c r="AW342" i="1"/>
  <c r="AV342" i="1"/>
  <c r="AT342" i="1"/>
  <c r="AS342" i="1"/>
  <c r="AR342" i="1"/>
  <c r="AP342" i="1"/>
  <c r="AO342" i="1"/>
  <c r="AN342" i="1"/>
  <c r="CT341" i="1"/>
  <c r="CS341" i="1"/>
  <c r="CR341" i="1"/>
  <c r="CP341" i="1"/>
  <c r="CO341" i="1"/>
  <c r="CN341" i="1"/>
  <c r="CL341" i="1"/>
  <c r="CK341" i="1"/>
  <c r="CJ341" i="1"/>
  <c r="CH341" i="1"/>
  <c r="CG341" i="1"/>
  <c r="CF341" i="1"/>
  <c r="CD341" i="1"/>
  <c r="CC341" i="1"/>
  <c r="CB341" i="1"/>
  <c r="BZ341" i="1"/>
  <c r="BY341" i="1"/>
  <c r="BX341" i="1"/>
  <c r="BV341" i="1"/>
  <c r="BU341" i="1"/>
  <c r="BT341" i="1"/>
  <c r="BR341" i="1"/>
  <c r="BQ341" i="1"/>
  <c r="BP341" i="1"/>
  <c r="BN341" i="1"/>
  <c r="BM341" i="1"/>
  <c r="BL341" i="1"/>
  <c r="BJ341" i="1"/>
  <c r="BI341" i="1"/>
  <c r="BH341" i="1"/>
  <c r="BB341" i="1"/>
  <c r="BA341" i="1"/>
  <c r="AZ341" i="1"/>
  <c r="AX341" i="1"/>
  <c r="AW341" i="1"/>
  <c r="AV341" i="1"/>
  <c r="AT341" i="1"/>
  <c r="AS341" i="1"/>
  <c r="AR341" i="1"/>
  <c r="AP341" i="1"/>
  <c r="AO341" i="1"/>
  <c r="AN341" i="1"/>
  <c r="AI340" i="1"/>
  <c r="BR340" i="1" s="1"/>
  <c r="AH340" i="1"/>
  <c r="BQ340" i="1" s="1"/>
  <c r="AG340" i="1"/>
  <c r="BP340" i="1" s="1"/>
  <c r="AI339" i="1"/>
  <c r="AH339" i="1"/>
  <c r="AS339" i="1" s="1"/>
  <c r="AG339" i="1"/>
  <c r="AR339" i="1" s="1"/>
  <c r="CT340" i="1"/>
  <c r="CS340" i="1"/>
  <c r="CR340" i="1"/>
  <c r="CP340" i="1"/>
  <c r="CO340" i="1"/>
  <c r="CN340" i="1"/>
  <c r="CL340" i="1"/>
  <c r="CK340" i="1"/>
  <c r="CJ340" i="1"/>
  <c r="CH340" i="1"/>
  <c r="CG340" i="1"/>
  <c r="CF340" i="1"/>
  <c r="CD340" i="1"/>
  <c r="CC340" i="1"/>
  <c r="CB340" i="1"/>
  <c r="BZ340" i="1"/>
  <c r="BY340" i="1"/>
  <c r="BX340" i="1"/>
  <c r="BV340" i="1"/>
  <c r="BU340" i="1"/>
  <c r="BT340" i="1"/>
  <c r="BN340" i="1"/>
  <c r="BM340" i="1"/>
  <c r="BL340" i="1"/>
  <c r="BJ340" i="1"/>
  <c r="BI340" i="1"/>
  <c r="BH340" i="1"/>
  <c r="BF340" i="1"/>
  <c r="BE340" i="1"/>
  <c r="BD340" i="1"/>
  <c r="BB340" i="1"/>
  <c r="BA340" i="1"/>
  <c r="AZ340" i="1"/>
  <c r="AX340" i="1"/>
  <c r="AW340" i="1"/>
  <c r="AV340" i="1"/>
  <c r="AT340" i="1"/>
  <c r="AS340" i="1"/>
  <c r="AR340" i="1"/>
  <c r="AP340" i="1"/>
  <c r="AO340" i="1"/>
  <c r="AN340" i="1"/>
  <c r="CT339" i="1"/>
  <c r="CS339" i="1"/>
  <c r="CR339" i="1"/>
  <c r="CP339" i="1"/>
  <c r="CO339" i="1"/>
  <c r="CN339" i="1"/>
  <c r="CL339" i="1"/>
  <c r="CK339" i="1"/>
  <c r="CJ339" i="1"/>
  <c r="CH339" i="1"/>
  <c r="CG339" i="1"/>
  <c r="CF339" i="1"/>
  <c r="CD339" i="1"/>
  <c r="CC339" i="1"/>
  <c r="CB339" i="1"/>
  <c r="BZ339" i="1"/>
  <c r="BY339" i="1"/>
  <c r="BX339" i="1"/>
  <c r="BV339" i="1"/>
  <c r="BU339" i="1"/>
  <c r="BT339" i="1"/>
  <c r="BR339" i="1"/>
  <c r="BQ339" i="1"/>
  <c r="BP339" i="1"/>
  <c r="BN339" i="1"/>
  <c r="BM339" i="1"/>
  <c r="BL339" i="1"/>
  <c r="BJ339" i="1"/>
  <c r="BI339" i="1"/>
  <c r="BH339" i="1"/>
  <c r="BF339" i="1"/>
  <c r="BE339" i="1"/>
  <c r="BD339" i="1"/>
  <c r="BB339" i="1"/>
  <c r="BA339" i="1"/>
  <c r="AZ339" i="1"/>
  <c r="AX339" i="1"/>
  <c r="AW339" i="1"/>
  <c r="AV339" i="1"/>
  <c r="AP339" i="1"/>
  <c r="AO339" i="1"/>
  <c r="AN339" i="1"/>
  <c r="AG338" i="1"/>
  <c r="AN338" i="1" s="1"/>
  <c r="AR338" i="1"/>
  <c r="AV338" i="1"/>
  <c r="AZ338" i="1"/>
  <c r="BD338" i="1"/>
  <c r="BH338" i="1"/>
  <c r="BL338" i="1"/>
  <c r="BP338" i="1"/>
  <c r="BT338" i="1"/>
  <c r="BX338" i="1"/>
  <c r="CB338" i="1"/>
  <c r="CF338" i="1"/>
  <c r="CJ338" i="1"/>
  <c r="CN338" i="1"/>
  <c r="CR338" i="1"/>
  <c r="AH338" i="1"/>
  <c r="AO338" i="1" s="1"/>
  <c r="AS338" i="1"/>
  <c r="AW338" i="1"/>
  <c r="BA338" i="1"/>
  <c r="BE338" i="1"/>
  <c r="BI338" i="1"/>
  <c r="BM338" i="1"/>
  <c r="BQ338" i="1"/>
  <c r="BU338" i="1"/>
  <c r="BY338" i="1"/>
  <c r="CC338" i="1"/>
  <c r="CG338" i="1"/>
  <c r="CK338" i="1"/>
  <c r="CO338" i="1"/>
  <c r="CS338" i="1"/>
  <c r="AI338" i="1"/>
  <c r="AP338" i="1" s="1"/>
  <c r="AT338" i="1"/>
  <c r="AX338" i="1"/>
  <c r="BB338" i="1"/>
  <c r="BF338" i="1"/>
  <c r="BJ338" i="1"/>
  <c r="BN338" i="1"/>
  <c r="BR338" i="1"/>
  <c r="BV338" i="1"/>
  <c r="BZ338" i="1"/>
  <c r="CD338" i="1"/>
  <c r="CH338" i="1"/>
  <c r="CL338" i="1"/>
  <c r="CP338" i="1"/>
  <c r="CT338" i="1"/>
  <c r="AG337" i="1"/>
  <c r="CB337" i="1" s="1"/>
  <c r="AN337" i="1"/>
  <c r="AR337" i="1"/>
  <c r="AV337" i="1"/>
  <c r="AZ337" i="1"/>
  <c r="BD337" i="1"/>
  <c r="BH337" i="1"/>
  <c r="BL337" i="1"/>
  <c r="BP337" i="1"/>
  <c r="BT337" i="1"/>
  <c r="BX337" i="1"/>
  <c r="CF337" i="1"/>
  <c r="CJ337" i="1"/>
  <c r="CN337" i="1"/>
  <c r="CR337" i="1"/>
  <c r="AH337" i="1"/>
  <c r="CC337" i="1" s="1"/>
  <c r="AO337" i="1"/>
  <c r="AS337" i="1"/>
  <c r="AW337" i="1"/>
  <c r="BA337" i="1"/>
  <c r="BE337" i="1"/>
  <c r="BI337" i="1"/>
  <c r="BM337" i="1"/>
  <c r="BQ337" i="1"/>
  <c r="BU337" i="1"/>
  <c r="BY337" i="1"/>
  <c r="CG337" i="1"/>
  <c r="CK337" i="1"/>
  <c r="CO337" i="1"/>
  <c r="CS337" i="1"/>
  <c r="AI337" i="1"/>
  <c r="CD337" i="1" s="1"/>
  <c r="AP337" i="1"/>
  <c r="AT337" i="1"/>
  <c r="AX337" i="1"/>
  <c r="BB337" i="1"/>
  <c r="BF337" i="1"/>
  <c r="BJ337" i="1"/>
  <c r="BN337" i="1"/>
  <c r="BR337" i="1"/>
  <c r="BV337" i="1"/>
  <c r="BZ337" i="1"/>
  <c r="CH337" i="1"/>
  <c r="CL337" i="1"/>
  <c r="CP337" i="1"/>
  <c r="CT337" i="1"/>
  <c r="AI336" i="1"/>
  <c r="BB336" i="1" s="1"/>
  <c r="AH336" i="1"/>
  <c r="BA336" i="1" s="1"/>
  <c r="AG336" i="1"/>
  <c r="AZ336" i="1" s="1"/>
  <c r="CT336" i="1"/>
  <c r="CS336" i="1"/>
  <c r="CR336" i="1"/>
  <c r="CP336" i="1"/>
  <c r="CO336" i="1"/>
  <c r="CN336" i="1"/>
  <c r="CL336" i="1"/>
  <c r="CK336" i="1"/>
  <c r="CJ336" i="1"/>
  <c r="CH336" i="1"/>
  <c r="CG336" i="1"/>
  <c r="CF336" i="1"/>
  <c r="CD336" i="1"/>
  <c r="CC336" i="1"/>
  <c r="CB336" i="1"/>
  <c r="BZ336" i="1"/>
  <c r="BY336" i="1"/>
  <c r="BX336" i="1"/>
  <c r="BV336" i="1"/>
  <c r="BU336" i="1"/>
  <c r="BT336" i="1"/>
  <c r="BR336" i="1"/>
  <c r="BQ336" i="1"/>
  <c r="BP336" i="1"/>
  <c r="BN336" i="1"/>
  <c r="BM336" i="1"/>
  <c r="BL336" i="1"/>
  <c r="BJ336" i="1"/>
  <c r="BI336" i="1"/>
  <c r="BH336" i="1"/>
  <c r="BF336" i="1"/>
  <c r="BE336" i="1"/>
  <c r="BD336" i="1"/>
  <c r="AX336" i="1"/>
  <c r="AW336" i="1"/>
  <c r="AV336" i="1"/>
  <c r="AT336" i="1"/>
  <c r="AS336" i="1"/>
  <c r="AR336" i="1"/>
  <c r="AP336" i="1"/>
  <c r="AO336" i="1"/>
  <c r="AN336" i="1"/>
  <c r="AG335" i="1"/>
  <c r="BP335" i="1" s="1"/>
  <c r="AN335" i="1"/>
  <c r="AR335" i="1"/>
  <c r="AV335" i="1"/>
  <c r="AZ335" i="1"/>
  <c r="BD335" i="1"/>
  <c r="BH335" i="1"/>
  <c r="BL335" i="1"/>
  <c r="BT335" i="1"/>
  <c r="BX335" i="1"/>
  <c r="CB335" i="1"/>
  <c r="CF335" i="1"/>
  <c r="CJ335" i="1"/>
  <c r="CN335" i="1"/>
  <c r="CR335" i="1"/>
  <c r="AH335" i="1"/>
  <c r="BQ335" i="1" s="1"/>
  <c r="AO335" i="1"/>
  <c r="AS335" i="1"/>
  <c r="AW335" i="1"/>
  <c r="BA335" i="1"/>
  <c r="BE335" i="1"/>
  <c r="BI335" i="1"/>
  <c r="BM335" i="1"/>
  <c r="BU335" i="1"/>
  <c r="BY335" i="1"/>
  <c r="CC335" i="1"/>
  <c r="CG335" i="1"/>
  <c r="CK335" i="1"/>
  <c r="CO335" i="1"/>
  <c r="CS335" i="1"/>
  <c r="AI335" i="1"/>
  <c r="BR335" i="1" s="1"/>
  <c r="AP335" i="1"/>
  <c r="AT335" i="1"/>
  <c r="AX335" i="1"/>
  <c r="BB335" i="1"/>
  <c r="BF335" i="1"/>
  <c r="BJ335" i="1"/>
  <c r="BN335" i="1"/>
  <c r="BV335" i="1"/>
  <c r="BZ335" i="1"/>
  <c r="CD335" i="1"/>
  <c r="CH335" i="1"/>
  <c r="CL335" i="1"/>
  <c r="CP335" i="1"/>
  <c r="CT335" i="1"/>
  <c r="AG334" i="1"/>
  <c r="AZ334" i="1" s="1"/>
  <c r="AN334" i="1"/>
  <c r="AR334" i="1"/>
  <c r="AV334" i="1"/>
  <c r="BD334" i="1"/>
  <c r="BH334" i="1"/>
  <c r="BL334" i="1"/>
  <c r="BP334" i="1"/>
  <c r="BT334" i="1"/>
  <c r="BX334" i="1"/>
  <c r="CB334" i="1"/>
  <c r="CF334" i="1"/>
  <c r="CJ334" i="1"/>
  <c r="CN334" i="1"/>
  <c r="CR334" i="1"/>
  <c r="AH334" i="1"/>
  <c r="BA334" i="1" s="1"/>
  <c r="AO334" i="1"/>
  <c r="AS334" i="1"/>
  <c r="AW334" i="1"/>
  <c r="BE334" i="1"/>
  <c r="BI334" i="1"/>
  <c r="BM334" i="1"/>
  <c r="BQ334" i="1"/>
  <c r="BU334" i="1"/>
  <c r="BY334" i="1"/>
  <c r="CC334" i="1"/>
  <c r="CG334" i="1"/>
  <c r="CK334" i="1"/>
  <c r="CO334" i="1"/>
  <c r="CS334" i="1"/>
  <c r="AI334" i="1"/>
  <c r="BB334" i="1" s="1"/>
  <c r="AP334" i="1"/>
  <c r="AT334" i="1"/>
  <c r="AX334" i="1"/>
  <c r="BF334" i="1"/>
  <c r="BJ334" i="1"/>
  <c r="BN334" i="1"/>
  <c r="BR334" i="1"/>
  <c r="BV334" i="1"/>
  <c r="BZ334" i="1"/>
  <c r="CD334" i="1"/>
  <c r="CH334" i="1"/>
  <c r="CL334" i="1"/>
  <c r="CP334" i="1"/>
  <c r="CT334" i="1"/>
  <c r="AG333" i="1"/>
  <c r="AR333" i="1" s="1"/>
  <c r="AN333" i="1"/>
  <c r="AV333" i="1"/>
  <c r="AZ333" i="1"/>
  <c r="BD333" i="1"/>
  <c r="BH333" i="1"/>
  <c r="BL333" i="1"/>
  <c r="BP333" i="1"/>
  <c r="BT333" i="1"/>
  <c r="BX333" i="1"/>
  <c r="CB333" i="1"/>
  <c r="CF333" i="1"/>
  <c r="CJ333" i="1"/>
  <c r="CN333" i="1"/>
  <c r="CR333" i="1"/>
  <c r="AH333" i="1"/>
  <c r="AS333" i="1" s="1"/>
  <c r="AO333" i="1"/>
  <c r="AW333" i="1"/>
  <c r="BA333" i="1"/>
  <c r="BE333" i="1"/>
  <c r="BI333" i="1"/>
  <c r="BM333" i="1"/>
  <c r="BQ333" i="1"/>
  <c r="BU333" i="1"/>
  <c r="BY333" i="1"/>
  <c r="CC333" i="1"/>
  <c r="CG333" i="1"/>
  <c r="CK333" i="1"/>
  <c r="CO333" i="1"/>
  <c r="CS333" i="1"/>
  <c r="AI333" i="1"/>
  <c r="AT333" i="1" s="1"/>
  <c r="AP333" i="1"/>
  <c r="AX333" i="1"/>
  <c r="BB333" i="1"/>
  <c r="BF333" i="1"/>
  <c r="BJ333" i="1"/>
  <c r="BN333" i="1"/>
  <c r="BR333" i="1"/>
  <c r="BV333" i="1"/>
  <c r="BZ333" i="1"/>
  <c r="CD333" i="1"/>
  <c r="CH333" i="1"/>
  <c r="CL333" i="1"/>
  <c r="CP333" i="1"/>
  <c r="CT333" i="1"/>
  <c r="CT332" i="1"/>
  <c r="CS332" i="1"/>
  <c r="CR332" i="1"/>
  <c r="CP332" i="1"/>
  <c r="CO332" i="1"/>
  <c r="CN332" i="1"/>
  <c r="CL332" i="1"/>
  <c r="CK332" i="1"/>
  <c r="CJ332" i="1"/>
  <c r="CH332" i="1"/>
  <c r="CG332" i="1"/>
  <c r="CF332" i="1"/>
  <c r="CD332" i="1"/>
  <c r="CC332" i="1"/>
  <c r="CB332" i="1"/>
  <c r="BZ332" i="1"/>
  <c r="BY332" i="1"/>
  <c r="BX332" i="1"/>
  <c r="BV332" i="1"/>
  <c r="BU332" i="1"/>
  <c r="BT332" i="1"/>
  <c r="BR332" i="1"/>
  <c r="BQ332" i="1"/>
  <c r="BP332" i="1"/>
  <c r="BN332" i="1"/>
  <c r="BM332" i="1"/>
  <c r="BL332" i="1"/>
  <c r="BJ332" i="1"/>
  <c r="BI332" i="1"/>
  <c r="BH332" i="1"/>
  <c r="BF332" i="1"/>
  <c r="BE332" i="1"/>
  <c r="BD332" i="1"/>
  <c r="BB332" i="1"/>
  <c r="BA332" i="1"/>
  <c r="AZ332" i="1"/>
  <c r="AX332" i="1"/>
  <c r="AW332" i="1"/>
  <c r="AV332" i="1"/>
  <c r="AT332" i="1"/>
  <c r="AS332" i="1"/>
  <c r="AR332" i="1"/>
  <c r="AI332" i="1"/>
  <c r="AP332" i="1" s="1"/>
  <c r="AH332" i="1"/>
  <c r="AG332" i="1"/>
  <c r="AN332" i="1" s="1"/>
  <c r="CT331" i="1"/>
  <c r="CS331" i="1"/>
  <c r="CR331" i="1"/>
  <c r="CP331" i="1"/>
  <c r="CO331" i="1"/>
  <c r="CN331" i="1"/>
  <c r="CL331" i="1"/>
  <c r="CK331" i="1"/>
  <c r="CJ331" i="1"/>
  <c r="CH331" i="1"/>
  <c r="CG331" i="1"/>
  <c r="CF331" i="1"/>
  <c r="CD331" i="1"/>
  <c r="CC331" i="1"/>
  <c r="CB331" i="1"/>
  <c r="BZ331" i="1"/>
  <c r="BY331" i="1"/>
  <c r="BX331" i="1"/>
  <c r="BV331" i="1"/>
  <c r="BU331" i="1"/>
  <c r="BT331" i="1"/>
  <c r="BR331" i="1"/>
  <c r="BQ331" i="1"/>
  <c r="BP331" i="1"/>
  <c r="BN331" i="1"/>
  <c r="BM331" i="1"/>
  <c r="BL331" i="1"/>
  <c r="BJ331" i="1"/>
  <c r="BI331" i="1"/>
  <c r="BH331" i="1"/>
  <c r="BF331" i="1"/>
  <c r="BE331" i="1"/>
  <c r="BD331" i="1"/>
  <c r="AX331" i="1"/>
  <c r="AW331" i="1"/>
  <c r="AV331" i="1"/>
  <c r="AT331" i="1"/>
  <c r="AS331" i="1"/>
  <c r="AR331" i="1"/>
  <c r="AP331" i="1"/>
  <c r="AO331" i="1"/>
  <c r="AN331" i="1"/>
  <c r="CT330" i="1"/>
  <c r="CS330" i="1"/>
  <c r="CR330" i="1"/>
  <c r="CP330" i="1"/>
  <c r="CO330" i="1"/>
  <c r="CN330" i="1"/>
  <c r="CL330" i="1"/>
  <c r="CK330" i="1"/>
  <c r="CJ330" i="1"/>
  <c r="CH330" i="1"/>
  <c r="CG330" i="1"/>
  <c r="CF330" i="1"/>
  <c r="CD330" i="1"/>
  <c r="CC330" i="1"/>
  <c r="CB330" i="1"/>
  <c r="BZ330" i="1"/>
  <c r="BY330" i="1"/>
  <c r="BX330" i="1"/>
  <c r="BV330" i="1"/>
  <c r="BU330" i="1"/>
  <c r="BT330" i="1"/>
  <c r="BR330" i="1"/>
  <c r="BQ330" i="1"/>
  <c r="BP330" i="1"/>
  <c r="BN330" i="1"/>
  <c r="BM330" i="1"/>
  <c r="BL330" i="1"/>
  <c r="BJ330" i="1"/>
  <c r="BI330" i="1"/>
  <c r="BH330" i="1"/>
  <c r="BF330" i="1"/>
  <c r="BE330" i="1"/>
  <c r="BD330" i="1"/>
  <c r="BB330" i="1"/>
  <c r="BA330" i="1"/>
  <c r="AZ330" i="1"/>
  <c r="AX330" i="1"/>
  <c r="AW330" i="1"/>
  <c r="AV330" i="1"/>
  <c r="AT330" i="1"/>
  <c r="AS330" i="1"/>
  <c r="AR330" i="1"/>
  <c r="AI331" i="1"/>
  <c r="BB331" i="1" s="1"/>
  <c r="AH331" i="1"/>
  <c r="BA331" i="1" s="1"/>
  <c r="AG331" i="1"/>
  <c r="AZ331" i="1" s="1"/>
  <c r="AI330" i="1"/>
  <c r="AP330" i="1" s="1"/>
  <c r="AH330" i="1"/>
  <c r="AO330" i="1" s="1"/>
  <c r="AG330" i="1"/>
  <c r="AN330" i="1" s="1"/>
  <c r="CT329" i="1"/>
  <c r="CS329" i="1"/>
  <c r="CR329" i="1"/>
  <c r="CP329" i="1"/>
  <c r="CO329" i="1"/>
  <c r="CN329" i="1"/>
  <c r="CL329" i="1"/>
  <c r="CK329" i="1"/>
  <c r="CJ329" i="1"/>
  <c r="CH329" i="1"/>
  <c r="CG329" i="1"/>
  <c r="CF329" i="1"/>
  <c r="CD329" i="1"/>
  <c r="CC329" i="1"/>
  <c r="CB329" i="1"/>
  <c r="BZ329" i="1"/>
  <c r="BY329" i="1"/>
  <c r="BX329" i="1"/>
  <c r="BV329" i="1"/>
  <c r="BU329" i="1"/>
  <c r="BT329" i="1"/>
  <c r="BN329" i="1"/>
  <c r="BM329" i="1"/>
  <c r="BL329" i="1"/>
  <c r="BJ329" i="1"/>
  <c r="BI329" i="1"/>
  <c r="BH329" i="1"/>
  <c r="BF329" i="1"/>
  <c r="BE329" i="1"/>
  <c r="BD329" i="1"/>
  <c r="BB329" i="1"/>
  <c r="BA329" i="1"/>
  <c r="AZ329" i="1"/>
  <c r="AX329" i="1"/>
  <c r="AW329" i="1"/>
  <c r="AV329" i="1"/>
  <c r="AT329" i="1"/>
  <c r="AS329" i="1"/>
  <c r="AR329" i="1"/>
  <c r="AP329" i="1"/>
  <c r="AO329" i="1"/>
  <c r="AN329" i="1"/>
  <c r="CT328" i="1"/>
  <c r="CS328" i="1"/>
  <c r="CR328" i="1"/>
  <c r="CP328" i="1"/>
  <c r="CO328" i="1"/>
  <c r="CN328" i="1"/>
  <c r="CL328" i="1"/>
  <c r="CK328" i="1"/>
  <c r="CJ328" i="1"/>
  <c r="CH328" i="1"/>
  <c r="CG328" i="1"/>
  <c r="CF328" i="1"/>
  <c r="CD328" i="1"/>
  <c r="CC328" i="1"/>
  <c r="CB328" i="1"/>
  <c r="BZ328" i="1"/>
  <c r="BY328" i="1"/>
  <c r="BX328" i="1"/>
  <c r="BV328" i="1"/>
  <c r="BU328" i="1"/>
  <c r="BT328" i="1"/>
  <c r="BR328" i="1"/>
  <c r="BQ328" i="1"/>
  <c r="BP328" i="1"/>
  <c r="BJ328" i="1"/>
  <c r="BI328" i="1"/>
  <c r="BH328" i="1"/>
  <c r="BF328" i="1"/>
  <c r="BE328" i="1"/>
  <c r="BD328" i="1"/>
  <c r="BB328" i="1"/>
  <c r="BA328" i="1"/>
  <c r="AZ328" i="1"/>
  <c r="AX328" i="1"/>
  <c r="AW328" i="1"/>
  <c r="AV328" i="1"/>
  <c r="AT328" i="1"/>
  <c r="AS328" i="1"/>
  <c r="AR328" i="1"/>
  <c r="AP328" i="1"/>
  <c r="AO328" i="1"/>
  <c r="AN328" i="1"/>
  <c r="CT327" i="1"/>
  <c r="CS327" i="1"/>
  <c r="CR327" i="1"/>
  <c r="CP327" i="1"/>
  <c r="CO327" i="1"/>
  <c r="CN327" i="1"/>
  <c r="CL327" i="1"/>
  <c r="CK327" i="1"/>
  <c r="CJ327" i="1"/>
  <c r="CH327" i="1"/>
  <c r="CG327" i="1"/>
  <c r="CF327" i="1"/>
  <c r="CD327" i="1"/>
  <c r="CC327" i="1"/>
  <c r="CB327" i="1"/>
  <c r="BZ327" i="1"/>
  <c r="BY327" i="1"/>
  <c r="BX327" i="1"/>
  <c r="BV327" i="1"/>
  <c r="BU327" i="1"/>
  <c r="BT327" i="1"/>
  <c r="BR327" i="1"/>
  <c r="BQ327" i="1"/>
  <c r="BP327" i="1"/>
  <c r="BN327" i="1"/>
  <c r="BM327" i="1"/>
  <c r="BL327" i="1"/>
  <c r="BJ327" i="1"/>
  <c r="BI327" i="1"/>
  <c r="BH327" i="1"/>
  <c r="BF327" i="1"/>
  <c r="BE327" i="1"/>
  <c r="BD327" i="1"/>
  <c r="BB327" i="1"/>
  <c r="BA327" i="1"/>
  <c r="AZ327" i="1"/>
  <c r="AX327" i="1"/>
  <c r="AW327" i="1"/>
  <c r="AV327" i="1"/>
  <c r="AP327" i="1"/>
  <c r="AO327" i="1"/>
  <c r="AN327" i="1"/>
  <c r="AI329" i="1"/>
  <c r="BR329" i="1" s="1"/>
  <c r="AH329" i="1"/>
  <c r="BQ329" i="1" s="1"/>
  <c r="AG329" i="1"/>
  <c r="BP329" i="1" s="1"/>
  <c r="AI328" i="1"/>
  <c r="BN328" i="1" s="1"/>
  <c r="AH328" i="1"/>
  <c r="BM328" i="1" s="1"/>
  <c r="AG328" i="1"/>
  <c r="BL328" i="1" s="1"/>
  <c r="AI327" i="1"/>
  <c r="AT327" i="1" s="1"/>
  <c r="AH327" i="1"/>
  <c r="AS327" i="1" s="1"/>
  <c r="AG327" i="1"/>
  <c r="AR327" i="1" s="1"/>
  <c r="AI326" i="1"/>
  <c r="BR326" i="1" s="1"/>
  <c r="AH326" i="1"/>
  <c r="BQ326" i="1" s="1"/>
  <c r="AG326" i="1"/>
  <c r="BP326" i="1" s="1"/>
  <c r="AI325" i="1"/>
  <c r="BJ325" i="1" s="1"/>
  <c r="AH325" i="1"/>
  <c r="BI325" i="1" s="1"/>
  <c r="AG325" i="1"/>
  <c r="BH325" i="1" s="1"/>
  <c r="AI324" i="1"/>
  <c r="BB324" i="1" s="1"/>
  <c r="AH324" i="1"/>
  <c r="BA324" i="1" s="1"/>
  <c r="AG324" i="1"/>
  <c r="AZ324" i="1" s="1"/>
  <c r="AI323" i="1"/>
  <c r="CH323" i="1" s="1"/>
  <c r="AH323" i="1"/>
  <c r="CG323" i="1" s="1"/>
  <c r="AG323" i="1"/>
  <c r="CF323" i="1" s="1"/>
  <c r="CT326" i="1"/>
  <c r="CS326" i="1"/>
  <c r="CR326" i="1"/>
  <c r="CP326" i="1"/>
  <c r="CO326" i="1"/>
  <c r="CN326" i="1"/>
  <c r="CL326" i="1"/>
  <c r="CK326" i="1"/>
  <c r="CJ326" i="1"/>
  <c r="CH326" i="1"/>
  <c r="CG326" i="1"/>
  <c r="CF326" i="1"/>
  <c r="CD326" i="1"/>
  <c r="CC326" i="1"/>
  <c r="CB326" i="1"/>
  <c r="BZ326" i="1"/>
  <c r="BY326" i="1"/>
  <c r="BX326" i="1"/>
  <c r="BV326" i="1"/>
  <c r="BU326" i="1"/>
  <c r="BT326" i="1"/>
  <c r="BN326" i="1"/>
  <c r="BM326" i="1"/>
  <c r="BL326" i="1"/>
  <c r="BJ326" i="1"/>
  <c r="BI326" i="1"/>
  <c r="BH326" i="1"/>
  <c r="BF326" i="1"/>
  <c r="BE326" i="1"/>
  <c r="BD326" i="1"/>
  <c r="BB326" i="1"/>
  <c r="BA326" i="1"/>
  <c r="AZ326" i="1"/>
  <c r="AX326" i="1"/>
  <c r="AW326" i="1"/>
  <c r="AV326" i="1"/>
  <c r="AT326" i="1"/>
  <c r="AS326" i="1"/>
  <c r="AR326" i="1"/>
  <c r="AP326" i="1"/>
  <c r="AO326" i="1"/>
  <c r="AN326" i="1"/>
  <c r="CT325" i="1"/>
  <c r="CS325" i="1"/>
  <c r="CR325" i="1"/>
  <c r="CP325" i="1"/>
  <c r="CO325" i="1"/>
  <c r="CN325" i="1"/>
  <c r="CL325" i="1"/>
  <c r="CK325" i="1"/>
  <c r="CJ325" i="1"/>
  <c r="CH325" i="1"/>
  <c r="CG325" i="1"/>
  <c r="CF325" i="1"/>
  <c r="CD325" i="1"/>
  <c r="CC325" i="1"/>
  <c r="CB325" i="1"/>
  <c r="BZ325" i="1"/>
  <c r="BY325" i="1"/>
  <c r="BX325" i="1"/>
  <c r="BV325" i="1"/>
  <c r="BU325" i="1"/>
  <c r="BT325" i="1"/>
  <c r="BR325" i="1"/>
  <c r="BQ325" i="1"/>
  <c r="BP325" i="1"/>
  <c r="BN325" i="1"/>
  <c r="BM325" i="1"/>
  <c r="BL325" i="1"/>
  <c r="BF325" i="1"/>
  <c r="BE325" i="1"/>
  <c r="BD325" i="1"/>
  <c r="BB325" i="1"/>
  <c r="BA325" i="1"/>
  <c r="AZ325" i="1"/>
  <c r="AX325" i="1"/>
  <c r="AW325" i="1"/>
  <c r="AV325" i="1"/>
  <c r="AT325" i="1"/>
  <c r="AS325" i="1"/>
  <c r="AR325" i="1"/>
  <c r="AP325" i="1"/>
  <c r="AO325" i="1"/>
  <c r="AN325" i="1"/>
  <c r="CT324" i="1"/>
  <c r="CS324" i="1"/>
  <c r="CR324" i="1"/>
  <c r="CP324" i="1"/>
  <c r="CO324" i="1"/>
  <c r="CN324" i="1"/>
  <c r="CL324" i="1"/>
  <c r="CK324" i="1"/>
  <c r="CJ324" i="1"/>
  <c r="CH324" i="1"/>
  <c r="CG324" i="1"/>
  <c r="CF324" i="1"/>
  <c r="CD324" i="1"/>
  <c r="CC324" i="1"/>
  <c r="CB324" i="1"/>
  <c r="BZ324" i="1"/>
  <c r="BY324" i="1"/>
  <c r="BX324" i="1"/>
  <c r="BV324" i="1"/>
  <c r="BU324" i="1"/>
  <c r="BT324" i="1"/>
  <c r="BR324" i="1"/>
  <c r="BQ324" i="1"/>
  <c r="BP324" i="1"/>
  <c r="BN324" i="1"/>
  <c r="BM324" i="1"/>
  <c r="BL324" i="1"/>
  <c r="BJ324" i="1"/>
  <c r="BI324" i="1"/>
  <c r="BH324" i="1"/>
  <c r="BF324" i="1"/>
  <c r="BE324" i="1"/>
  <c r="BD324" i="1"/>
  <c r="AX324" i="1"/>
  <c r="AW324" i="1"/>
  <c r="AV324" i="1"/>
  <c r="AT324" i="1"/>
  <c r="AS324" i="1"/>
  <c r="AR324" i="1"/>
  <c r="AP324" i="1"/>
  <c r="AO324" i="1"/>
  <c r="AN324" i="1"/>
  <c r="CT323" i="1"/>
  <c r="CS323" i="1"/>
  <c r="CR323" i="1"/>
  <c r="CP323" i="1"/>
  <c r="CO323" i="1"/>
  <c r="CN323" i="1"/>
  <c r="CL323" i="1"/>
  <c r="CK323" i="1"/>
  <c r="CJ323" i="1"/>
  <c r="CD323" i="1"/>
  <c r="CC323" i="1"/>
  <c r="CB323" i="1"/>
  <c r="BZ323" i="1"/>
  <c r="BY323" i="1"/>
  <c r="BX323" i="1"/>
  <c r="BV323" i="1"/>
  <c r="BU323" i="1"/>
  <c r="BT323" i="1"/>
  <c r="BR323" i="1"/>
  <c r="BQ323" i="1"/>
  <c r="BP323" i="1"/>
  <c r="BN323" i="1"/>
  <c r="BM323" i="1"/>
  <c r="BL323" i="1"/>
  <c r="BJ323" i="1"/>
  <c r="BI323" i="1"/>
  <c r="BH323" i="1"/>
  <c r="BF323" i="1"/>
  <c r="BE323" i="1"/>
  <c r="BD323" i="1"/>
  <c r="BB323" i="1"/>
  <c r="BA323" i="1"/>
  <c r="AZ323" i="1"/>
  <c r="AX323" i="1"/>
  <c r="AW323" i="1"/>
  <c r="AV323" i="1"/>
  <c r="AT323" i="1"/>
  <c r="AS323" i="1"/>
  <c r="AR323" i="1"/>
  <c r="AP323" i="1"/>
  <c r="AO323" i="1"/>
  <c r="AN323" i="1"/>
  <c r="AI322" i="1"/>
  <c r="AX322" i="1" s="1"/>
  <c r="AH322" i="1"/>
  <c r="AW322" i="1" s="1"/>
  <c r="AG322" i="1"/>
  <c r="AV322" i="1" s="1"/>
  <c r="AI321" i="1"/>
  <c r="AP321" i="1" s="1"/>
  <c r="AH321" i="1"/>
  <c r="AO321" i="1" s="1"/>
  <c r="AG321" i="1"/>
  <c r="AN321" i="1" s="1"/>
  <c r="AI320" i="1"/>
  <c r="CH320" i="1" s="1"/>
  <c r="AH320" i="1"/>
  <c r="CG320" i="1" s="1"/>
  <c r="AG320" i="1"/>
  <c r="CF320" i="1" s="1"/>
  <c r="CT322" i="1"/>
  <c r="CS322" i="1"/>
  <c r="CR322" i="1"/>
  <c r="CP322" i="1"/>
  <c r="CO322" i="1"/>
  <c r="CN322" i="1"/>
  <c r="CL322" i="1"/>
  <c r="CK322" i="1"/>
  <c r="CJ322" i="1"/>
  <c r="CH322" i="1"/>
  <c r="CG322" i="1"/>
  <c r="CF322" i="1"/>
  <c r="CD322" i="1"/>
  <c r="CC322" i="1"/>
  <c r="CB322" i="1"/>
  <c r="BZ322" i="1"/>
  <c r="BY322" i="1"/>
  <c r="BX322" i="1"/>
  <c r="BV322" i="1"/>
  <c r="BU322" i="1"/>
  <c r="BT322" i="1"/>
  <c r="BR322" i="1"/>
  <c r="BQ322" i="1"/>
  <c r="BP322" i="1"/>
  <c r="BN322" i="1"/>
  <c r="BM322" i="1"/>
  <c r="BL322" i="1"/>
  <c r="BJ322" i="1"/>
  <c r="BI322" i="1"/>
  <c r="BH322" i="1"/>
  <c r="BF322" i="1"/>
  <c r="BE322" i="1"/>
  <c r="BD322" i="1"/>
  <c r="BB322" i="1"/>
  <c r="BA322" i="1"/>
  <c r="AZ322" i="1"/>
  <c r="AT322" i="1"/>
  <c r="AS322" i="1"/>
  <c r="AR322" i="1"/>
  <c r="AP322" i="1"/>
  <c r="AO322" i="1"/>
  <c r="AN322" i="1"/>
  <c r="CT321" i="1"/>
  <c r="CS321" i="1"/>
  <c r="CR321" i="1"/>
  <c r="CP321" i="1"/>
  <c r="CO321" i="1"/>
  <c r="CN321" i="1"/>
  <c r="CL321" i="1"/>
  <c r="CK321" i="1"/>
  <c r="CJ321" i="1"/>
  <c r="CH321" i="1"/>
  <c r="CG321" i="1"/>
  <c r="CF321" i="1"/>
  <c r="CD321" i="1"/>
  <c r="CC321" i="1"/>
  <c r="CB321" i="1"/>
  <c r="BZ321" i="1"/>
  <c r="BY321" i="1"/>
  <c r="BX321" i="1"/>
  <c r="BV321" i="1"/>
  <c r="BU321" i="1"/>
  <c r="BT321" i="1"/>
  <c r="BR321" i="1"/>
  <c r="BQ321" i="1"/>
  <c r="BP321" i="1"/>
  <c r="BN321" i="1"/>
  <c r="BM321" i="1"/>
  <c r="BL321" i="1"/>
  <c r="BJ321" i="1"/>
  <c r="BI321" i="1"/>
  <c r="BH321" i="1"/>
  <c r="BF321" i="1"/>
  <c r="BE321" i="1"/>
  <c r="BD321" i="1"/>
  <c r="BB321" i="1"/>
  <c r="BA321" i="1"/>
  <c r="AZ321" i="1"/>
  <c r="AX321" i="1"/>
  <c r="AW321" i="1"/>
  <c r="AV321" i="1"/>
  <c r="AT321" i="1"/>
  <c r="AS321" i="1"/>
  <c r="AR321" i="1"/>
  <c r="CT320" i="1"/>
  <c r="CS320" i="1"/>
  <c r="CR320" i="1"/>
  <c r="CP320" i="1"/>
  <c r="CO320" i="1"/>
  <c r="CN320" i="1"/>
  <c r="CL320" i="1"/>
  <c r="CK320" i="1"/>
  <c r="CJ320" i="1"/>
  <c r="CD320" i="1"/>
  <c r="CC320" i="1"/>
  <c r="CB320" i="1"/>
  <c r="BZ320" i="1"/>
  <c r="BY320" i="1"/>
  <c r="BX320" i="1"/>
  <c r="BV320" i="1"/>
  <c r="BU320" i="1"/>
  <c r="BT320" i="1"/>
  <c r="BR320" i="1"/>
  <c r="BQ320" i="1"/>
  <c r="BP320" i="1"/>
  <c r="BN320" i="1"/>
  <c r="BM320" i="1"/>
  <c r="BL320" i="1"/>
  <c r="BJ320" i="1"/>
  <c r="BI320" i="1"/>
  <c r="BH320" i="1"/>
  <c r="BF320" i="1"/>
  <c r="BE320" i="1"/>
  <c r="BD320" i="1"/>
  <c r="BB320" i="1"/>
  <c r="BA320" i="1"/>
  <c r="AZ320" i="1"/>
  <c r="AX320" i="1"/>
  <c r="AW320" i="1"/>
  <c r="AV320" i="1"/>
  <c r="AT320" i="1"/>
  <c r="AS320" i="1"/>
  <c r="AR320" i="1"/>
  <c r="AP320" i="1"/>
  <c r="AO320" i="1"/>
  <c r="AN320" i="1"/>
  <c r="AI319" i="1"/>
  <c r="BN319" i="1" s="1"/>
  <c r="AH319" i="1"/>
  <c r="BM319" i="1" s="1"/>
  <c r="AG319" i="1"/>
  <c r="BL319" i="1" s="1"/>
  <c r="AI318" i="1"/>
  <c r="AT318" i="1" s="1"/>
  <c r="AH318" i="1"/>
  <c r="AS318" i="1" s="1"/>
  <c r="AG318" i="1"/>
  <c r="AR318" i="1" s="1"/>
  <c r="AI317" i="1"/>
  <c r="AH317" i="1"/>
  <c r="AG317" i="1"/>
  <c r="CR317" i="1" s="1"/>
  <c r="AI316" i="1"/>
  <c r="CH316" i="1" s="1"/>
  <c r="AH316" i="1"/>
  <c r="CG316" i="1" s="1"/>
  <c r="AG316" i="1"/>
  <c r="CF316" i="1" s="1"/>
  <c r="CT319" i="1"/>
  <c r="CS319" i="1"/>
  <c r="CR319" i="1"/>
  <c r="CP319" i="1"/>
  <c r="CO319" i="1"/>
  <c r="CN319" i="1"/>
  <c r="CL319" i="1"/>
  <c r="CK319" i="1"/>
  <c r="CJ319" i="1"/>
  <c r="CH319" i="1"/>
  <c r="CG319" i="1"/>
  <c r="CF319" i="1"/>
  <c r="CD319" i="1"/>
  <c r="CC319" i="1"/>
  <c r="CB319" i="1"/>
  <c r="BZ319" i="1"/>
  <c r="BY319" i="1"/>
  <c r="BX319" i="1"/>
  <c r="BV319" i="1"/>
  <c r="BU319" i="1"/>
  <c r="BT319" i="1"/>
  <c r="BR319" i="1"/>
  <c r="BQ319" i="1"/>
  <c r="BP319" i="1"/>
  <c r="BJ319" i="1"/>
  <c r="BI319" i="1"/>
  <c r="BH319" i="1"/>
  <c r="BF319" i="1"/>
  <c r="BE319" i="1"/>
  <c r="BD319" i="1"/>
  <c r="BB319" i="1"/>
  <c r="BA319" i="1"/>
  <c r="AZ319" i="1"/>
  <c r="AX319" i="1"/>
  <c r="AW319" i="1"/>
  <c r="AV319" i="1"/>
  <c r="AT319" i="1"/>
  <c r="AS319" i="1"/>
  <c r="AR319" i="1"/>
  <c r="AP319" i="1"/>
  <c r="AO319" i="1"/>
  <c r="AN319" i="1"/>
  <c r="CT318" i="1"/>
  <c r="CS318" i="1"/>
  <c r="CR318" i="1"/>
  <c r="CP318" i="1"/>
  <c r="CO318" i="1"/>
  <c r="CN318" i="1"/>
  <c r="CL318" i="1"/>
  <c r="CK318" i="1"/>
  <c r="CJ318" i="1"/>
  <c r="CH318" i="1"/>
  <c r="CG318" i="1"/>
  <c r="CF318" i="1"/>
  <c r="CD318" i="1"/>
  <c r="CC318" i="1"/>
  <c r="CB318" i="1"/>
  <c r="BZ318" i="1"/>
  <c r="BY318" i="1"/>
  <c r="BX318" i="1"/>
  <c r="BV318" i="1"/>
  <c r="BU318" i="1"/>
  <c r="BT318" i="1"/>
  <c r="BR318" i="1"/>
  <c r="BQ318" i="1"/>
  <c r="BP318" i="1"/>
  <c r="BN318" i="1"/>
  <c r="BM318" i="1"/>
  <c r="BL318" i="1"/>
  <c r="BJ318" i="1"/>
  <c r="BI318" i="1"/>
  <c r="BH318" i="1"/>
  <c r="BF318" i="1"/>
  <c r="BE318" i="1"/>
  <c r="BD318" i="1"/>
  <c r="BB318" i="1"/>
  <c r="BA318" i="1"/>
  <c r="AZ318" i="1"/>
  <c r="AX318" i="1"/>
  <c r="AW318" i="1"/>
  <c r="AV318" i="1"/>
  <c r="AP318" i="1"/>
  <c r="AO318" i="1"/>
  <c r="AN318" i="1"/>
  <c r="CP317" i="1"/>
  <c r="CO317" i="1"/>
  <c r="CN317" i="1"/>
  <c r="CL317" i="1"/>
  <c r="CK317" i="1"/>
  <c r="CJ317" i="1"/>
  <c r="CH317" i="1"/>
  <c r="CG317" i="1"/>
  <c r="CF317" i="1"/>
  <c r="CD317" i="1"/>
  <c r="CC317" i="1"/>
  <c r="CB317" i="1"/>
  <c r="BZ317" i="1"/>
  <c r="BY317" i="1"/>
  <c r="BX317" i="1"/>
  <c r="BV317" i="1"/>
  <c r="BU317" i="1"/>
  <c r="BT317" i="1"/>
  <c r="BR317" i="1"/>
  <c r="BQ317" i="1"/>
  <c r="BP317" i="1"/>
  <c r="BN317" i="1"/>
  <c r="BM317" i="1"/>
  <c r="BL317" i="1"/>
  <c r="BJ317" i="1"/>
  <c r="BI317" i="1"/>
  <c r="BH317" i="1"/>
  <c r="BF317" i="1"/>
  <c r="BE317" i="1"/>
  <c r="BD317" i="1"/>
  <c r="BB317" i="1"/>
  <c r="BA317" i="1"/>
  <c r="AZ317" i="1"/>
  <c r="AX317" i="1"/>
  <c r="AW317" i="1"/>
  <c r="AV317" i="1"/>
  <c r="AT317" i="1"/>
  <c r="AS317" i="1"/>
  <c r="AR317" i="1"/>
  <c r="AP317" i="1"/>
  <c r="AO317" i="1"/>
  <c r="AN317" i="1"/>
  <c r="CT316" i="1"/>
  <c r="CS316" i="1"/>
  <c r="CR316" i="1"/>
  <c r="CP316" i="1"/>
  <c r="CO316" i="1"/>
  <c r="CN316" i="1"/>
  <c r="CL316" i="1"/>
  <c r="CK316" i="1"/>
  <c r="CJ316" i="1"/>
  <c r="CD316" i="1"/>
  <c r="CC316" i="1"/>
  <c r="CB316" i="1"/>
  <c r="BZ316" i="1"/>
  <c r="BY316" i="1"/>
  <c r="BX316" i="1"/>
  <c r="BV316" i="1"/>
  <c r="BU316" i="1"/>
  <c r="BT316" i="1"/>
  <c r="BR316" i="1"/>
  <c r="BQ316" i="1"/>
  <c r="BP316" i="1"/>
  <c r="BN316" i="1"/>
  <c r="BM316" i="1"/>
  <c r="BL316" i="1"/>
  <c r="BJ316" i="1"/>
  <c r="BI316" i="1"/>
  <c r="BH316" i="1"/>
  <c r="BF316" i="1"/>
  <c r="BE316" i="1"/>
  <c r="BD316" i="1"/>
  <c r="BB316" i="1"/>
  <c r="BA316" i="1"/>
  <c r="AZ316" i="1"/>
  <c r="AX316" i="1"/>
  <c r="AW316" i="1"/>
  <c r="AV316" i="1"/>
  <c r="AT316" i="1"/>
  <c r="AS316" i="1"/>
  <c r="AR316" i="1"/>
  <c r="AP316" i="1"/>
  <c r="AO316" i="1"/>
  <c r="AN316" i="1"/>
  <c r="AI315" i="1"/>
  <c r="BB315" i="1" s="1"/>
  <c r="AH315" i="1"/>
  <c r="BA315" i="1" s="1"/>
  <c r="AG315" i="1"/>
  <c r="AZ315" i="1" s="1"/>
  <c r="AI314" i="1"/>
  <c r="AH314" i="1"/>
  <c r="CO314" i="1" s="1"/>
  <c r="AG314" i="1"/>
  <c r="CN314" i="1" s="1"/>
  <c r="AI313" i="1"/>
  <c r="AT313" i="1" s="1"/>
  <c r="AH313" i="1"/>
  <c r="AS313" i="1" s="1"/>
  <c r="AG313" i="1"/>
  <c r="AR313" i="1" s="1"/>
  <c r="AI312" i="1"/>
  <c r="AP312" i="1" s="1"/>
  <c r="AH312" i="1"/>
  <c r="AO312" i="1" s="1"/>
  <c r="AG312" i="1"/>
  <c r="AN312" i="1" s="1"/>
  <c r="CT315" i="1"/>
  <c r="CS315" i="1"/>
  <c r="CR315" i="1"/>
  <c r="CP315" i="1"/>
  <c r="CO315" i="1"/>
  <c r="CN315" i="1"/>
  <c r="CL315" i="1"/>
  <c r="CK315" i="1"/>
  <c r="CJ315" i="1"/>
  <c r="CH315" i="1"/>
  <c r="CG315" i="1"/>
  <c r="CF315" i="1"/>
  <c r="CD315" i="1"/>
  <c r="CC315" i="1"/>
  <c r="CB315" i="1"/>
  <c r="BZ315" i="1"/>
  <c r="BY315" i="1"/>
  <c r="BX315" i="1"/>
  <c r="BV315" i="1"/>
  <c r="BU315" i="1"/>
  <c r="BT315" i="1"/>
  <c r="BR315" i="1"/>
  <c r="BQ315" i="1"/>
  <c r="BP315" i="1"/>
  <c r="BN315" i="1"/>
  <c r="BM315" i="1"/>
  <c r="BL315" i="1"/>
  <c r="BJ315" i="1"/>
  <c r="BI315" i="1"/>
  <c r="BH315" i="1"/>
  <c r="BF315" i="1"/>
  <c r="BE315" i="1"/>
  <c r="BD315" i="1"/>
  <c r="AX315" i="1"/>
  <c r="AW315" i="1"/>
  <c r="AV315" i="1"/>
  <c r="AT315" i="1"/>
  <c r="AS315" i="1"/>
  <c r="AR315" i="1"/>
  <c r="AP315" i="1"/>
  <c r="AO315" i="1"/>
  <c r="AN315" i="1"/>
  <c r="CT314" i="1"/>
  <c r="CS314" i="1"/>
  <c r="CR314" i="1"/>
  <c r="CL314" i="1"/>
  <c r="CK314" i="1"/>
  <c r="CJ314" i="1"/>
  <c r="CH314" i="1"/>
  <c r="CG314" i="1"/>
  <c r="CF314" i="1"/>
  <c r="CD314" i="1"/>
  <c r="CC314" i="1"/>
  <c r="CB314" i="1"/>
  <c r="BZ314" i="1"/>
  <c r="BY314" i="1"/>
  <c r="BX314" i="1"/>
  <c r="BV314" i="1"/>
  <c r="BU314" i="1"/>
  <c r="BT314" i="1"/>
  <c r="BR314" i="1"/>
  <c r="BQ314" i="1"/>
  <c r="BP314" i="1"/>
  <c r="BN314" i="1"/>
  <c r="BM314" i="1"/>
  <c r="BL314" i="1"/>
  <c r="BJ314" i="1"/>
  <c r="BI314" i="1"/>
  <c r="BH314" i="1"/>
  <c r="BF314" i="1"/>
  <c r="BE314" i="1"/>
  <c r="BD314" i="1"/>
  <c r="BB314" i="1"/>
  <c r="BA314" i="1"/>
  <c r="AZ314" i="1"/>
  <c r="AX314" i="1"/>
  <c r="AW314" i="1"/>
  <c r="AV314" i="1"/>
  <c r="AT314" i="1"/>
  <c r="AS314" i="1"/>
  <c r="AR314" i="1"/>
  <c r="AP314" i="1"/>
  <c r="AO314" i="1"/>
  <c r="AN314" i="1"/>
  <c r="CT313" i="1"/>
  <c r="CS313" i="1"/>
  <c r="CR313" i="1"/>
  <c r="CP313" i="1"/>
  <c r="CO313" i="1"/>
  <c r="CN313" i="1"/>
  <c r="CL313" i="1"/>
  <c r="CK313" i="1"/>
  <c r="CJ313" i="1"/>
  <c r="CH313" i="1"/>
  <c r="CG313" i="1"/>
  <c r="CF313" i="1"/>
  <c r="CD313" i="1"/>
  <c r="CC313" i="1"/>
  <c r="CB313" i="1"/>
  <c r="BZ313" i="1"/>
  <c r="BY313" i="1"/>
  <c r="BX313" i="1"/>
  <c r="BV313" i="1"/>
  <c r="BU313" i="1"/>
  <c r="BT313" i="1"/>
  <c r="BR313" i="1"/>
  <c r="BQ313" i="1"/>
  <c r="BP313" i="1"/>
  <c r="BN313" i="1"/>
  <c r="BM313" i="1"/>
  <c r="BL313" i="1"/>
  <c r="BJ313" i="1"/>
  <c r="BI313" i="1"/>
  <c r="BH313" i="1"/>
  <c r="BF313" i="1"/>
  <c r="BE313" i="1"/>
  <c r="BD313" i="1"/>
  <c r="BB313" i="1"/>
  <c r="BA313" i="1"/>
  <c r="AZ313" i="1"/>
  <c r="AX313" i="1"/>
  <c r="AW313" i="1"/>
  <c r="AV313" i="1"/>
  <c r="AP313" i="1"/>
  <c r="AO313" i="1"/>
  <c r="AN313" i="1"/>
  <c r="CT312" i="1"/>
  <c r="CS312" i="1"/>
  <c r="CR312" i="1"/>
  <c r="CP312" i="1"/>
  <c r="CO312" i="1"/>
  <c r="CN312" i="1"/>
  <c r="CL312" i="1"/>
  <c r="CK312" i="1"/>
  <c r="CJ312" i="1"/>
  <c r="CH312" i="1"/>
  <c r="CG312" i="1"/>
  <c r="CF312" i="1"/>
  <c r="CD312" i="1"/>
  <c r="CC312" i="1"/>
  <c r="CB312" i="1"/>
  <c r="BZ312" i="1"/>
  <c r="BY312" i="1"/>
  <c r="BX312" i="1"/>
  <c r="BV312" i="1"/>
  <c r="BU312" i="1"/>
  <c r="BT312" i="1"/>
  <c r="BR312" i="1"/>
  <c r="BQ312" i="1"/>
  <c r="BP312" i="1"/>
  <c r="BN312" i="1"/>
  <c r="BM312" i="1"/>
  <c r="BL312" i="1"/>
  <c r="BJ312" i="1"/>
  <c r="BI312" i="1"/>
  <c r="BH312" i="1"/>
  <c r="BF312" i="1"/>
  <c r="BE312" i="1"/>
  <c r="BD312" i="1"/>
  <c r="BB312" i="1"/>
  <c r="BA312" i="1"/>
  <c r="AZ312" i="1"/>
  <c r="AX312" i="1"/>
  <c r="AW312" i="1"/>
  <c r="AV312" i="1"/>
  <c r="AT312" i="1"/>
  <c r="AS312" i="1"/>
  <c r="AR312" i="1"/>
  <c r="AG311" i="1"/>
  <c r="CR311" i="1" s="1"/>
  <c r="AN311" i="1"/>
  <c r="AR311" i="1"/>
  <c r="AV311" i="1"/>
  <c r="AZ311" i="1"/>
  <c r="BD311" i="1"/>
  <c r="BH311" i="1"/>
  <c r="BL311" i="1"/>
  <c r="BP311" i="1"/>
  <c r="BT311" i="1"/>
  <c r="BX311" i="1"/>
  <c r="CB311" i="1"/>
  <c r="CF311" i="1"/>
  <c r="CJ311" i="1"/>
  <c r="CN311" i="1"/>
  <c r="AH311" i="1"/>
  <c r="CS311" i="1" s="1"/>
  <c r="AO311" i="1"/>
  <c r="AS311" i="1"/>
  <c r="AW311" i="1"/>
  <c r="BA311" i="1"/>
  <c r="BE311" i="1"/>
  <c r="BI311" i="1"/>
  <c r="BM311" i="1"/>
  <c r="BQ311" i="1"/>
  <c r="BU311" i="1"/>
  <c r="BY311" i="1"/>
  <c r="CC311" i="1"/>
  <c r="CG311" i="1"/>
  <c r="CK311" i="1"/>
  <c r="CO311" i="1"/>
  <c r="AI311" i="1"/>
  <c r="CT311" i="1" s="1"/>
  <c r="AP311" i="1"/>
  <c r="AT311" i="1"/>
  <c r="AX311" i="1"/>
  <c r="BB311" i="1"/>
  <c r="BF311" i="1"/>
  <c r="BJ311" i="1"/>
  <c r="BN311" i="1"/>
  <c r="BR311" i="1"/>
  <c r="BV311" i="1"/>
  <c r="BZ311" i="1"/>
  <c r="CD311" i="1"/>
  <c r="CH311" i="1"/>
  <c r="CL311" i="1"/>
  <c r="CP311" i="1"/>
  <c r="CT310" i="1"/>
  <c r="CS310" i="1"/>
  <c r="CR310" i="1"/>
  <c r="CP310" i="1"/>
  <c r="CO310" i="1"/>
  <c r="CN310" i="1"/>
  <c r="CL310" i="1"/>
  <c r="CK310" i="1"/>
  <c r="CJ310" i="1"/>
  <c r="CH310" i="1"/>
  <c r="CG310" i="1"/>
  <c r="CF310" i="1"/>
  <c r="CD310" i="1"/>
  <c r="CC310" i="1"/>
  <c r="CB310" i="1"/>
  <c r="BZ310" i="1"/>
  <c r="BY310" i="1"/>
  <c r="BX310" i="1"/>
  <c r="BV310" i="1"/>
  <c r="BU310" i="1"/>
  <c r="BT310" i="1"/>
  <c r="BR310" i="1"/>
  <c r="BQ310" i="1"/>
  <c r="BP310" i="1"/>
  <c r="BN310" i="1"/>
  <c r="BM310" i="1"/>
  <c r="BL310" i="1"/>
  <c r="BJ310" i="1"/>
  <c r="BI310" i="1"/>
  <c r="BH310" i="1"/>
  <c r="BF310" i="1"/>
  <c r="BE310" i="1"/>
  <c r="BD310" i="1"/>
  <c r="AX310" i="1"/>
  <c r="AW310" i="1"/>
  <c r="AV310" i="1"/>
  <c r="AT310" i="1"/>
  <c r="AS310" i="1"/>
  <c r="AR310" i="1"/>
  <c r="AP310" i="1"/>
  <c r="AO310" i="1"/>
  <c r="AN310" i="1"/>
  <c r="CT309" i="1"/>
  <c r="CS309" i="1"/>
  <c r="CR309" i="1"/>
  <c r="CP309" i="1"/>
  <c r="CO309" i="1"/>
  <c r="CN309" i="1"/>
  <c r="CL309" i="1"/>
  <c r="CK309" i="1"/>
  <c r="CJ309" i="1"/>
  <c r="CH309" i="1"/>
  <c r="CG309" i="1"/>
  <c r="CF309" i="1"/>
  <c r="CD309" i="1"/>
  <c r="CC309" i="1"/>
  <c r="CB309" i="1"/>
  <c r="BZ309" i="1"/>
  <c r="BY309" i="1"/>
  <c r="BX309" i="1"/>
  <c r="BV309" i="1"/>
  <c r="BU309" i="1"/>
  <c r="BT309" i="1"/>
  <c r="BR309" i="1"/>
  <c r="BQ309" i="1"/>
  <c r="BP309" i="1"/>
  <c r="BN309" i="1"/>
  <c r="BM309" i="1"/>
  <c r="BL309" i="1"/>
  <c r="BJ309" i="1"/>
  <c r="BI309" i="1"/>
  <c r="BH309" i="1"/>
  <c r="BF309" i="1"/>
  <c r="BE309" i="1"/>
  <c r="BD309" i="1"/>
  <c r="BB309" i="1"/>
  <c r="BA309" i="1"/>
  <c r="AZ309" i="1"/>
  <c r="AX309" i="1"/>
  <c r="AW309" i="1"/>
  <c r="AV309" i="1"/>
  <c r="AP309" i="1"/>
  <c r="AO309" i="1"/>
  <c r="AN309" i="1"/>
  <c r="CT308" i="1"/>
  <c r="CS308" i="1"/>
  <c r="CR308" i="1"/>
  <c r="CP308" i="1"/>
  <c r="CO308" i="1"/>
  <c r="CN308" i="1"/>
  <c r="CL308" i="1"/>
  <c r="CK308" i="1"/>
  <c r="CJ308" i="1"/>
  <c r="CH308" i="1"/>
  <c r="CG308" i="1"/>
  <c r="CF308" i="1"/>
  <c r="CD308" i="1"/>
  <c r="CC308" i="1"/>
  <c r="CB308" i="1"/>
  <c r="BZ308" i="1"/>
  <c r="BY308" i="1"/>
  <c r="BX308" i="1"/>
  <c r="BV308" i="1"/>
  <c r="BU308" i="1"/>
  <c r="BT308" i="1"/>
  <c r="BR308" i="1"/>
  <c r="BQ308" i="1"/>
  <c r="BP308" i="1"/>
  <c r="BN308" i="1"/>
  <c r="BM308" i="1"/>
  <c r="BL308" i="1"/>
  <c r="BJ308" i="1"/>
  <c r="BI308" i="1"/>
  <c r="BH308" i="1"/>
  <c r="BF308" i="1"/>
  <c r="BE308" i="1"/>
  <c r="BD308" i="1"/>
  <c r="BB308" i="1"/>
  <c r="BA308" i="1"/>
  <c r="AZ308" i="1"/>
  <c r="AX308" i="1"/>
  <c r="AW308" i="1"/>
  <c r="AV308" i="1"/>
  <c r="AT308" i="1"/>
  <c r="AS308" i="1"/>
  <c r="AR308" i="1"/>
  <c r="CP307" i="1"/>
  <c r="CO307" i="1"/>
  <c r="CN307" i="1"/>
  <c r="CL307" i="1"/>
  <c r="CK307" i="1"/>
  <c r="CJ307" i="1"/>
  <c r="CH307" i="1"/>
  <c r="CG307" i="1"/>
  <c r="CF307" i="1"/>
  <c r="CD307" i="1"/>
  <c r="CC307" i="1"/>
  <c r="CB307" i="1"/>
  <c r="BZ307" i="1"/>
  <c r="BY307" i="1"/>
  <c r="BX307" i="1"/>
  <c r="BV307" i="1"/>
  <c r="BU307" i="1"/>
  <c r="BT307" i="1"/>
  <c r="BR307" i="1"/>
  <c r="BQ307" i="1"/>
  <c r="BP307" i="1"/>
  <c r="BN307" i="1"/>
  <c r="BM307" i="1"/>
  <c r="BL307" i="1"/>
  <c r="BJ307" i="1"/>
  <c r="BI307" i="1"/>
  <c r="BH307" i="1"/>
  <c r="BF307" i="1"/>
  <c r="BE307" i="1"/>
  <c r="BD307" i="1"/>
  <c r="BB307" i="1"/>
  <c r="BA307" i="1"/>
  <c r="AZ307" i="1"/>
  <c r="AX307" i="1"/>
  <c r="AW307" i="1"/>
  <c r="AV307" i="1"/>
  <c r="AT307" i="1"/>
  <c r="AS307" i="1"/>
  <c r="AR307" i="1"/>
  <c r="AP307" i="1"/>
  <c r="AO307" i="1"/>
  <c r="AN307" i="1"/>
  <c r="CT306" i="1"/>
  <c r="CS306" i="1"/>
  <c r="CR306" i="1"/>
  <c r="CP306" i="1"/>
  <c r="CO306" i="1"/>
  <c r="CN306" i="1"/>
  <c r="CH306" i="1"/>
  <c r="CG306" i="1"/>
  <c r="CF306" i="1"/>
  <c r="CD306" i="1"/>
  <c r="CC306" i="1"/>
  <c r="CB306" i="1"/>
  <c r="BZ306" i="1"/>
  <c r="BY306" i="1"/>
  <c r="BX306" i="1"/>
  <c r="BV306" i="1"/>
  <c r="BU306" i="1"/>
  <c r="BT306" i="1"/>
  <c r="BR306" i="1"/>
  <c r="BQ306" i="1"/>
  <c r="BP306" i="1"/>
  <c r="BN306" i="1"/>
  <c r="BM306" i="1"/>
  <c r="BL306" i="1"/>
  <c r="BJ306" i="1"/>
  <c r="BI306" i="1"/>
  <c r="BH306" i="1"/>
  <c r="BF306" i="1"/>
  <c r="BE306" i="1"/>
  <c r="BD306" i="1"/>
  <c r="BB306" i="1"/>
  <c r="BA306" i="1"/>
  <c r="AZ306" i="1"/>
  <c r="AX306" i="1"/>
  <c r="AW306" i="1"/>
  <c r="AV306" i="1"/>
  <c r="AT306" i="1"/>
  <c r="AS306" i="1"/>
  <c r="AR306" i="1"/>
  <c r="AP306" i="1"/>
  <c r="AO306" i="1"/>
  <c r="AN306" i="1"/>
  <c r="AI310" i="1"/>
  <c r="BB310" i="1" s="1"/>
  <c r="AH310" i="1"/>
  <c r="BA310" i="1" s="1"/>
  <c r="AG310" i="1"/>
  <c r="AZ310" i="1" s="1"/>
  <c r="AI309" i="1"/>
  <c r="AT309" i="1" s="1"/>
  <c r="AH309" i="1"/>
  <c r="AS309" i="1" s="1"/>
  <c r="AG309" i="1"/>
  <c r="AR309" i="1" s="1"/>
  <c r="AI308" i="1"/>
  <c r="AP308" i="1" s="1"/>
  <c r="AH308" i="1"/>
  <c r="AO308" i="1" s="1"/>
  <c r="AG308" i="1"/>
  <c r="AN308" i="1" s="1"/>
  <c r="AI307" i="1"/>
  <c r="CT307" i="1" s="1"/>
  <c r="AH307" i="1"/>
  <c r="CS307" i="1" s="1"/>
  <c r="AG307" i="1"/>
  <c r="CR307" i="1" s="1"/>
  <c r="AI306" i="1"/>
  <c r="CL306" i="1" s="1"/>
  <c r="AH306" i="1"/>
  <c r="CK306" i="1" s="1"/>
  <c r="AG306" i="1"/>
  <c r="CJ306" i="1" s="1"/>
  <c r="AG305" i="1"/>
  <c r="BP305" i="1" s="1"/>
  <c r="AN305" i="1"/>
  <c r="AR305" i="1"/>
  <c r="AV305" i="1"/>
  <c r="AZ305" i="1"/>
  <c r="BD305" i="1"/>
  <c r="BH305" i="1"/>
  <c r="BL305" i="1"/>
  <c r="BT305" i="1"/>
  <c r="BX305" i="1"/>
  <c r="CB305" i="1"/>
  <c r="CF305" i="1"/>
  <c r="CJ305" i="1"/>
  <c r="CN305" i="1"/>
  <c r="CR305" i="1"/>
  <c r="AH305" i="1"/>
  <c r="BQ305" i="1" s="1"/>
  <c r="AO305" i="1"/>
  <c r="AS305" i="1"/>
  <c r="AW305" i="1"/>
  <c r="BA305" i="1"/>
  <c r="BE305" i="1"/>
  <c r="BI305" i="1"/>
  <c r="BM305" i="1"/>
  <c r="BU305" i="1"/>
  <c r="BY305" i="1"/>
  <c r="CC305" i="1"/>
  <c r="CG305" i="1"/>
  <c r="CK305" i="1"/>
  <c r="CO305" i="1"/>
  <c r="CS305" i="1"/>
  <c r="AI305" i="1"/>
  <c r="BR305" i="1" s="1"/>
  <c r="AP305" i="1"/>
  <c r="AT305" i="1"/>
  <c r="AX305" i="1"/>
  <c r="BB305" i="1"/>
  <c r="BF305" i="1"/>
  <c r="BJ305" i="1"/>
  <c r="BN305" i="1"/>
  <c r="BV305" i="1"/>
  <c r="BZ305" i="1"/>
  <c r="CD305" i="1"/>
  <c r="CH305" i="1"/>
  <c r="CL305" i="1"/>
  <c r="CP305" i="1"/>
  <c r="CT305" i="1"/>
  <c r="AG304" i="1"/>
  <c r="AN304" i="1" s="1"/>
  <c r="AR304" i="1"/>
  <c r="AV304" i="1"/>
  <c r="AZ304" i="1"/>
  <c r="BD304" i="1"/>
  <c r="BH304" i="1"/>
  <c r="BL304" i="1"/>
  <c r="BP304" i="1"/>
  <c r="BT304" i="1"/>
  <c r="BX304" i="1"/>
  <c r="CB304" i="1"/>
  <c r="CF304" i="1"/>
  <c r="CJ304" i="1"/>
  <c r="CN304" i="1"/>
  <c r="CR304" i="1"/>
  <c r="AH304" i="1"/>
  <c r="AO304" i="1" s="1"/>
  <c r="AS304" i="1"/>
  <c r="AW304" i="1"/>
  <c r="BA304" i="1"/>
  <c r="BE304" i="1"/>
  <c r="BI304" i="1"/>
  <c r="BM304" i="1"/>
  <c r="BQ304" i="1"/>
  <c r="BU304" i="1"/>
  <c r="BY304" i="1"/>
  <c r="CC304" i="1"/>
  <c r="CG304" i="1"/>
  <c r="CK304" i="1"/>
  <c r="CO304" i="1"/>
  <c r="CS304" i="1"/>
  <c r="AI304" i="1"/>
  <c r="AP304" i="1" s="1"/>
  <c r="AT304" i="1"/>
  <c r="AX304" i="1"/>
  <c r="BB304" i="1"/>
  <c r="BF304" i="1"/>
  <c r="BJ304" i="1"/>
  <c r="BN304" i="1"/>
  <c r="BR304" i="1"/>
  <c r="BV304" i="1"/>
  <c r="BZ304" i="1"/>
  <c r="CD304" i="1"/>
  <c r="CH304" i="1"/>
  <c r="CL304" i="1"/>
  <c r="CP304" i="1"/>
  <c r="CT304" i="1"/>
  <c r="AG303" i="1"/>
  <c r="BT303" i="1" s="1"/>
  <c r="AN303" i="1"/>
  <c r="AR303" i="1"/>
  <c r="AV303" i="1"/>
  <c r="AZ303" i="1"/>
  <c r="BD303" i="1"/>
  <c r="BH303" i="1"/>
  <c r="BL303" i="1"/>
  <c r="BP303" i="1"/>
  <c r="BX303" i="1"/>
  <c r="CB303" i="1"/>
  <c r="CF303" i="1"/>
  <c r="CJ303" i="1"/>
  <c r="CN303" i="1"/>
  <c r="CR303" i="1"/>
  <c r="AH303" i="1"/>
  <c r="BU303" i="1" s="1"/>
  <c r="AO303" i="1"/>
  <c r="AS303" i="1"/>
  <c r="AW303" i="1"/>
  <c r="BA303" i="1"/>
  <c r="BE303" i="1"/>
  <c r="BI303" i="1"/>
  <c r="BM303" i="1"/>
  <c r="BQ303" i="1"/>
  <c r="BY303" i="1"/>
  <c r="CC303" i="1"/>
  <c r="CG303" i="1"/>
  <c r="CK303" i="1"/>
  <c r="CO303" i="1"/>
  <c r="CS303" i="1"/>
  <c r="AI303" i="1"/>
  <c r="BV303" i="1" s="1"/>
  <c r="AP303" i="1"/>
  <c r="AT303" i="1"/>
  <c r="AX303" i="1"/>
  <c r="BB303" i="1"/>
  <c r="BF303" i="1"/>
  <c r="BJ303" i="1"/>
  <c r="BN303" i="1"/>
  <c r="BR303" i="1"/>
  <c r="BZ303" i="1"/>
  <c r="CD303" i="1"/>
  <c r="CH303" i="1"/>
  <c r="CL303" i="1"/>
  <c r="CP303" i="1"/>
  <c r="CT303" i="1"/>
  <c r="AG302" i="1"/>
  <c r="CJ302" i="1" s="1"/>
  <c r="AN302" i="1"/>
  <c r="AR302" i="1"/>
  <c r="AV302" i="1"/>
  <c r="AZ302" i="1"/>
  <c r="BD302" i="1"/>
  <c r="BH302" i="1"/>
  <c r="BL302" i="1"/>
  <c r="BP302" i="1"/>
  <c r="BT302" i="1"/>
  <c r="BX302" i="1"/>
  <c r="CB302" i="1"/>
  <c r="CF302" i="1"/>
  <c r="CN302" i="1"/>
  <c r="CR302" i="1"/>
  <c r="AH302" i="1"/>
  <c r="CK302" i="1" s="1"/>
  <c r="AO302" i="1"/>
  <c r="AS302" i="1"/>
  <c r="AW302" i="1"/>
  <c r="BA302" i="1"/>
  <c r="BE302" i="1"/>
  <c r="BI302" i="1"/>
  <c r="BM302" i="1"/>
  <c r="BQ302" i="1"/>
  <c r="BU302" i="1"/>
  <c r="BY302" i="1"/>
  <c r="CC302" i="1"/>
  <c r="CG302" i="1"/>
  <c r="CO302" i="1"/>
  <c r="CS302" i="1"/>
  <c r="AI302" i="1"/>
  <c r="CL302" i="1" s="1"/>
  <c r="AP302" i="1"/>
  <c r="AT302" i="1"/>
  <c r="AX302" i="1"/>
  <c r="BB302" i="1"/>
  <c r="BF302" i="1"/>
  <c r="BJ302" i="1"/>
  <c r="BN302" i="1"/>
  <c r="BR302" i="1"/>
  <c r="BV302" i="1"/>
  <c r="BZ302" i="1"/>
  <c r="CD302" i="1"/>
  <c r="CH302" i="1"/>
  <c r="CP302" i="1"/>
  <c r="CT302" i="1"/>
  <c r="AI301" i="1"/>
  <c r="BV301" i="1" s="1"/>
  <c r="AH301" i="1"/>
  <c r="BU301" i="1" s="1"/>
  <c r="AG301" i="1"/>
  <c r="BT301" i="1" s="1"/>
  <c r="CT301" i="1"/>
  <c r="CS301" i="1"/>
  <c r="CR301" i="1"/>
  <c r="CP301" i="1"/>
  <c r="CO301" i="1"/>
  <c r="CN301" i="1"/>
  <c r="CL301" i="1"/>
  <c r="CK301" i="1"/>
  <c r="CJ301" i="1"/>
  <c r="CH301" i="1"/>
  <c r="CG301" i="1"/>
  <c r="CF301" i="1"/>
  <c r="CD301" i="1"/>
  <c r="CC301" i="1"/>
  <c r="CB301" i="1"/>
  <c r="BZ301" i="1"/>
  <c r="BY301" i="1"/>
  <c r="BX301" i="1"/>
  <c r="BR301" i="1"/>
  <c r="BQ301" i="1"/>
  <c r="BP301" i="1"/>
  <c r="BN301" i="1"/>
  <c r="BM301" i="1"/>
  <c r="BL301" i="1"/>
  <c r="BJ301" i="1"/>
  <c r="BI301" i="1"/>
  <c r="BH301" i="1"/>
  <c r="BF301" i="1"/>
  <c r="BE301" i="1"/>
  <c r="BD301" i="1"/>
  <c r="BB301" i="1"/>
  <c r="BA301" i="1"/>
  <c r="AZ301" i="1"/>
  <c r="AX301" i="1"/>
  <c r="AW301" i="1"/>
  <c r="AV301" i="1"/>
  <c r="AT301" i="1"/>
  <c r="AS301" i="1"/>
  <c r="AR301" i="1"/>
  <c r="AP301" i="1"/>
  <c r="AO301" i="1"/>
  <c r="AN301" i="1"/>
  <c r="AG300" i="1"/>
  <c r="CR300" i="1" s="1"/>
  <c r="AN300" i="1"/>
  <c r="AR300" i="1"/>
  <c r="AV300" i="1"/>
  <c r="AZ300" i="1"/>
  <c r="BD300" i="1"/>
  <c r="BH300" i="1"/>
  <c r="BL300" i="1"/>
  <c r="BP300" i="1"/>
  <c r="BT300" i="1"/>
  <c r="BX300" i="1"/>
  <c r="CB300" i="1"/>
  <c r="CF300" i="1"/>
  <c r="CJ300" i="1"/>
  <c r="CN300" i="1"/>
  <c r="AH300" i="1"/>
  <c r="CS300" i="1" s="1"/>
  <c r="AO300" i="1"/>
  <c r="AS300" i="1"/>
  <c r="AW300" i="1"/>
  <c r="BA300" i="1"/>
  <c r="BE300" i="1"/>
  <c r="BI300" i="1"/>
  <c r="BM300" i="1"/>
  <c r="BQ300" i="1"/>
  <c r="BU300" i="1"/>
  <c r="BY300" i="1"/>
  <c r="CC300" i="1"/>
  <c r="CG300" i="1"/>
  <c r="CK300" i="1"/>
  <c r="CO300" i="1"/>
  <c r="AI300" i="1"/>
  <c r="CT300" i="1" s="1"/>
  <c r="AP300" i="1"/>
  <c r="AT300" i="1"/>
  <c r="AX300" i="1"/>
  <c r="BB300" i="1"/>
  <c r="BF300" i="1"/>
  <c r="BJ300" i="1"/>
  <c r="BN300" i="1"/>
  <c r="BR300" i="1"/>
  <c r="BV300" i="1"/>
  <c r="BZ300" i="1"/>
  <c r="CD300" i="1"/>
  <c r="CH300" i="1"/>
  <c r="CL300" i="1"/>
  <c r="CP300" i="1"/>
  <c r="CT299" i="1"/>
  <c r="CS299" i="1"/>
  <c r="CR299" i="1"/>
  <c r="CP299" i="1"/>
  <c r="CO299" i="1"/>
  <c r="CN299" i="1"/>
  <c r="CL299" i="1"/>
  <c r="CK299" i="1"/>
  <c r="CJ299" i="1"/>
  <c r="CH299" i="1"/>
  <c r="CG299" i="1"/>
  <c r="CF299" i="1"/>
  <c r="CD299" i="1"/>
  <c r="CC299" i="1"/>
  <c r="CB299" i="1"/>
  <c r="BZ299" i="1"/>
  <c r="BY299" i="1"/>
  <c r="BX299" i="1"/>
  <c r="BR299" i="1"/>
  <c r="BQ299" i="1"/>
  <c r="BP299" i="1"/>
  <c r="BN299" i="1"/>
  <c r="BM299" i="1"/>
  <c r="BL299" i="1"/>
  <c r="BJ299" i="1"/>
  <c r="BI299" i="1"/>
  <c r="BH299" i="1"/>
  <c r="BF299" i="1"/>
  <c r="BE299" i="1"/>
  <c r="BD299" i="1"/>
  <c r="BB299" i="1"/>
  <c r="BA299" i="1"/>
  <c r="AZ299" i="1"/>
  <c r="AX299" i="1"/>
  <c r="AW299" i="1"/>
  <c r="AV299" i="1"/>
  <c r="AT299" i="1"/>
  <c r="AS299" i="1"/>
  <c r="AR299" i="1"/>
  <c r="AP299" i="1"/>
  <c r="AO299" i="1"/>
  <c r="AN299" i="1"/>
  <c r="CT298" i="1"/>
  <c r="CS298" i="1"/>
  <c r="CR298" i="1"/>
  <c r="CP298" i="1"/>
  <c r="CO298" i="1"/>
  <c r="CN298" i="1"/>
  <c r="CL298" i="1"/>
  <c r="CK298" i="1"/>
  <c r="CJ298" i="1"/>
  <c r="CH298" i="1"/>
  <c r="CG298" i="1"/>
  <c r="CF298" i="1"/>
  <c r="CD298" i="1"/>
  <c r="CC298" i="1"/>
  <c r="CB298" i="1"/>
  <c r="BZ298" i="1"/>
  <c r="BY298" i="1"/>
  <c r="BX298" i="1"/>
  <c r="BV298" i="1"/>
  <c r="BU298" i="1"/>
  <c r="BT298" i="1"/>
  <c r="BR298" i="1"/>
  <c r="BQ298" i="1"/>
  <c r="BP298" i="1"/>
  <c r="BJ298" i="1"/>
  <c r="BI298" i="1"/>
  <c r="BH298" i="1"/>
  <c r="BF298" i="1"/>
  <c r="BE298" i="1"/>
  <c r="BD298" i="1"/>
  <c r="BB298" i="1"/>
  <c r="BA298" i="1"/>
  <c r="AZ298" i="1"/>
  <c r="AX298" i="1"/>
  <c r="AW298" i="1"/>
  <c r="AV298" i="1"/>
  <c r="AT298" i="1"/>
  <c r="AS298" i="1"/>
  <c r="AR298" i="1"/>
  <c r="AP298" i="1"/>
  <c r="AO298" i="1"/>
  <c r="AN298" i="1"/>
  <c r="CT297" i="1"/>
  <c r="CS297" i="1"/>
  <c r="CR297" i="1"/>
  <c r="CP297" i="1"/>
  <c r="CO297" i="1"/>
  <c r="CN297" i="1"/>
  <c r="CL297" i="1"/>
  <c r="CK297" i="1"/>
  <c r="CJ297" i="1"/>
  <c r="CH297" i="1"/>
  <c r="CG297" i="1"/>
  <c r="CF297" i="1"/>
  <c r="CD297" i="1"/>
  <c r="CC297" i="1"/>
  <c r="CB297" i="1"/>
  <c r="BZ297" i="1"/>
  <c r="BY297" i="1"/>
  <c r="BX297" i="1"/>
  <c r="BV297" i="1"/>
  <c r="BU297" i="1"/>
  <c r="BT297" i="1"/>
  <c r="BR297" i="1"/>
  <c r="BQ297" i="1"/>
  <c r="BP297" i="1"/>
  <c r="BN297" i="1"/>
  <c r="BM297" i="1"/>
  <c r="BL297" i="1"/>
  <c r="BJ297" i="1"/>
  <c r="BI297" i="1"/>
  <c r="BH297" i="1"/>
  <c r="BB297" i="1"/>
  <c r="BA297" i="1"/>
  <c r="AZ297" i="1"/>
  <c r="AX297" i="1"/>
  <c r="AW297" i="1"/>
  <c r="AV297" i="1"/>
  <c r="AT297" i="1"/>
  <c r="AS297" i="1"/>
  <c r="AR297" i="1"/>
  <c r="AP297" i="1"/>
  <c r="AO297" i="1"/>
  <c r="AN297" i="1"/>
  <c r="AI299" i="1"/>
  <c r="BV299" i="1" s="1"/>
  <c r="AH299" i="1"/>
  <c r="BU299" i="1" s="1"/>
  <c r="AG299" i="1"/>
  <c r="BT299" i="1" s="1"/>
  <c r="AI298" i="1"/>
  <c r="BN298" i="1" s="1"/>
  <c r="AH298" i="1"/>
  <c r="BM298" i="1" s="1"/>
  <c r="AG298" i="1"/>
  <c r="BL298" i="1" s="1"/>
  <c r="AI297" i="1"/>
  <c r="BF297" i="1" s="1"/>
  <c r="AH297" i="1"/>
  <c r="BE297" i="1" s="1"/>
  <c r="AG297" i="1"/>
  <c r="BD297" i="1" s="1"/>
  <c r="AI296" i="1"/>
  <c r="BZ296" i="1" s="1"/>
  <c r="AH296" i="1"/>
  <c r="BY296" i="1" s="1"/>
  <c r="AG296" i="1"/>
  <c r="BX296" i="1" s="1"/>
  <c r="AI295" i="1"/>
  <c r="BV295" i="1" s="1"/>
  <c r="AH295" i="1"/>
  <c r="BU295" i="1" s="1"/>
  <c r="AG295" i="1"/>
  <c r="BT295" i="1" s="1"/>
  <c r="AI294" i="1"/>
  <c r="BN294" i="1" s="1"/>
  <c r="AH294" i="1"/>
  <c r="BM294" i="1" s="1"/>
  <c r="AG294" i="1"/>
  <c r="BL294" i="1" s="1"/>
  <c r="AI293" i="1"/>
  <c r="BJ293" i="1" s="1"/>
  <c r="AH293" i="1"/>
  <c r="BI293" i="1" s="1"/>
  <c r="AG293" i="1"/>
  <c r="BH293" i="1" s="1"/>
  <c r="AI292" i="1"/>
  <c r="AP292" i="1" s="1"/>
  <c r="AH292" i="1"/>
  <c r="AO292" i="1" s="1"/>
  <c r="AG292" i="1"/>
  <c r="AN292" i="1" s="1"/>
  <c r="AI291" i="1"/>
  <c r="CT291" i="1" s="1"/>
  <c r="AH291" i="1"/>
  <c r="CS291" i="1" s="1"/>
  <c r="AG291" i="1"/>
  <c r="CR291" i="1" s="1"/>
  <c r="AI290" i="1"/>
  <c r="CD290" i="1" s="1"/>
  <c r="AH290" i="1"/>
  <c r="CC290" i="1" s="1"/>
  <c r="AG290" i="1"/>
  <c r="CB290" i="1" s="1"/>
  <c r="CT296" i="1"/>
  <c r="CS296" i="1"/>
  <c r="CR296" i="1"/>
  <c r="CP296" i="1"/>
  <c r="CO296" i="1"/>
  <c r="CN296" i="1"/>
  <c r="CL296" i="1"/>
  <c r="CK296" i="1"/>
  <c r="CJ296" i="1"/>
  <c r="CH296" i="1"/>
  <c r="CG296" i="1"/>
  <c r="CF296" i="1"/>
  <c r="CD296" i="1"/>
  <c r="CC296" i="1"/>
  <c r="CB296" i="1"/>
  <c r="BV296" i="1"/>
  <c r="BU296" i="1"/>
  <c r="BT296" i="1"/>
  <c r="BR296" i="1"/>
  <c r="BQ296" i="1"/>
  <c r="BP296" i="1"/>
  <c r="BN296" i="1"/>
  <c r="BM296" i="1"/>
  <c r="BL296" i="1"/>
  <c r="BJ296" i="1"/>
  <c r="BI296" i="1"/>
  <c r="BH296" i="1"/>
  <c r="BF296" i="1"/>
  <c r="BE296" i="1"/>
  <c r="BD296" i="1"/>
  <c r="BB296" i="1"/>
  <c r="BA296" i="1"/>
  <c r="AZ296" i="1"/>
  <c r="AX296" i="1"/>
  <c r="AW296" i="1"/>
  <c r="AV296" i="1"/>
  <c r="AT296" i="1"/>
  <c r="AS296" i="1"/>
  <c r="AR296" i="1"/>
  <c r="AP296" i="1"/>
  <c r="AO296" i="1"/>
  <c r="AN296" i="1"/>
  <c r="CT295" i="1"/>
  <c r="CS295" i="1"/>
  <c r="CR295" i="1"/>
  <c r="CP295" i="1"/>
  <c r="CO295" i="1"/>
  <c r="CN295" i="1"/>
  <c r="CL295" i="1"/>
  <c r="CK295" i="1"/>
  <c r="CJ295" i="1"/>
  <c r="CH295" i="1"/>
  <c r="CG295" i="1"/>
  <c r="CF295" i="1"/>
  <c r="CD295" i="1"/>
  <c r="CC295" i="1"/>
  <c r="CB295" i="1"/>
  <c r="BZ295" i="1"/>
  <c r="BY295" i="1"/>
  <c r="BX295" i="1"/>
  <c r="BR295" i="1"/>
  <c r="BQ295" i="1"/>
  <c r="BP295" i="1"/>
  <c r="BN295" i="1"/>
  <c r="BM295" i="1"/>
  <c r="BL295" i="1"/>
  <c r="BJ295" i="1"/>
  <c r="BI295" i="1"/>
  <c r="BH295" i="1"/>
  <c r="BF295" i="1"/>
  <c r="BE295" i="1"/>
  <c r="BD295" i="1"/>
  <c r="BB295" i="1"/>
  <c r="BA295" i="1"/>
  <c r="AZ295" i="1"/>
  <c r="AX295" i="1"/>
  <c r="AW295" i="1"/>
  <c r="AV295" i="1"/>
  <c r="AT295" i="1"/>
  <c r="AS295" i="1"/>
  <c r="AR295" i="1"/>
  <c r="AP295" i="1"/>
  <c r="AO295" i="1"/>
  <c r="AN295" i="1"/>
  <c r="CT294" i="1"/>
  <c r="CS294" i="1"/>
  <c r="CR294" i="1"/>
  <c r="CP294" i="1"/>
  <c r="CO294" i="1"/>
  <c r="CN294" i="1"/>
  <c r="CL294" i="1"/>
  <c r="CK294" i="1"/>
  <c r="CJ294" i="1"/>
  <c r="CH294" i="1"/>
  <c r="CG294" i="1"/>
  <c r="CF294" i="1"/>
  <c r="CD294" i="1"/>
  <c r="CC294" i="1"/>
  <c r="CB294" i="1"/>
  <c r="BZ294" i="1"/>
  <c r="BY294" i="1"/>
  <c r="BX294" i="1"/>
  <c r="BV294" i="1"/>
  <c r="BU294" i="1"/>
  <c r="BT294" i="1"/>
  <c r="BR294" i="1"/>
  <c r="BQ294" i="1"/>
  <c r="BP294" i="1"/>
  <c r="BJ294" i="1"/>
  <c r="BI294" i="1"/>
  <c r="BH294" i="1"/>
  <c r="BF294" i="1"/>
  <c r="BE294" i="1"/>
  <c r="BD294" i="1"/>
  <c r="BB294" i="1"/>
  <c r="BA294" i="1"/>
  <c r="AZ294" i="1"/>
  <c r="AX294" i="1"/>
  <c r="AW294" i="1"/>
  <c r="AV294" i="1"/>
  <c r="AT294" i="1"/>
  <c r="AS294" i="1"/>
  <c r="AR294" i="1"/>
  <c r="AP294" i="1"/>
  <c r="AO294" i="1"/>
  <c r="AN294" i="1"/>
  <c r="CT293" i="1"/>
  <c r="CS293" i="1"/>
  <c r="CR293" i="1"/>
  <c r="CP293" i="1"/>
  <c r="CO293" i="1"/>
  <c r="CN293" i="1"/>
  <c r="CL293" i="1"/>
  <c r="CK293" i="1"/>
  <c r="CJ293" i="1"/>
  <c r="CH293" i="1"/>
  <c r="CG293" i="1"/>
  <c r="CF293" i="1"/>
  <c r="CD293" i="1"/>
  <c r="CC293" i="1"/>
  <c r="CB293" i="1"/>
  <c r="BZ293" i="1"/>
  <c r="BY293" i="1"/>
  <c r="BX293" i="1"/>
  <c r="BV293" i="1"/>
  <c r="BU293" i="1"/>
  <c r="BT293" i="1"/>
  <c r="BR293" i="1"/>
  <c r="BQ293" i="1"/>
  <c r="BP293" i="1"/>
  <c r="BN293" i="1"/>
  <c r="BM293" i="1"/>
  <c r="BL293" i="1"/>
  <c r="BF293" i="1"/>
  <c r="BE293" i="1"/>
  <c r="BD293" i="1"/>
  <c r="BB293" i="1"/>
  <c r="BA293" i="1"/>
  <c r="AZ293" i="1"/>
  <c r="AX293" i="1"/>
  <c r="AW293" i="1"/>
  <c r="AV293" i="1"/>
  <c r="AT293" i="1"/>
  <c r="AS293" i="1"/>
  <c r="AR293" i="1"/>
  <c r="AP293" i="1"/>
  <c r="AO293" i="1"/>
  <c r="AN293" i="1"/>
  <c r="CT292" i="1"/>
  <c r="CS292" i="1"/>
  <c r="CR292" i="1"/>
  <c r="CP292" i="1"/>
  <c r="CO292" i="1"/>
  <c r="CN292" i="1"/>
  <c r="CL292" i="1"/>
  <c r="CK292" i="1"/>
  <c r="CJ292" i="1"/>
  <c r="CH292" i="1"/>
  <c r="CG292" i="1"/>
  <c r="CF292" i="1"/>
  <c r="CD292" i="1"/>
  <c r="CC292" i="1"/>
  <c r="CB292" i="1"/>
  <c r="BZ292" i="1"/>
  <c r="BY292" i="1"/>
  <c r="BX292" i="1"/>
  <c r="BV292" i="1"/>
  <c r="BU292" i="1"/>
  <c r="BT292" i="1"/>
  <c r="BR292" i="1"/>
  <c r="BQ292" i="1"/>
  <c r="BP292" i="1"/>
  <c r="BN292" i="1"/>
  <c r="BM292" i="1"/>
  <c r="BL292" i="1"/>
  <c r="BJ292" i="1"/>
  <c r="BI292" i="1"/>
  <c r="BH292" i="1"/>
  <c r="BF292" i="1"/>
  <c r="BE292" i="1"/>
  <c r="BD292" i="1"/>
  <c r="BB292" i="1"/>
  <c r="BA292" i="1"/>
  <c r="AZ292" i="1"/>
  <c r="AX292" i="1"/>
  <c r="AW292" i="1"/>
  <c r="AV292" i="1"/>
  <c r="AT292" i="1"/>
  <c r="AS292" i="1"/>
  <c r="AR292" i="1"/>
  <c r="CP291" i="1"/>
  <c r="CO291" i="1"/>
  <c r="CN291" i="1"/>
  <c r="CL291" i="1"/>
  <c r="CK291" i="1"/>
  <c r="CJ291" i="1"/>
  <c r="CH291" i="1"/>
  <c r="CG291" i="1"/>
  <c r="CF291" i="1"/>
  <c r="CD291" i="1"/>
  <c r="CC291" i="1"/>
  <c r="CB291" i="1"/>
  <c r="BZ291" i="1"/>
  <c r="BY291" i="1"/>
  <c r="BX291" i="1"/>
  <c r="BV291" i="1"/>
  <c r="BU291" i="1"/>
  <c r="BT291" i="1"/>
  <c r="BR291" i="1"/>
  <c r="BQ291" i="1"/>
  <c r="BP291" i="1"/>
  <c r="BN291" i="1"/>
  <c r="BM291" i="1"/>
  <c r="BL291" i="1"/>
  <c r="BJ291" i="1"/>
  <c r="BI291" i="1"/>
  <c r="BH291" i="1"/>
  <c r="BF291" i="1"/>
  <c r="BE291" i="1"/>
  <c r="BD291" i="1"/>
  <c r="BB291" i="1"/>
  <c r="BA291" i="1"/>
  <c r="AZ291" i="1"/>
  <c r="AX291" i="1"/>
  <c r="AW291" i="1"/>
  <c r="AV291" i="1"/>
  <c r="AT291" i="1"/>
  <c r="AS291" i="1"/>
  <c r="AR291" i="1"/>
  <c r="AP291" i="1"/>
  <c r="AO291" i="1"/>
  <c r="AN291" i="1"/>
  <c r="CT290" i="1"/>
  <c r="CS290" i="1"/>
  <c r="CR290" i="1"/>
  <c r="CP290" i="1"/>
  <c r="CO290" i="1"/>
  <c r="CN290" i="1"/>
  <c r="CL290" i="1"/>
  <c r="CK290" i="1"/>
  <c r="CJ290" i="1"/>
  <c r="CH290" i="1"/>
  <c r="CG290" i="1"/>
  <c r="CF290" i="1"/>
  <c r="BZ290" i="1"/>
  <c r="BY290" i="1"/>
  <c r="BX290" i="1"/>
  <c r="BV290" i="1"/>
  <c r="BU290" i="1"/>
  <c r="BT290" i="1"/>
  <c r="BR290" i="1"/>
  <c r="BQ290" i="1"/>
  <c r="BP290" i="1"/>
  <c r="BN290" i="1"/>
  <c r="BM290" i="1"/>
  <c r="BL290" i="1"/>
  <c r="BJ290" i="1"/>
  <c r="BI290" i="1"/>
  <c r="BH290" i="1"/>
  <c r="BF290" i="1"/>
  <c r="BE290" i="1"/>
  <c r="BD290" i="1"/>
  <c r="BB290" i="1"/>
  <c r="BA290" i="1"/>
  <c r="AZ290" i="1"/>
  <c r="AX290" i="1"/>
  <c r="AW290" i="1"/>
  <c r="AV290" i="1"/>
  <c r="AT290" i="1"/>
  <c r="AS290" i="1"/>
  <c r="AR290" i="1"/>
  <c r="AP290" i="1"/>
  <c r="AO290" i="1"/>
  <c r="AN290" i="1"/>
  <c r="CT289" i="1"/>
  <c r="CS289" i="1"/>
  <c r="CR289" i="1"/>
  <c r="CP289" i="1"/>
  <c r="CO289" i="1"/>
  <c r="CN289" i="1"/>
  <c r="CL289" i="1"/>
  <c r="CK289" i="1"/>
  <c r="CJ289" i="1"/>
  <c r="CH289" i="1"/>
  <c r="CG289" i="1"/>
  <c r="CF289" i="1"/>
  <c r="CD289" i="1"/>
  <c r="CC289" i="1"/>
  <c r="CB289" i="1"/>
  <c r="BZ289" i="1"/>
  <c r="BY289" i="1"/>
  <c r="BX289" i="1"/>
  <c r="BR289" i="1"/>
  <c r="BQ289" i="1"/>
  <c r="BP289" i="1"/>
  <c r="BN289" i="1"/>
  <c r="BM289" i="1"/>
  <c r="BL289" i="1"/>
  <c r="BJ289" i="1"/>
  <c r="BI289" i="1"/>
  <c r="BH289" i="1"/>
  <c r="BF289" i="1"/>
  <c r="BE289" i="1"/>
  <c r="BD289" i="1"/>
  <c r="BB289" i="1"/>
  <c r="BA289" i="1"/>
  <c r="AZ289" i="1"/>
  <c r="AX289" i="1"/>
  <c r="AW289" i="1"/>
  <c r="AV289" i="1"/>
  <c r="AT289" i="1"/>
  <c r="AS289" i="1"/>
  <c r="AR289" i="1"/>
  <c r="AP289" i="1"/>
  <c r="AO289" i="1"/>
  <c r="AN289" i="1"/>
  <c r="AI289" i="1"/>
  <c r="BV289" i="1" s="1"/>
  <c r="AH289" i="1"/>
  <c r="BU289" i="1" s="1"/>
  <c r="AG289" i="1"/>
  <c r="BT289" i="1" s="1"/>
  <c r="AI288" i="1"/>
  <c r="BR288" i="1" s="1"/>
  <c r="AH288" i="1"/>
  <c r="BQ288" i="1" s="1"/>
  <c r="AG288" i="1"/>
  <c r="BP288" i="1" s="1"/>
  <c r="AI287" i="1"/>
  <c r="BF287" i="1" s="1"/>
  <c r="AH287" i="1"/>
  <c r="BE287" i="1" s="1"/>
  <c r="AG287" i="1"/>
  <c r="BD287" i="1" s="1"/>
  <c r="AI286" i="1"/>
  <c r="BB286" i="1" s="1"/>
  <c r="AH286" i="1"/>
  <c r="BA286" i="1" s="1"/>
  <c r="AG286" i="1"/>
  <c r="AZ286" i="1" s="1"/>
  <c r="AI285" i="1"/>
  <c r="AT285" i="1" s="1"/>
  <c r="AH285" i="1"/>
  <c r="AS285" i="1" s="1"/>
  <c r="AG285" i="1"/>
  <c r="AR285" i="1" s="1"/>
  <c r="CT288" i="1"/>
  <c r="CS288" i="1"/>
  <c r="CR288" i="1"/>
  <c r="CP288" i="1"/>
  <c r="CO288" i="1"/>
  <c r="CN288" i="1"/>
  <c r="CL288" i="1"/>
  <c r="CK288" i="1"/>
  <c r="CJ288" i="1"/>
  <c r="CH288" i="1"/>
  <c r="CG288" i="1"/>
  <c r="CF288" i="1"/>
  <c r="CD288" i="1"/>
  <c r="CC288" i="1"/>
  <c r="CB288" i="1"/>
  <c r="BZ288" i="1"/>
  <c r="BY288" i="1"/>
  <c r="BX288" i="1"/>
  <c r="BV288" i="1"/>
  <c r="BU288" i="1"/>
  <c r="BT288" i="1"/>
  <c r="BN288" i="1"/>
  <c r="BM288" i="1"/>
  <c r="BL288" i="1"/>
  <c r="BJ288" i="1"/>
  <c r="BI288" i="1"/>
  <c r="BH288" i="1"/>
  <c r="BF288" i="1"/>
  <c r="BE288" i="1"/>
  <c r="BD288" i="1"/>
  <c r="BB288" i="1"/>
  <c r="BA288" i="1"/>
  <c r="AZ288" i="1"/>
  <c r="AX288" i="1"/>
  <c r="AW288" i="1"/>
  <c r="AV288" i="1"/>
  <c r="AT288" i="1"/>
  <c r="AS288" i="1"/>
  <c r="AR288" i="1"/>
  <c r="AP288" i="1"/>
  <c r="AO288" i="1"/>
  <c r="AN288" i="1"/>
  <c r="CT287" i="1"/>
  <c r="CS287" i="1"/>
  <c r="CR287" i="1"/>
  <c r="CP287" i="1"/>
  <c r="CO287" i="1"/>
  <c r="CN287" i="1"/>
  <c r="CL287" i="1"/>
  <c r="CK287" i="1"/>
  <c r="CJ287" i="1"/>
  <c r="CH287" i="1"/>
  <c r="CG287" i="1"/>
  <c r="CF287" i="1"/>
  <c r="CD287" i="1"/>
  <c r="CC287" i="1"/>
  <c r="CB287" i="1"/>
  <c r="BZ287" i="1"/>
  <c r="BY287" i="1"/>
  <c r="BX287" i="1"/>
  <c r="BV287" i="1"/>
  <c r="BU287" i="1"/>
  <c r="BT287" i="1"/>
  <c r="BR287" i="1"/>
  <c r="BQ287" i="1"/>
  <c r="BP287" i="1"/>
  <c r="BN287" i="1"/>
  <c r="BM287" i="1"/>
  <c r="BL287" i="1"/>
  <c r="BJ287" i="1"/>
  <c r="BI287" i="1"/>
  <c r="BH287" i="1"/>
  <c r="BB287" i="1"/>
  <c r="BA287" i="1"/>
  <c r="AZ287" i="1"/>
  <c r="AX287" i="1"/>
  <c r="AW287" i="1"/>
  <c r="AV287" i="1"/>
  <c r="AT287" i="1"/>
  <c r="AS287" i="1"/>
  <c r="AR287" i="1"/>
  <c r="AP287" i="1"/>
  <c r="AO287" i="1"/>
  <c r="AN287" i="1"/>
  <c r="CT286" i="1"/>
  <c r="CS286" i="1"/>
  <c r="CR286" i="1"/>
  <c r="CP286" i="1"/>
  <c r="CO286" i="1"/>
  <c r="CN286" i="1"/>
  <c r="CL286" i="1"/>
  <c r="CK286" i="1"/>
  <c r="CJ286" i="1"/>
  <c r="CH286" i="1"/>
  <c r="CG286" i="1"/>
  <c r="CF286" i="1"/>
  <c r="CD286" i="1"/>
  <c r="CC286" i="1"/>
  <c r="CB286" i="1"/>
  <c r="BZ286" i="1"/>
  <c r="BY286" i="1"/>
  <c r="BX286" i="1"/>
  <c r="BV286" i="1"/>
  <c r="BU286" i="1"/>
  <c r="BT286" i="1"/>
  <c r="BR286" i="1"/>
  <c r="BQ286" i="1"/>
  <c r="BP286" i="1"/>
  <c r="BN286" i="1"/>
  <c r="BM286" i="1"/>
  <c r="BL286" i="1"/>
  <c r="BJ286" i="1"/>
  <c r="BI286" i="1"/>
  <c r="BH286" i="1"/>
  <c r="BF286" i="1"/>
  <c r="BE286" i="1"/>
  <c r="BD286" i="1"/>
  <c r="AX286" i="1"/>
  <c r="AW286" i="1"/>
  <c r="AV286" i="1"/>
  <c r="AT286" i="1"/>
  <c r="AS286" i="1"/>
  <c r="AR286" i="1"/>
  <c r="AP286" i="1"/>
  <c r="AO286" i="1"/>
  <c r="AN286" i="1"/>
  <c r="CT285" i="1"/>
  <c r="CS285" i="1"/>
  <c r="CR285" i="1"/>
  <c r="CP285" i="1"/>
  <c r="CO285" i="1"/>
  <c r="CN285" i="1"/>
  <c r="CL285" i="1"/>
  <c r="CK285" i="1"/>
  <c r="CJ285" i="1"/>
  <c r="CH285" i="1"/>
  <c r="CG285" i="1"/>
  <c r="CF285" i="1"/>
  <c r="CD285" i="1"/>
  <c r="CC285" i="1"/>
  <c r="CB285" i="1"/>
  <c r="BZ285" i="1"/>
  <c r="BY285" i="1"/>
  <c r="BX285" i="1"/>
  <c r="BV285" i="1"/>
  <c r="BU285" i="1"/>
  <c r="BT285" i="1"/>
  <c r="BR285" i="1"/>
  <c r="BQ285" i="1"/>
  <c r="BP285" i="1"/>
  <c r="BN285" i="1"/>
  <c r="BM285" i="1"/>
  <c r="BL285" i="1"/>
  <c r="BJ285" i="1"/>
  <c r="BI285" i="1"/>
  <c r="BH285" i="1"/>
  <c r="BF285" i="1"/>
  <c r="BE285" i="1"/>
  <c r="BD285" i="1"/>
  <c r="BB285" i="1"/>
  <c r="BA285" i="1"/>
  <c r="AZ285" i="1"/>
  <c r="AX285" i="1"/>
  <c r="AW285" i="1"/>
  <c r="AV285" i="1"/>
  <c r="AP285" i="1"/>
  <c r="AO285" i="1"/>
  <c r="AN285" i="1"/>
  <c r="AI284" i="1"/>
  <c r="AT284" i="1" s="1"/>
  <c r="AH284" i="1"/>
  <c r="AS284" i="1" s="1"/>
  <c r="AG284" i="1"/>
  <c r="AR284" i="1" s="1"/>
  <c r="AI283" i="1"/>
  <c r="CL283" i="1" s="1"/>
  <c r="AH283" i="1"/>
  <c r="CK283" i="1" s="1"/>
  <c r="AG283" i="1"/>
  <c r="CJ283" i="1" s="1"/>
  <c r="CT284" i="1"/>
  <c r="CS284" i="1"/>
  <c r="CR284" i="1"/>
  <c r="CP284" i="1"/>
  <c r="CO284" i="1"/>
  <c r="CN284" i="1"/>
  <c r="CL284" i="1"/>
  <c r="CK284" i="1"/>
  <c r="CJ284" i="1"/>
  <c r="CH284" i="1"/>
  <c r="CG284" i="1"/>
  <c r="CF284" i="1"/>
  <c r="CD284" i="1"/>
  <c r="CC284" i="1"/>
  <c r="CB284" i="1"/>
  <c r="BZ284" i="1"/>
  <c r="BY284" i="1"/>
  <c r="BX284" i="1"/>
  <c r="BV284" i="1"/>
  <c r="BU284" i="1"/>
  <c r="BT284" i="1"/>
  <c r="BR284" i="1"/>
  <c r="BQ284" i="1"/>
  <c r="BP284" i="1"/>
  <c r="BN284" i="1"/>
  <c r="BM284" i="1"/>
  <c r="BL284" i="1"/>
  <c r="BJ284" i="1"/>
  <c r="BI284" i="1"/>
  <c r="BH284" i="1"/>
  <c r="BF284" i="1"/>
  <c r="BE284" i="1"/>
  <c r="BD284" i="1"/>
  <c r="BB284" i="1"/>
  <c r="BA284" i="1"/>
  <c r="AZ284" i="1"/>
  <c r="AX284" i="1"/>
  <c r="AW284" i="1"/>
  <c r="AV284" i="1"/>
  <c r="AP284" i="1"/>
  <c r="AO284" i="1"/>
  <c r="AN284" i="1"/>
  <c r="CT283" i="1"/>
  <c r="CS283" i="1"/>
  <c r="CR283" i="1"/>
  <c r="CP283" i="1"/>
  <c r="CO283" i="1"/>
  <c r="CN283" i="1"/>
  <c r="CH283" i="1"/>
  <c r="CG283" i="1"/>
  <c r="CF283" i="1"/>
  <c r="CD283" i="1"/>
  <c r="CC283" i="1"/>
  <c r="CB283" i="1"/>
  <c r="BZ283" i="1"/>
  <c r="BY283" i="1"/>
  <c r="BX283" i="1"/>
  <c r="BV283" i="1"/>
  <c r="BU283" i="1"/>
  <c r="BT283" i="1"/>
  <c r="BR283" i="1"/>
  <c r="BQ283" i="1"/>
  <c r="BP283" i="1"/>
  <c r="BN283" i="1"/>
  <c r="BM283" i="1"/>
  <c r="BL283" i="1"/>
  <c r="BJ283" i="1"/>
  <c r="BI283" i="1"/>
  <c r="BH283" i="1"/>
  <c r="BF283" i="1"/>
  <c r="BE283" i="1"/>
  <c r="BD283" i="1"/>
  <c r="BB283" i="1"/>
  <c r="BA283" i="1"/>
  <c r="AZ283" i="1"/>
  <c r="AX283" i="1"/>
  <c r="AW283" i="1"/>
  <c r="AV283" i="1"/>
  <c r="AT283" i="1"/>
  <c r="AS283" i="1"/>
  <c r="AR283" i="1"/>
  <c r="AP283" i="1"/>
  <c r="AO283" i="1"/>
  <c r="AN283" i="1"/>
  <c r="AG282" i="1"/>
  <c r="BL282" i="1" s="1"/>
  <c r="AN282" i="1"/>
  <c r="AR282" i="1"/>
  <c r="AV282" i="1"/>
  <c r="AZ282" i="1"/>
  <c r="BD282" i="1"/>
  <c r="BH282" i="1"/>
  <c r="BP282" i="1"/>
  <c r="BT282" i="1"/>
  <c r="BX282" i="1"/>
  <c r="CB282" i="1"/>
  <c r="CF282" i="1"/>
  <c r="CJ282" i="1"/>
  <c r="CN282" i="1"/>
  <c r="CR282" i="1"/>
  <c r="AH282" i="1"/>
  <c r="BM282" i="1" s="1"/>
  <c r="AO282" i="1"/>
  <c r="AS282" i="1"/>
  <c r="AW282" i="1"/>
  <c r="BA282" i="1"/>
  <c r="BE282" i="1"/>
  <c r="BI282" i="1"/>
  <c r="BQ282" i="1"/>
  <c r="BU282" i="1"/>
  <c r="BY282" i="1"/>
  <c r="CC282" i="1"/>
  <c r="CG282" i="1"/>
  <c r="CK282" i="1"/>
  <c r="CO282" i="1"/>
  <c r="CS282" i="1"/>
  <c r="AI282" i="1"/>
  <c r="BN282" i="1" s="1"/>
  <c r="AP282" i="1"/>
  <c r="AT282" i="1"/>
  <c r="AX282" i="1"/>
  <c r="BB282" i="1"/>
  <c r="BF282" i="1"/>
  <c r="BJ282" i="1"/>
  <c r="BR282" i="1"/>
  <c r="BV282" i="1"/>
  <c r="BZ282" i="1"/>
  <c r="CD282" i="1"/>
  <c r="CH282" i="1"/>
  <c r="CL282" i="1"/>
  <c r="CP282" i="1"/>
  <c r="CT282" i="1"/>
  <c r="AG281" i="1"/>
  <c r="BD281" i="1" s="1"/>
  <c r="AN281" i="1"/>
  <c r="AR281" i="1"/>
  <c r="AV281" i="1"/>
  <c r="AZ281" i="1"/>
  <c r="BH281" i="1"/>
  <c r="BL281" i="1"/>
  <c r="BP281" i="1"/>
  <c r="BT281" i="1"/>
  <c r="BX281" i="1"/>
  <c r="CB281" i="1"/>
  <c r="CF281" i="1"/>
  <c r="CJ281" i="1"/>
  <c r="CN281" i="1"/>
  <c r="CR281" i="1"/>
  <c r="AH281" i="1"/>
  <c r="BE281" i="1" s="1"/>
  <c r="AO281" i="1"/>
  <c r="AS281" i="1"/>
  <c r="AW281" i="1"/>
  <c r="BA281" i="1"/>
  <c r="BI281" i="1"/>
  <c r="BM281" i="1"/>
  <c r="BQ281" i="1"/>
  <c r="BU281" i="1"/>
  <c r="BY281" i="1"/>
  <c r="CC281" i="1"/>
  <c r="CG281" i="1"/>
  <c r="CK281" i="1"/>
  <c r="CO281" i="1"/>
  <c r="CS281" i="1"/>
  <c r="AI281" i="1"/>
  <c r="BF281" i="1" s="1"/>
  <c r="AP281" i="1"/>
  <c r="AT281" i="1"/>
  <c r="AX281" i="1"/>
  <c r="BB281" i="1"/>
  <c r="BJ281" i="1"/>
  <c r="BN281" i="1"/>
  <c r="BR281" i="1"/>
  <c r="BV281" i="1"/>
  <c r="BZ281" i="1"/>
  <c r="CD281" i="1"/>
  <c r="CH281" i="1"/>
  <c r="CL281" i="1"/>
  <c r="CP281" i="1"/>
  <c r="CT281" i="1"/>
  <c r="AG280" i="1"/>
  <c r="AV280" i="1" s="1"/>
  <c r="AN280" i="1"/>
  <c r="AR280" i="1"/>
  <c r="AZ280" i="1"/>
  <c r="BD280" i="1"/>
  <c r="BH280" i="1"/>
  <c r="BL280" i="1"/>
  <c r="BP280" i="1"/>
  <c r="BT280" i="1"/>
  <c r="BX280" i="1"/>
  <c r="CB280" i="1"/>
  <c r="CF280" i="1"/>
  <c r="CJ280" i="1"/>
  <c r="CN280" i="1"/>
  <c r="CR280" i="1"/>
  <c r="AH280" i="1"/>
  <c r="AW280" i="1" s="1"/>
  <c r="AO280" i="1"/>
  <c r="AS280" i="1"/>
  <c r="BA280" i="1"/>
  <c r="BE280" i="1"/>
  <c r="BI280" i="1"/>
  <c r="BM280" i="1"/>
  <c r="BQ280" i="1"/>
  <c r="BU280" i="1"/>
  <c r="BY280" i="1"/>
  <c r="CC280" i="1"/>
  <c r="CG280" i="1"/>
  <c r="CK280" i="1"/>
  <c r="CO280" i="1"/>
  <c r="CS280" i="1"/>
  <c r="AI280" i="1"/>
  <c r="AX280" i="1" s="1"/>
  <c r="AP280" i="1"/>
  <c r="AT280" i="1"/>
  <c r="BB280" i="1"/>
  <c r="BF280" i="1"/>
  <c r="BJ280" i="1"/>
  <c r="BN280" i="1"/>
  <c r="BR280" i="1"/>
  <c r="BV280" i="1"/>
  <c r="BZ280" i="1"/>
  <c r="CD280" i="1"/>
  <c r="CH280" i="1"/>
  <c r="CL280" i="1"/>
  <c r="CP280" i="1"/>
  <c r="CT280" i="1"/>
  <c r="AG279" i="1"/>
  <c r="CN279" i="1" s="1"/>
  <c r="AN279" i="1"/>
  <c r="AR279" i="1"/>
  <c r="AV279" i="1"/>
  <c r="AZ279" i="1"/>
  <c r="BD279" i="1"/>
  <c r="BH279" i="1"/>
  <c r="BL279" i="1"/>
  <c r="BP279" i="1"/>
  <c r="BT279" i="1"/>
  <c r="BX279" i="1"/>
  <c r="CB279" i="1"/>
  <c r="CF279" i="1"/>
  <c r="CJ279" i="1"/>
  <c r="CR279" i="1"/>
  <c r="AH279" i="1"/>
  <c r="CO279" i="1" s="1"/>
  <c r="AO279" i="1"/>
  <c r="AS279" i="1"/>
  <c r="AW279" i="1"/>
  <c r="BA279" i="1"/>
  <c r="BE279" i="1"/>
  <c r="BI279" i="1"/>
  <c r="BM279" i="1"/>
  <c r="BQ279" i="1"/>
  <c r="BU279" i="1"/>
  <c r="BY279" i="1"/>
  <c r="CC279" i="1"/>
  <c r="CG279" i="1"/>
  <c r="CK279" i="1"/>
  <c r="CS279" i="1"/>
  <c r="AI279" i="1"/>
  <c r="CP279" i="1" s="1"/>
  <c r="AP279" i="1"/>
  <c r="AT279" i="1"/>
  <c r="AX279" i="1"/>
  <c r="BB279" i="1"/>
  <c r="BF279" i="1"/>
  <c r="BJ279" i="1"/>
  <c r="BN279" i="1"/>
  <c r="BR279" i="1"/>
  <c r="BV279" i="1"/>
  <c r="BZ279" i="1"/>
  <c r="CD279" i="1"/>
  <c r="CH279" i="1"/>
  <c r="CL279" i="1"/>
  <c r="CT279" i="1"/>
  <c r="AG278" i="1"/>
  <c r="CR278" i="1" s="1"/>
  <c r="AN278" i="1"/>
  <c r="AR278" i="1"/>
  <c r="AV278" i="1"/>
  <c r="AZ278" i="1"/>
  <c r="BD278" i="1"/>
  <c r="BH278" i="1"/>
  <c r="BL278" i="1"/>
  <c r="BP278" i="1"/>
  <c r="BT278" i="1"/>
  <c r="BX278" i="1"/>
  <c r="CB278" i="1"/>
  <c r="CF278" i="1"/>
  <c r="CJ278" i="1"/>
  <c r="CN278" i="1"/>
  <c r="AH278" i="1"/>
  <c r="CS278" i="1" s="1"/>
  <c r="AO278" i="1"/>
  <c r="AS278" i="1"/>
  <c r="AW278" i="1"/>
  <c r="BA278" i="1"/>
  <c r="BE278" i="1"/>
  <c r="BI278" i="1"/>
  <c r="BM278" i="1"/>
  <c r="BQ278" i="1"/>
  <c r="BU278" i="1"/>
  <c r="BY278" i="1"/>
  <c r="CC278" i="1"/>
  <c r="CG278" i="1"/>
  <c r="CK278" i="1"/>
  <c r="CO278" i="1"/>
  <c r="AI278" i="1"/>
  <c r="CT278" i="1" s="1"/>
  <c r="AP278" i="1"/>
  <c r="AT278" i="1"/>
  <c r="AX278" i="1"/>
  <c r="BB278" i="1"/>
  <c r="BF278" i="1"/>
  <c r="BJ278" i="1"/>
  <c r="BN278" i="1"/>
  <c r="BR278" i="1"/>
  <c r="BV278" i="1"/>
  <c r="BZ278" i="1"/>
  <c r="CD278" i="1"/>
  <c r="CH278" i="1"/>
  <c r="CL278" i="1"/>
  <c r="CP278" i="1"/>
  <c r="AG277" i="1"/>
  <c r="CB277" i="1" s="1"/>
  <c r="AN277" i="1"/>
  <c r="AR277" i="1"/>
  <c r="AV277" i="1"/>
  <c r="AZ277" i="1"/>
  <c r="BD277" i="1"/>
  <c r="BH277" i="1"/>
  <c r="BL277" i="1"/>
  <c r="BP277" i="1"/>
  <c r="BT277" i="1"/>
  <c r="BX277" i="1"/>
  <c r="CF277" i="1"/>
  <c r="CJ277" i="1"/>
  <c r="CN277" i="1"/>
  <c r="CR277" i="1"/>
  <c r="AH277" i="1"/>
  <c r="CC277" i="1" s="1"/>
  <c r="AO277" i="1"/>
  <c r="AS277" i="1"/>
  <c r="AW277" i="1"/>
  <c r="BA277" i="1"/>
  <c r="BE277" i="1"/>
  <c r="BI277" i="1"/>
  <c r="BM277" i="1"/>
  <c r="BQ277" i="1"/>
  <c r="BU277" i="1"/>
  <c r="BY277" i="1"/>
  <c r="CG277" i="1"/>
  <c r="CK277" i="1"/>
  <c r="CO277" i="1"/>
  <c r="CS277" i="1"/>
  <c r="AI277" i="1"/>
  <c r="CD277" i="1" s="1"/>
  <c r="AP277" i="1"/>
  <c r="AT277" i="1"/>
  <c r="AX277" i="1"/>
  <c r="BB277" i="1"/>
  <c r="BF277" i="1"/>
  <c r="BJ277" i="1"/>
  <c r="BN277" i="1"/>
  <c r="BR277" i="1"/>
  <c r="BV277" i="1"/>
  <c r="BZ277" i="1"/>
  <c r="CH277" i="1"/>
  <c r="CL277" i="1"/>
  <c r="CP277" i="1"/>
  <c r="CT277" i="1"/>
  <c r="CT276" i="1"/>
  <c r="CS276" i="1"/>
  <c r="CR276" i="1"/>
  <c r="CP276" i="1"/>
  <c r="CO276" i="1"/>
  <c r="CN276" i="1"/>
  <c r="CL276" i="1"/>
  <c r="CK276" i="1"/>
  <c r="CJ276" i="1"/>
  <c r="CH276" i="1"/>
  <c r="CG276" i="1"/>
  <c r="CF276" i="1"/>
  <c r="CD276" i="1"/>
  <c r="CC276" i="1"/>
  <c r="CB276" i="1"/>
  <c r="BZ276" i="1"/>
  <c r="BY276" i="1"/>
  <c r="BX276" i="1"/>
  <c r="BR276" i="1"/>
  <c r="BQ276" i="1"/>
  <c r="BP276" i="1"/>
  <c r="BN276" i="1"/>
  <c r="BM276" i="1"/>
  <c r="BL276" i="1"/>
  <c r="BJ276" i="1"/>
  <c r="BI276" i="1"/>
  <c r="BH276" i="1"/>
  <c r="BF276" i="1"/>
  <c r="BE276" i="1"/>
  <c r="BD276" i="1"/>
  <c r="BB276" i="1"/>
  <c r="BA276" i="1"/>
  <c r="AZ276" i="1"/>
  <c r="AX276" i="1"/>
  <c r="AW276" i="1"/>
  <c r="AV276" i="1"/>
  <c r="AT276" i="1"/>
  <c r="AS276" i="1"/>
  <c r="AR276" i="1"/>
  <c r="AP276" i="1"/>
  <c r="AO276" i="1"/>
  <c r="AN276" i="1"/>
  <c r="CT275" i="1"/>
  <c r="CS275" i="1"/>
  <c r="CR275" i="1"/>
  <c r="CP275" i="1"/>
  <c r="CO275" i="1"/>
  <c r="CN275" i="1"/>
  <c r="CL275" i="1"/>
  <c r="CK275" i="1"/>
  <c r="CJ275" i="1"/>
  <c r="CH275" i="1"/>
  <c r="CG275" i="1"/>
  <c r="CF275" i="1"/>
  <c r="CD275" i="1"/>
  <c r="CC275" i="1"/>
  <c r="CB275" i="1"/>
  <c r="BZ275" i="1"/>
  <c r="BY275" i="1"/>
  <c r="BX275" i="1"/>
  <c r="BV275" i="1"/>
  <c r="BU275" i="1"/>
  <c r="BT275" i="1"/>
  <c r="BR275" i="1"/>
  <c r="BQ275" i="1"/>
  <c r="BP275" i="1"/>
  <c r="BN275" i="1"/>
  <c r="BM275" i="1"/>
  <c r="BL275" i="1"/>
  <c r="BJ275" i="1"/>
  <c r="BI275" i="1"/>
  <c r="BH275" i="1"/>
  <c r="BF275" i="1"/>
  <c r="BE275" i="1"/>
  <c r="BD275" i="1"/>
  <c r="BB275" i="1"/>
  <c r="BA275" i="1"/>
  <c r="AZ275" i="1"/>
  <c r="AT275" i="1"/>
  <c r="AS275" i="1"/>
  <c r="AR275" i="1"/>
  <c r="AP275" i="1"/>
  <c r="AO275" i="1"/>
  <c r="AN275" i="1"/>
  <c r="AI276" i="1"/>
  <c r="BV276" i="1" s="1"/>
  <c r="AH276" i="1"/>
  <c r="BU276" i="1" s="1"/>
  <c r="AG276" i="1"/>
  <c r="BT276" i="1" s="1"/>
  <c r="AI275" i="1"/>
  <c r="AX275" i="1" s="1"/>
  <c r="AH275" i="1"/>
  <c r="AW275" i="1" s="1"/>
  <c r="AG275" i="1"/>
  <c r="AV275" i="1" s="1"/>
  <c r="CT274" i="1"/>
  <c r="CS274" i="1"/>
  <c r="CR274" i="1"/>
  <c r="CP274" i="1"/>
  <c r="CO274" i="1"/>
  <c r="CN274" i="1"/>
  <c r="CL274" i="1"/>
  <c r="CK274" i="1"/>
  <c r="CJ274" i="1"/>
  <c r="CH274" i="1"/>
  <c r="CG274" i="1"/>
  <c r="CF274" i="1"/>
  <c r="CD274" i="1"/>
  <c r="CC274" i="1"/>
  <c r="CB274" i="1"/>
  <c r="BZ274" i="1"/>
  <c r="BY274" i="1"/>
  <c r="BX274" i="1"/>
  <c r="BV274" i="1"/>
  <c r="BU274" i="1"/>
  <c r="BT274" i="1"/>
  <c r="BR274" i="1"/>
  <c r="BQ274" i="1"/>
  <c r="BP274" i="1"/>
  <c r="BJ274" i="1"/>
  <c r="BI274" i="1"/>
  <c r="BH274" i="1"/>
  <c r="BF274" i="1"/>
  <c r="BE274" i="1"/>
  <c r="BD274" i="1"/>
  <c r="BB274" i="1"/>
  <c r="BA274" i="1"/>
  <c r="AZ274" i="1"/>
  <c r="AX274" i="1"/>
  <c r="AW274" i="1"/>
  <c r="AV274" i="1"/>
  <c r="AT274" i="1"/>
  <c r="AS274" i="1"/>
  <c r="AR274" i="1"/>
  <c r="AP274" i="1"/>
  <c r="AO274" i="1"/>
  <c r="AN274" i="1"/>
  <c r="CT273" i="1"/>
  <c r="CS273" i="1"/>
  <c r="CR273" i="1"/>
  <c r="CP273" i="1"/>
  <c r="CO273" i="1"/>
  <c r="CN273" i="1"/>
  <c r="CL273" i="1"/>
  <c r="CK273" i="1"/>
  <c r="CJ273" i="1"/>
  <c r="CH273" i="1"/>
  <c r="CG273" i="1"/>
  <c r="CF273" i="1"/>
  <c r="CD273" i="1"/>
  <c r="CC273" i="1"/>
  <c r="CB273" i="1"/>
  <c r="BZ273" i="1"/>
  <c r="BY273" i="1"/>
  <c r="BX273" i="1"/>
  <c r="BV273" i="1"/>
  <c r="BU273" i="1"/>
  <c r="BT273" i="1"/>
  <c r="BR273" i="1"/>
  <c r="BQ273" i="1"/>
  <c r="BP273" i="1"/>
  <c r="BN273" i="1"/>
  <c r="BM273" i="1"/>
  <c r="BL273" i="1"/>
  <c r="BJ273" i="1"/>
  <c r="BI273" i="1"/>
  <c r="BH273" i="1"/>
  <c r="BF273" i="1"/>
  <c r="BE273" i="1"/>
  <c r="BD273" i="1"/>
  <c r="BB273" i="1"/>
  <c r="BA273" i="1"/>
  <c r="AZ273" i="1"/>
  <c r="AX273" i="1"/>
  <c r="AW273" i="1"/>
  <c r="AV273" i="1"/>
  <c r="AP273" i="1"/>
  <c r="AO273" i="1"/>
  <c r="AN273" i="1"/>
  <c r="CT272" i="1"/>
  <c r="CS272" i="1"/>
  <c r="CR272" i="1"/>
  <c r="CP272" i="1"/>
  <c r="CO272" i="1"/>
  <c r="CN272" i="1"/>
  <c r="CH272" i="1"/>
  <c r="CG272" i="1"/>
  <c r="CF272" i="1"/>
  <c r="CD272" i="1"/>
  <c r="CC272" i="1"/>
  <c r="CB272" i="1"/>
  <c r="BZ272" i="1"/>
  <c r="BY272" i="1"/>
  <c r="BX272" i="1"/>
  <c r="BV272" i="1"/>
  <c r="BU272" i="1"/>
  <c r="BT272" i="1"/>
  <c r="BR272" i="1"/>
  <c r="BQ272" i="1"/>
  <c r="BP272" i="1"/>
  <c r="BN272" i="1"/>
  <c r="BM272" i="1"/>
  <c r="BL272" i="1"/>
  <c r="BJ272" i="1"/>
  <c r="BI272" i="1"/>
  <c r="BH272" i="1"/>
  <c r="BF272" i="1"/>
  <c r="BE272" i="1"/>
  <c r="BD272" i="1"/>
  <c r="BB272" i="1"/>
  <c r="BA272" i="1"/>
  <c r="AZ272" i="1"/>
  <c r="AX272" i="1"/>
  <c r="AW272" i="1"/>
  <c r="AV272" i="1"/>
  <c r="AT272" i="1"/>
  <c r="AS272" i="1"/>
  <c r="AR272" i="1"/>
  <c r="AP272" i="1"/>
  <c r="AO272" i="1"/>
  <c r="AN272" i="1"/>
  <c r="AI274" i="1"/>
  <c r="BN274" i="1" s="1"/>
  <c r="AH274" i="1"/>
  <c r="BM274" i="1" s="1"/>
  <c r="AG274" i="1"/>
  <c r="BL274" i="1" s="1"/>
  <c r="AI273" i="1"/>
  <c r="AT273" i="1" s="1"/>
  <c r="AH273" i="1"/>
  <c r="AS273" i="1" s="1"/>
  <c r="AG273" i="1"/>
  <c r="AR273" i="1" s="1"/>
  <c r="AI272" i="1"/>
  <c r="CL272" i="1" s="1"/>
  <c r="AH272" i="1"/>
  <c r="CK272" i="1" s="1"/>
  <c r="AG272" i="1"/>
  <c r="CJ272" i="1" s="1"/>
  <c r="CT271" i="1"/>
  <c r="CS271" i="1"/>
  <c r="CR271" i="1"/>
  <c r="CP271" i="1"/>
  <c r="CO271" i="1"/>
  <c r="CN271" i="1"/>
  <c r="CL271" i="1"/>
  <c r="CK271" i="1"/>
  <c r="CJ271" i="1"/>
  <c r="CH271" i="1"/>
  <c r="CG271" i="1"/>
  <c r="CF271" i="1"/>
  <c r="CD271" i="1"/>
  <c r="CC271" i="1"/>
  <c r="CB271" i="1"/>
  <c r="BZ271" i="1"/>
  <c r="BY271" i="1"/>
  <c r="BX271" i="1"/>
  <c r="BR271" i="1"/>
  <c r="BQ271" i="1"/>
  <c r="BP271" i="1"/>
  <c r="BN271" i="1"/>
  <c r="BM271" i="1"/>
  <c r="BL271" i="1"/>
  <c r="BJ271" i="1"/>
  <c r="BI271" i="1"/>
  <c r="BH271" i="1"/>
  <c r="BF271" i="1"/>
  <c r="BE271" i="1"/>
  <c r="BD271" i="1"/>
  <c r="BB271" i="1"/>
  <c r="BA271" i="1"/>
  <c r="AZ271" i="1"/>
  <c r="AX271" i="1"/>
  <c r="AW271" i="1"/>
  <c r="AV271" i="1"/>
  <c r="AT271" i="1"/>
  <c r="AS271" i="1"/>
  <c r="AR271" i="1"/>
  <c r="AP271" i="1"/>
  <c r="AO271" i="1"/>
  <c r="AN271" i="1"/>
  <c r="CT270" i="1"/>
  <c r="CS270" i="1"/>
  <c r="CR270" i="1"/>
  <c r="CP270" i="1"/>
  <c r="CO270" i="1"/>
  <c r="CN270" i="1"/>
  <c r="CL270" i="1"/>
  <c r="CK270" i="1"/>
  <c r="CJ270" i="1"/>
  <c r="CH270" i="1"/>
  <c r="CG270" i="1"/>
  <c r="CF270" i="1"/>
  <c r="CD270" i="1"/>
  <c r="CC270" i="1"/>
  <c r="CB270" i="1"/>
  <c r="BZ270" i="1"/>
  <c r="BY270" i="1"/>
  <c r="BX270" i="1"/>
  <c r="BV270" i="1"/>
  <c r="BU270" i="1"/>
  <c r="BT270" i="1"/>
  <c r="BN270" i="1"/>
  <c r="BM270" i="1"/>
  <c r="BL270" i="1"/>
  <c r="BJ270" i="1"/>
  <c r="BI270" i="1"/>
  <c r="BH270" i="1"/>
  <c r="BF270" i="1"/>
  <c r="BE270" i="1"/>
  <c r="BD270" i="1"/>
  <c r="BB270" i="1"/>
  <c r="BA270" i="1"/>
  <c r="AZ270" i="1"/>
  <c r="AX270" i="1"/>
  <c r="AW270" i="1"/>
  <c r="AV270" i="1"/>
  <c r="AT270" i="1"/>
  <c r="AS270" i="1"/>
  <c r="AR270" i="1"/>
  <c r="AP270" i="1"/>
  <c r="AO270" i="1"/>
  <c r="AN270" i="1"/>
  <c r="CT269" i="1"/>
  <c r="CS269" i="1"/>
  <c r="CR269" i="1"/>
  <c r="CP269" i="1"/>
  <c r="CO269" i="1"/>
  <c r="CN269" i="1"/>
  <c r="CL269" i="1"/>
  <c r="CK269" i="1"/>
  <c r="CJ269" i="1"/>
  <c r="CH269" i="1"/>
  <c r="CG269" i="1"/>
  <c r="CF269" i="1"/>
  <c r="CD269" i="1"/>
  <c r="CC269" i="1"/>
  <c r="CB269" i="1"/>
  <c r="BZ269" i="1"/>
  <c r="BY269" i="1"/>
  <c r="BX269" i="1"/>
  <c r="BV269" i="1"/>
  <c r="BU269" i="1"/>
  <c r="BT269" i="1"/>
  <c r="BR269" i="1"/>
  <c r="BQ269" i="1"/>
  <c r="BP269" i="1"/>
  <c r="BN269" i="1"/>
  <c r="BM269" i="1"/>
  <c r="BL269" i="1"/>
  <c r="BF269" i="1"/>
  <c r="BE269" i="1"/>
  <c r="BD269" i="1"/>
  <c r="BB269" i="1"/>
  <c r="BA269" i="1"/>
  <c r="AZ269" i="1"/>
  <c r="AX269" i="1"/>
  <c r="AW269" i="1"/>
  <c r="AV269" i="1"/>
  <c r="AT269" i="1"/>
  <c r="AS269" i="1"/>
  <c r="AR269" i="1"/>
  <c r="AP269" i="1"/>
  <c r="AO269" i="1"/>
  <c r="AN269" i="1"/>
  <c r="CT268" i="1"/>
  <c r="CS268" i="1"/>
  <c r="CR268" i="1"/>
  <c r="CP268" i="1"/>
  <c r="CO268" i="1"/>
  <c r="CN268" i="1"/>
  <c r="CL268" i="1"/>
  <c r="CK268" i="1"/>
  <c r="CJ268" i="1"/>
  <c r="CH268" i="1"/>
  <c r="CG268" i="1"/>
  <c r="CF268" i="1"/>
  <c r="CD268" i="1"/>
  <c r="CC268" i="1"/>
  <c r="CB268" i="1"/>
  <c r="BZ268" i="1"/>
  <c r="BY268" i="1"/>
  <c r="BX268" i="1"/>
  <c r="BV268" i="1"/>
  <c r="BU268" i="1"/>
  <c r="BT268" i="1"/>
  <c r="BR268" i="1"/>
  <c r="BQ268" i="1"/>
  <c r="BP268" i="1"/>
  <c r="BN268" i="1"/>
  <c r="BM268" i="1"/>
  <c r="BL268" i="1"/>
  <c r="BJ268" i="1"/>
  <c r="BI268" i="1"/>
  <c r="BH268" i="1"/>
  <c r="BB268" i="1"/>
  <c r="BA268" i="1"/>
  <c r="AZ268" i="1"/>
  <c r="AX268" i="1"/>
  <c r="AW268" i="1"/>
  <c r="AV268" i="1"/>
  <c r="AT268" i="1"/>
  <c r="AS268" i="1"/>
  <c r="AR268" i="1"/>
  <c r="AP268" i="1"/>
  <c r="AO268" i="1"/>
  <c r="AN268" i="1"/>
  <c r="AI271" i="1"/>
  <c r="BV271" i="1" s="1"/>
  <c r="AH271" i="1"/>
  <c r="BU271" i="1" s="1"/>
  <c r="AG271" i="1"/>
  <c r="BT271" i="1" s="1"/>
  <c r="AI270" i="1"/>
  <c r="BR270" i="1" s="1"/>
  <c r="AH270" i="1"/>
  <c r="BQ270" i="1" s="1"/>
  <c r="AG270" i="1"/>
  <c r="BP270" i="1" s="1"/>
  <c r="AI269" i="1"/>
  <c r="BJ269" i="1" s="1"/>
  <c r="AH269" i="1"/>
  <c r="BI269" i="1" s="1"/>
  <c r="AG269" i="1"/>
  <c r="BH269" i="1" s="1"/>
  <c r="AI268" i="1"/>
  <c r="BF268" i="1" s="1"/>
  <c r="AH268" i="1"/>
  <c r="BE268" i="1" s="1"/>
  <c r="AG268" i="1"/>
  <c r="BD268" i="1" s="1"/>
  <c r="AG267" i="1"/>
  <c r="AN267" i="1" s="1"/>
  <c r="AR267" i="1"/>
  <c r="AV267" i="1"/>
  <c r="AZ267" i="1"/>
  <c r="BD267" i="1"/>
  <c r="BH267" i="1"/>
  <c r="BL267" i="1"/>
  <c r="BP267" i="1"/>
  <c r="BT267" i="1"/>
  <c r="BX267" i="1"/>
  <c r="CB267" i="1"/>
  <c r="CF267" i="1"/>
  <c r="CJ267" i="1"/>
  <c r="CN267" i="1"/>
  <c r="CR267" i="1"/>
  <c r="AH267" i="1"/>
  <c r="AO267" i="1" s="1"/>
  <c r="AS267" i="1"/>
  <c r="AW267" i="1"/>
  <c r="BA267" i="1"/>
  <c r="BE267" i="1"/>
  <c r="BI267" i="1"/>
  <c r="BM267" i="1"/>
  <c r="BQ267" i="1"/>
  <c r="BU267" i="1"/>
  <c r="BY267" i="1"/>
  <c r="CC267" i="1"/>
  <c r="CG267" i="1"/>
  <c r="CK267" i="1"/>
  <c r="CO267" i="1"/>
  <c r="CS267" i="1"/>
  <c r="AI267" i="1"/>
  <c r="AP267" i="1" s="1"/>
  <c r="AT267" i="1"/>
  <c r="AX267" i="1"/>
  <c r="BB267" i="1"/>
  <c r="BF267" i="1"/>
  <c r="BJ267" i="1"/>
  <c r="BN267" i="1"/>
  <c r="BR267" i="1"/>
  <c r="BV267" i="1"/>
  <c r="BZ267" i="1"/>
  <c r="CD267" i="1"/>
  <c r="CH267" i="1"/>
  <c r="CL267" i="1"/>
  <c r="CP267" i="1"/>
  <c r="CT267" i="1"/>
  <c r="CT266" i="1"/>
  <c r="CS266" i="1"/>
  <c r="CR266" i="1"/>
  <c r="CP266" i="1"/>
  <c r="CO266" i="1"/>
  <c r="CN266" i="1"/>
  <c r="CL266" i="1"/>
  <c r="CK266" i="1"/>
  <c r="CJ266" i="1"/>
  <c r="CH266" i="1"/>
  <c r="CG266" i="1"/>
  <c r="CF266" i="1"/>
  <c r="CD266" i="1"/>
  <c r="CC266" i="1"/>
  <c r="CB266" i="1"/>
  <c r="BV266" i="1"/>
  <c r="BU266" i="1"/>
  <c r="BT266" i="1"/>
  <c r="BR266" i="1"/>
  <c r="BQ266" i="1"/>
  <c r="BP266" i="1"/>
  <c r="BN266" i="1"/>
  <c r="BM266" i="1"/>
  <c r="BL266" i="1"/>
  <c r="BJ266" i="1"/>
  <c r="BI266" i="1"/>
  <c r="BH266" i="1"/>
  <c r="BF266" i="1"/>
  <c r="BE266" i="1"/>
  <c r="BD266" i="1"/>
  <c r="BB266" i="1"/>
  <c r="BA266" i="1"/>
  <c r="AZ266" i="1"/>
  <c r="AX266" i="1"/>
  <c r="AW266" i="1"/>
  <c r="AV266" i="1"/>
  <c r="AT266" i="1"/>
  <c r="AS266" i="1"/>
  <c r="AR266" i="1"/>
  <c r="AP266" i="1"/>
  <c r="AO266" i="1"/>
  <c r="AN266" i="1"/>
  <c r="CT265" i="1"/>
  <c r="CS265" i="1"/>
  <c r="CR265" i="1"/>
  <c r="CP265" i="1"/>
  <c r="CO265" i="1"/>
  <c r="CN265" i="1"/>
  <c r="CL265" i="1"/>
  <c r="CK265" i="1"/>
  <c r="CJ265" i="1"/>
  <c r="CH265" i="1"/>
  <c r="CG265" i="1"/>
  <c r="CF265" i="1"/>
  <c r="CD265" i="1"/>
  <c r="CC265" i="1"/>
  <c r="CB265" i="1"/>
  <c r="BZ265" i="1"/>
  <c r="BY265" i="1"/>
  <c r="BX265" i="1"/>
  <c r="BV265" i="1"/>
  <c r="BU265" i="1"/>
  <c r="BT265" i="1"/>
  <c r="BR265" i="1"/>
  <c r="BQ265" i="1"/>
  <c r="BP265" i="1"/>
  <c r="BN265" i="1"/>
  <c r="BM265" i="1"/>
  <c r="BL265" i="1"/>
  <c r="BF265" i="1"/>
  <c r="BE265" i="1"/>
  <c r="BD265" i="1"/>
  <c r="BB265" i="1"/>
  <c r="BA265" i="1"/>
  <c r="AZ265" i="1"/>
  <c r="AX265" i="1"/>
  <c r="AW265" i="1"/>
  <c r="AV265" i="1"/>
  <c r="AT265" i="1"/>
  <c r="AS265" i="1"/>
  <c r="AR265" i="1"/>
  <c r="AP265" i="1"/>
  <c r="AO265" i="1"/>
  <c r="AN265" i="1"/>
  <c r="CT264" i="1"/>
  <c r="CS264" i="1"/>
  <c r="CR264" i="1"/>
  <c r="CP264" i="1"/>
  <c r="CO264" i="1"/>
  <c r="CN264" i="1"/>
  <c r="CL264" i="1"/>
  <c r="CK264" i="1"/>
  <c r="CJ264" i="1"/>
  <c r="CH264" i="1"/>
  <c r="CG264" i="1"/>
  <c r="CF264" i="1"/>
  <c r="CD264" i="1"/>
  <c r="CC264" i="1"/>
  <c r="CB264" i="1"/>
  <c r="BZ264" i="1"/>
  <c r="BY264" i="1"/>
  <c r="BX264" i="1"/>
  <c r="BV264" i="1"/>
  <c r="BU264" i="1"/>
  <c r="BT264" i="1"/>
  <c r="BR264" i="1"/>
  <c r="BQ264" i="1"/>
  <c r="BP264" i="1"/>
  <c r="BN264" i="1"/>
  <c r="BM264" i="1"/>
  <c r="BL264" i="1"/>
  <c r="BJ264" i="1"/>
  <c r="BI264" i="1"/>
  <c r="BH264" i="1"/>
  <c r="BF264" i="1"/>
  <c r="BE264" i="1"/>
  <c r="BD264" i="1"/>
  <c r="AX264" i="1"/>
  <c r="AW264" i="1"/>
  <c r="AV264" i="1"/>
  <c r="AT264" i="1"/>
  <c r="AS264" i="1"/>
  <c r="AR264" i="1"/>
  <c r="AP264" i="1"/>
  <c r="AO264" i="1"/>
  <c r="AN264" i="1"/>
  <c r="AI266" i="1"/>
  <c r="BZ266" i="1" s="1"/>
  <c r="AH266" i="1"/>
  <c r="BY266" i="1" s="1"/>
  <c r="AG266" i="1"/>
  <c r="BX266" i="1" s="1"/>
  <c r="AI265" i="1"/>
  <c r="BJ265" i="1" s="1"/>
  <c r="AH265" i="1"/>
  <c r="BI265" i="1" s="1"/>
  <c r="AG265" i="1"/>
  <c r="BH265" i="1" s="1"/>
  <c r="AI264" i="1"/>
  <c r="BB264" i="1" s="1"/>
  <c r="AH264" i="1"/>
  <c r="BA264" i="1" s="1"/>
  <c r="AG264" i="1"/>
  <c r="AZ264" i="1" s="1"/>
  <c r="CT263" i="1"/>
  <c r="CS263" i="1"/>
  <c r="CR263" i="1"/>
  <c r="CP263" i="1"/>
  <c r="CO263" i="1"/>
  <c r="CN263" i="1"/>
  <c r="CL263" i="1"/>
  <c r="CK263" i="1"/>
  <c r="CJ263" i="1"/>
  <c r="CH263" i="1"/>
  <c r="CG263" i="1"/>
  <c r="CF263" i="1"/>
  <c r="CD263" i="1"/>
  <c r="CC263" i="1"/>
  <c r="CB263" i="1"/>
  <c r="BZ263" i="1"/>
  <c r="BY263" i="1"/>
  <c r="BX263" i="1"/>
  <c r="BV263" i="1"/>
  <c r="BU263" i="1"/>
  <c r="BT263" i="1"/>
  <c r="BR263" i="1"/>
  <c r="BQ263" i="1"/>
  <c r="BP263" i="1"/>
  <c r="BN263" i="1"/>
  <c r="BM263" i="1"/>
  <c r="BL263" i="1"/>
  <c r="BJ263" i="1"/>
  <c r="BI263" i="1"/>
  <c r="BH263" i="1"/>
  <c r="BF263" i="1"/>
  <c r="BE263" i="1"/>
  <c r="BD263" i="1"/>
  <c r="AX263" i="1"/>
  <c r="AW263" i="1"/>
  <c r="AV263" i="1"/>
  <c r="AT263" i="1"/>
  <c r="AS263" i="1"/>
  <c r="AR263" i="1"/>
  <c r="AP263" i="1"/>
  <c r="AO263" i="1"/>
  <c r="AN263" i="1"/>
  <c r="AI263" i="1"/>
  <c r="BB263" i="1" s="1"/>
  <c r="AH263" i="1"/>
  <c r="BA263" i="1" s="1"/>
  <c r="AG263" i="1"/>
  <c r="AZ263" i="1" s="1"/>
  <c r="AG262" i="1"/>
  <c r="CJ262" i="1" s="1"/>
  <c r="AN262" i="1"/>
  <c r="AR262" i="1"/>
  <c r="AV262" i="1"/>
  <c r="AZ262" i="1"/>
  <c r="BD262" i="1"/>
  <c r="BH262" i="1"/>
  <c r="BL262" i="1"/>
  <c r="BP262" i="1"/>
  <c r="BT262" i="1"/>
  <c r="BX262" i="1"/>
  <c r="CB262" i="1"/>
  <c r="CF262" i="1"/>
  <c r="CN262" i="1"/>
  <c r="CR262" i="1"/>
  <c r="AH262" i="1"/>
  <c r="CK262" i="1" s="1"/>
  <c r="AO262" i="1"/>
  <c r="AS262" i="1"/>
  <c r="AW262" i="1"/>
  <c r="BA262" i="1"/>
  <c r="BE262" i="1"/>
  <c r="BI262" i="1"/>
  <c r="BM262" i="1"/>
  <c r="BQ262" i="1"/>
  <c r="BU262" i="1"/>
  <c r="BY262" i="1"/>
  <c r="CC262" i="1"/>
  <c r="CG262" i="1"/>
  <c r="CO262" i="1"/>
  <c r="CS262" i="1"/>
  <c r="AI262" i="1"/>
  <c r="CL262" i="1" s="1"/>
  <c r="AP262" i="1"/>
  <c r="AT262" i="1"/>
  <c r="AX262" i="1"/>
  <c r="BB262" i="1"/>
  <c r="BF262" i="1"/>
  <c r="BJ262" i="1"/>
  <c r="BN262" i="1"/>
  <c r="BR262" i="1"/>
  <c r="BV262" i="1"/>
  <c r="BZ262" i="1"/>
  <c r="CD262" i="1"/>
  <c r="CH262" i="1"/>
  <c r="CP262" i="1"/>
  <c r="CT262" i="1"/>
  <c r="AI261" i="1"/>
  <c r="BZ261" i="1" s="1"/>
  <c r="AH261" i="1"/>
  <c r="BY261" i="1" s="1"/>
  <c r="AG261" i="1"/>
  <c r="BX261" i="1" s="1"/>
  <c r="AI260" i="1"/>
  <c r="CD260" i="1" s="1"/>
  <c r="AH260" i="1"/>
  <c r="CC260" i="1" s="1"/>
  <c r="AG260" i="1"/>
  <c r="CB260" i="1" s="1"/>
  <c r="CT261" i="1"/>
  <c r="CS261" i="1"/>
  <c r="CR261" i="1"/>
  <c r="CP261" i="1"/>
  <c r="CO261" i="1"/>
  <c r="CN261" i="1"/>
  <c r="CL261" i="1"/>
  <c r="CK261" i="1"/>
  <c r="CJ261" i="1"/>
  <c r="CH261" i="1"/>
  <c r="CG261" i="1"/>
  <c r="CF261" i="1"/>
  <c r="CD261" i="1"/>
  <c r="CC261" i="1"/>
  <c r="CB261" i="1"/>
  <c r="BV261" i="1"/>
  <c r="BU261" i="1"/>
  <c r="BT261" i="1"/>
  <c r="BR261" i="1"/>
  <c r="BQ261" i="1"/>
  <c r="BP261" i="1"/>
  <c r="BN261" i="1"/>
  <c r="BM261" i="1"/>
  <c r="BL261" i="1"/>
  <c r="BJ261" i="1"/>
  <c r="BI261" i="1"/>
  <c r="BH261" i="1"/>
  <c r="BF261" i="1"/>
  <c r="BE261" i="1"/>
  <c r="BD261" i="1"/>
  <c r="BB261" i="1"/>
  <c r="BA261" i="1"/>
  <c r="AZ261" i="1"/>
  <c r="AX261" i="1"/>
  <c r="AW261" i="1"/>
  <c r="AV261" i="1"/>
  <c r="AT261" i="1"/>
  <c r="AS261" i="1"/>
  <c r="AR261" i="1"/>
  <c r="AP261" i="1"/>
  <c r="AO261" i="1"/>
  <c r="AN261" i="1"/>
  <c r="CT260" i="1"/>
  <c r="CS260" i="1"/>
  <c r="CR260" i="1"/>
  <c r="CP260" i="1"/>
  <c r="CO260" i="1"/>
  <c r="CN260" i="1"/>
  <c r="CL260" i="1"/>
  <c r="CK260" i="1"/>
  <c r="CJ260" i="1"/>
  <c r="CH260" i="1"/>
  <c r="CG260" i="1"/>
  <c r="CF260" i="1"/>
  <c r="BZ260" i="1"/>
  <c r="BY260" i="1"/>
  <c r="BX260" i="1"/>
  <c r="BV260" i="1"/>
  <c r="BU260" i="1"/>
  <c r="BT260" i="1"/>
  <c r="BR260" i="1"/>
  <c r="BQ260" i="1"/>
  <c r="BP260" i="1"/>
  <c r="BN260" i="1"/>
  <c r="BM260" i="1"/>
  <c r="BL260" i="1"/>
  <c r="BJ260" i="1"/>
  <c r="BI260" i="1"/>
  <c r="BH260" i="1"/>
  <c r="BF260" i="1"/>
  <c r="BE260" i="1"/>
  <c r="BD260" i="1"/>
  <c r="BB260" i="1"/>
  <c r="BA260" i="1"/>
  <c r="AZ260" i="1"/>
  <c r="AX260" i="1"/>
  <c r="AW260" i="1"/>
  <c r="AV260" i="1"/>
  <c r="AT260" i="1"/>
  <c r="AS260" i="1"/>
  <c r="AR260" i="1"/>
  <c r="AP260" i="1"/>
  <c r="AO260" i="1"/>
  <c r="AN260" i="1"/>
  <c r="AI259" i="1"/>
  <c r="CL259" i="1" s="1"/>
  <c r="AH259" i="1"/>
  <c r="CK259" i="1" s="1"/>
  <c r="AG259" i="1"/>
  <c r="CJ259" i="1" s="1"/>
  <c r="CT259" i="1"/>
  <c r="CS259" i="1"/>
  <c r="CR259" i="1"/>
  <c r="CP259" i="1"/>
  <c r="CO259" i="1"/>
  <c r="CN259" i="1"/>
  <c r="CH259" i="1"/>
  <c r="CG259" i="1"/>
  <c r="CF259" i="1"/>
  <c r="CD259" i="1"/>
  <c r="CC259" i="1"/>
  <c r="CB259" i="1"/>
  <c r="BZ259" i="1"/>
  <c r="BY259" i="1"/>
  <c r="BX259" i="1"/>
  <c r="BV259" i="1"/>
  <c r="BU259" i="1"/>
  <c r="BT259" i="1"/>
  <c r="BR259" i="1"/>
  <c r="BQ259" i="1"/>
  <c r="BP259" i="1"/>
  <c r="BN259" i="1"/>
  <c r="BM259" i="1"/>
  <c r="BL259" i="1"/>
  <c r="BJ259" i="1"/>
  <c r="BI259" i="1"/>
  <c r="BH259" i="1"/>
  <c r="BF259" i="1"/>
  <c r="BE259" i="1"/>
  <c r="BD259" i="1"/>
  <c r="BB259" i="1"/>
  <c r="BA259" i="1"/>
  <c r="AZ259" i="1"/>
  <c r="AX259" i="1"/>
  <c r="AW259" i="1"/>
  <c r="AV259" i="1"/>
  <c r="AT259" i="1"/>
  <c r="AS259" i="1"/>
  <c r="AR259" i="1"/>
  <c r="AP259" i="1"/>
  <c r="AO259" i="1"/>
  <c r="AN259" i="1"/>
  <c r="AG258" i="1"/>
  <c r="BT258" i="1" s="1"/>
  <c r="AN258" i="1"/>
  <c r="AR258" i="1"/>
  <c r="AV258" i="1"/>
  <c r="AZ258" i="1"/>
  <c r="BD258" i="1"/>
  <c r="BH258" i="1"/>
  <c r="BL258" i="1"/>
  <c r="BP258" i="1"/>
  <c r="BX258" i="1"/>
  <c r="CB258" i="1"/>
  <c r="CF258" i="1"/>
  <c r="CJ258" i="1"/>
  <c r="CN258" i="1"/>
  <c r="CR258" i="1"/>
  <c r="AH258" i="1"/>
  <c r="BU258" i="1" s="1"/>
  <c r="AO258" i="1"/>
  <c r="AS258" i="1"/>
  <c r="AW258" i="1"/>
  <c r="BA258" i="1"/>
  <c r="BE258" i="1"/>
  <c r="BI258" i="1"/>
  <c r="BM258" i="1"/>
  <c r="BQ258" i="1"/>
  <c r="BY258" i="1"/>
  <c r="CC258" i="1"/>
  <c r="CG258" i="1"/>
  <c r="CK258" i="1"/>
  <c r="CO258" i="1"/>
  <c r="CS258" i="1"/>
  <c r="AI258" i="1"/>
  <c r="BV258" i="1" s="1"/>
  <c r="AP258" i="1"/>
  <c r="AT258" i="1"/>
  <c r="AX258" i="1"/>
  <c r="BB258" i="1"/>
  <c r="BF258" i="1"/>
  <c r="BJ258" i="1"/>
  <c r="BN258" i="1"/>
  <c r="BR258" i="1"/>
  <c r="BZ258" i="1"/>
  <c r="CD258" i="1"/>
  <c r="CH258" i="1"/>
  <c r="CL258" i="1"/>
  <c r="CP258" i="1"/>
  <c r="CT258" i="1"/>
  <c r="AG257" i="1"/>
  <c r="AR257" i="1" s="1"/>
  <c r="AN257" i="1"/>
  <c r="AV257" i="1"/>
  <c r="AZ257" i="1"/>
  <c r="BD257" i="1"/>
  <c r="BH257" i="1"/>
  <c r="BL257" i="1"/>
  <c r="BP257" i="1"/>
  <c r="BT257" i="1"/>
  <c r="BX257" i="1"/>
  <c r="CB257" i="1"/>
  <c r="CF257" i="1"/>
  <c r="CJ257" i="1"/>
  <c r="CN257" i="1"/>
  <c r="CR257" i="1"/>
  <c r="AH257" i="1"/>
  <c r="AS257" i="1" s="1"/>
  <c r="AO257" i="1"/>
  <c r="AW257" i="1"/>
  <c r="BA257" i="1"/>
  <c r="BE257" i="1"/>
  <c r="BI257" i="1"/>
  <c r="BM257" i="1"/>
  <c r="BQ257" i="1"/>
  <c r="BU257" i="1"/>
  <c r="BY257" i="1"/>
  <c r="CC257" i="1"/>
  <c r="CG257" i="1"/>
  <c r="CK257" i="1"/>
  <c r="CO257" i="1"/>
  <c r="CS257" i="1"/>
  <c r="AI257" i="1"/>
  <c r="AT257" i="1" s="1"/>
  <c r="AP257" i="1"/>
  <c r="AX257" i="1"/>
  <c r="BB257" i="1"/>
  <c r="BF257" i="1"/>
  <c r="BJ257" i="1"/>
  <c r="BN257" i="1"/>
  <c r="BR257" i="1"/>
  <c r="BV257" i="1"/>
  <c r="BZ257" i="1"/>
  <c r="CD257" i="1"/>
  <c r="CH257" i="1"/>
  <c r="CL257" i="1"/>
  <c r="CP257" i="1"/>
  <c r="CT257" i="1"/>
  <c r="AG256" i="1"/>
  <c r="BL256" i="1" s="1"/>
  <c r="AN256" i="1"/>
  <c r="AR256" i="1"/>
  <c r="AV256" i="1"/>
  <c r="AZ256" i="1"/>
  <c r="BD256" i="1"/>
  <c r="BH256" i="1"/>
  <c r="BP256" i="1"/>
  <c r="BT256" i="1"/>
  <c r="BX256" i="1"/>
  <c r="CB256" i="1"/>
  <c r="CF256" i="1"/>
  <c r="CJ256" i="1"/>
  <c r="CN256" i="1"/>
  <c r="CR256" i="1"/>
  <c r="AH256" i="1"/>
  <c r="BM256" i="1" s="1"/>
  <c r="AO256" i="1"/>
  <c r="AS256" i="1"/>
  <c r="AW256" i="1"/>
  <c r="BA256" i="1"/>
  <c r="BE256" i="1"/>
  <c r="BI256" i="1"/>
  <c r="BQ256" i="1"/>
  <c r="BU256" i="1"/>
  <c r="BY256" i="1"/>
  <c r="CC256" i="1"/>
  <c r="CG256" i="1"/>
  <c r="CK256" i="1"/>
  <c r="CO256" i="1"/>
  <c r="CS256" i="1"/>
  <c r="AI256" i="1"/>
  <c r="BN256" i="1" s="1"/>
  <c r="AP256" i="1"/>
  <c r="AT256" i="1"/>
  <c r="AX256" i="1"/>
  <c r="BB256" i="1"/>
  <c r="BF256" i="1"/>
  <c r="BJ256" i="1"/>
  <c r="BR256" i="1"/>
  <c r="BV256" i="1"/>
  <c r="BZ256" i="1"/>
  <c r="CD256" i="1"/>
  <c r="CH256" i="1"/>
  <c r="CL256" i="1"/>
  <c r="CP256" i="1"/>
  <c r="CT256" i="1"/>
  <c r="AG255" i="1"/>
  <c r="BH255" i="1" s="1"/>
  <c r="AN255" i="1"/>
  <c r="AR255" i="1"/>
  <c r="AV255" i="1"/>
  <c r="AZ255" i="1"/>
  <c r="BD255" i="1"/>
  <c r="BL255" i="1"/>
  <c r="BP255" i="1"/>
  <c r="BT255" i="1"/>
  <c r="BX255" i="1"/>
  <c r="CB255" i="1"/>
  <c r="CF255" i="1"/>
  <c r="CJ255" i="1"/>
  <c r="CN255" i="1"/>
  <c r="CR255" i="1"/>
  <c r="AH255" i="1"/>
  <c r="BI255" i="1" s="1"/>
  <c r="AO255" i="1"/>
  <c r="AS255" i="1"/>
  <c r="AW255" i="1"/>
  <c r="BA255" i="1"/>
  <c r="BE255" i="1"/>
  <c r="BM255" i="1"/>
  <c r="BQ255" i="1"/>
  <c r="BU255" i="1"/>
  <c r="BY255" i="1"/>
  <c r="CC255" i="1"/>
  <c r="CG255" i="1"/>
  <c r="CK255" i="1"/>
  <c r="CO255" i="1"/>
  <c r="CS255" i="1"/>
  <c r="AI255" i="1"/>
  <c r="BJ255" i="1" s="1"/>
  <c r="AP255" i="1"/>
  <c r="AT255" i="1"/>
  <c r="AX255" i="1"/>
  <c r="BB255" i="1"/>
  <c r="BF255" i="1"/>
  <c r="BN255" i="1"/>
  <c r="BR255" i="1"/>
  <c r="BV255" i="1"/>
  <c r="BZ255" i="1"/>
  <c r="CD255" i="1"/>
  <c r="CH255" i="1"/>
  <c r="CL255" i="1"/>
  <c r="CP255" i="1"/>
  <c r="CT255" i="1"/>
  <c r="AI254" i="1"/>
  <c r="BZ254" i="1" s="1"/>
  <c r="AH254" i="1"/>
  <c r="BY254" i="1" s="1"/>
  <c r="AG254" i="1"/>
  <c r="BX254" i="1" s="1"/>
  <c r="CT254" i="1"/>
  <c r="CS254" i="1"/>
  <c r="CR254" i="1"/>
  <c r="CP254" i="1"/>
  <c r="CO254" i="1"/>
  <c r="CN254" i="1"/>
  <c r="CL254" i="1"/>
  <c r="CK254" i="1"/>
  <c r="CJ254" i="1"/>
  <c r="CH254" i="1"/>
  <c r="CG254" i="1"/>
  <c r="CF254" i="1"/>
  <c r="CD254" i="1"/>
  <c r="CC254" i="1"/>
  <c r="CB254" i="1"/>
  <c r="BV254" i="1"/>
  <c r="BU254" i="1"/>
  <c r="BT254" i="1"/>
  <c r="BR254" i="1"/>
  <c r="BQ254" i="1"/>
  <c r="BP254" i="1"/>
  <c r="BN254" i="1"/>
  <c r="BM254" i="1"/>
  <c r="BL254" i="1"/>
  <c r="BJ254" i="1"/>
  <c r="BI254" i="1"/>
  <c r="BH254" i="1"/>
  <c r="BF254" i="1"/>
  <c r="BE254" i="1"/>
  <c r="BD254" i="1"/>
  <c r="BB254" i="1"/>
  <c r="BA254" i="1"/>
  <c r="AZ254" i="1"/>
  <c r="AX254" i="1"/>
  <c r="AW254" i="1"/>
  <c r="AV254" i="1"/>
  <c r="AT254" i="1"/>
  <c r="AS254" i="1"/>
  <c r="AR254" i="1"/>
  <c r="AP254" i="1"/>
  <c r="AO254" i="1"/>
  <c r="AN254" i="1"/>
  <c r="CT253" i="1"/>
  <c r="CS253" i="1"/>
  <c r="CR253" i="1"/>
  <c r="CP253" i="1"/>
  <c r="CO253" i="1"/>
  <c r="CN253" i="1"/>
  <c r="CL253" i="1"/>
  <c r="CK253" i="1"/>
  <c r="CJ253" i="1"/>
  <c r="CH253" i="1"/>
  <c r="CG253" i="1"/>
  <c r="CF253" i="1"/>
  <c r="BZ253" i="1"/>
  <c r="BY253" i="1"/>
  <c r="BX253" i="1"/>
  <c r="BV253" i="1"/>
  <c r="BU253" i="1"/>
  <c r="BT253" i="1"/>
  <c r="BR253" i="1"/>
  <c r="BQ253" i="1"/>
  <c r="BP253" i="1"/>
  <c r="BN253" i="1"/>
  <c r="BM253" i="1"/>
  <c r="BL253" i="1"/>
  <c r="BJ253" i="1"/>
  <c r="BI253" i="1"/>
  <c r="BH253" i="1"/>
  <c r="BF253" i="1"/>
  <c r="BE253" i="1"/>
  <c r="BD253" i="1"/>
  <c r="BB253" i="1"/>
  <c r="BA253" i="1"/>
  <c r="AZ253" i="1"/>
  <c r="AX253" i="1"/>
  <c r="AW253" i="1"/>
  <c r="AV253" i="1"/>
  <c r="AT253" i="1"/>
  <c r="AS253" i="1"/>
  <c r="AR253" i="1"/>
  <c r="AP253" i="1"/>
  <c r="AO253" i="1"/>
  <c r="AN253" i="1"/>
  <c r="AI253" i="1"/>
  <c r="AH253" i="1"/>
  <c r="AG253" i="1"/>
  <c r="AI252" i="1"/>
  <c r="BJ252" i="1" s="1"/>
  <c r="AH252" i="1"/>
  <c r="BI252" i="1" s="1"/>
  <c r="AG252" i="1"/>
  <c r="BH252" i="1" s="1"/>
  <c r="AI251" i="1"/>
  <c r="BB251" i="1" s="1"/>
  <c r="AH251" i="1"/>
  <c r="BA251" i="1" s="1"/>
  <c r="AG251" i="1"/>
  <c r="AZ251" i="1" s="1"/>
  <c r="AI250" i="1"/>
  <c r="AX250" i="1" s="1"/>
  <c r="AH250" i="1"/>
  <c r="AW250" i="1" s="1"/>
  <c r="AG250" i="1"/>
  <c r="AV250" i="1" s="1"/>
  <c r="AI249" i="1"/>
  <c r="AP249" i="1" s="1"/>
  <c r="AH249" i="1"/>
  <c r="AO249" i="1" s="1"/>
  <c r="AG249" i="1"/>
  <c r="AN249" i="1" s="1"/>
  <c r="CT252" i="1"/>
  <c r="CS252" i="1"/>
  <c r="CR252" i="1"/>
  <c r="CP252" i="1"/>
  <c r="CO252" i="1"/>
  <c r="CN252" i="1"/>
  <c r="CL252" i="1"/>
  <c r="CK252" i="1"/>
  <c r="CJ252" i="1"/>
  <c r="CH252" i="1"/>
  <c r="CG252" i="1"/>
  <c r="CF252" i="1"/>
  <c r="CD252" i="1"/>
  <c r="CC252" i="1"/>
  <c r="CB252" i="1"/>
  <c r="BZ252" i="1"/>
  <c r="BY252" i="1"/>
  <c r="BX252" i="1"/>
  <c r="BV252" i="1"/>
  <c r="BU252" i="1"/>
  <c r="BT252" i="1"/>
  <c r="BR252" i="1"/>
  <c r="BQ252" i="1"/>
  <c r="BP252" i="1"/>
  <c r="BN252" i="1"/>
  <c r="BM252" i="1"/>
  <c r="BL252" i="1"/>
  <c r="BF252" i="1"/>
  <c r="BE252" i="1"/>
  <c r="BD252" i="1"/>
  <c r="BB252" i="1"/>
  <c r="BA252" i="1"/>
  <c r="AZ252" i="1"/>
  <c r="AX252" i="1"/>
  <c r="AW252" i="1"/>
  <c r="AV252" i="1"/>
  <c r="AT252" i="1"/>
  <c r="AS252" i="1"/>
  <c r="AR252" i="1"/>
  <c r="AP252" i="1"/>
  <c r="AO252" i="1"/>
  <c r="AN252" i="1"/>
  <c r="CT251" i="1"/>
  <c r="CS251" i="1"/>
  <c r="CR251" i="1"/>
  <c r="CP251" i="1"/>
  <c r="CO251" i="1"/>
  <c r="CN251" i="1"/>
  <c r="CL251" i="1"/>
  <c r="CK251" i="1"/>
  <c r="CJ251" i="1"/>
  <c r="CH251" i="1"/>
  <c r="CG251" i="1"/>
  <c r="CF251" i="1"/>
  <c r="CD251" i="1"/>
  <c r="CC251" i="1"/>
  <c r="CB251" i="1"/>
  <c r="BZ251" i="1"/>
  <c r="BY251" i="1"/>
  <c r="BX251" i="1"/>
  <c r="BV251" i="1"/>
  <c r="BU251" i="1"/>
  <c r="BT251" i="1"/>
  <c r="BR251" i="1"/>
  <c r="BQ251" i="1"/>
  <c r="BP251" i="1"/>
  <c r="BN251" i="1"/>
  <c r="BM251" i="1"/>
  <c r="BL251" i="1"/>
  <c r="BJ251" i="1"/>
  <c r="BI251" i="1"/>
  <c r="BH251" i="1"/>
  <c r="BF251" i="1"/>
  <c r="BE251" i="1"/>
  <c r="BD251" i="1"/>
  <c r="AX251" i="1"/>
  <c r="AW251" i="1"/>
  <c r="AV251" i="1"/>
  <c r="AT251" i="1"/>
  <c r="AS251" i="1"/>
  <c r="AR251" i="1"/>
  <c r="AP251" i="1"/>
  <c r="AO251" i="1"/>
  <c r="AN251" i="1"/>
  <c r="CT250" i="1"/>
  <c r="CS250" i="1"/>
  <c r="CR250" i="1"/>
  <c r="CP250" i="1"/>
  <c r="CO250" i="1"/>
  <c r="CN250" i="1"/>
  <c r="CL250" i="1"/>
  <c r="CK250" i="1"/>
  <c r="CJ250" i="1"/>
  <c r="CH250" i="1"/>
  <c r="CG250" i="1"/>
  <c r="CF250" i="1"/>
  <c r="CD250" i="1"/>
  <c r="CC250" i="1"/>
  <c r="CB250" i="1"/>
  <c r="BZ250" i="1"/>
  <c r="BY250" i="1"/>
  <c r="BX250" i="1"/>
  <c r="BV250" i="1"/>
  <c r="BU250" i="1"/>
  <c r="BT250" i="1"/>
  <c r="BR250" i="1"/>
  <c r="BQ250" i="1"/>
  <c r="BP250" i="1"/>
  <c r="BN250" i="1"/>
  <c r="BM250" i="1"/>
  <c r="BL250" i="1"/>
  <c r="BJ250" i="1"/>
  <c r="BI250" i="1"/>
  <c r="BH250" i="1"/>
  <c r="BF250" i="1"/>
  <c r="BE250" i="1"/>
  <c r="BD250" i="1"/>
  <c r="BB250" i="1"/>
  <c r="BA250" i="1"/>
  <c r="AZ250" i="1"/>
  <c r="AT250" i="1"/>
  <c r="AS250" i="1"/>
  <c r="AR250" i="1"/>
  <c r="AP250" i="1"/>
  <c r="AO250" i="1"/>
  <c r="AN250" i="1"/>
  <c r="CT249" i="1"/>
  <c r="CS249" i="1"/>
  <c r="CR249" i="1"/>
  <c r="CP249" i="1"/>
  <c r="CO249" i="1"/>
  <c r="CN249" i="1"/>
  <c r="CL249" i="1"/>
  <c r="CK249" i="1"/>
  <c r="CJ249" i="1"/>
  <c r="CH249" i="1"/>
  <c r="CG249" i="1"/>
  <c r="CF249" i="1"/>
  <c r="CD249" i="1"/>
  <c r="CC249" i="1"/>
  <c r="CB249" i="1"/>
  <c r="BZ249" i="1"/>
  <c r="BY249" i="1"/>
  <c r="BX249" i="1"/>
  <c r="BV249" i="1"/>
  <c r="BU249" i="1"/>
  <c r="BT249" i="1"/>
  <c r="BR249" i="1"/>
  <c r="BQ249" i="1"/>
  <c r="BP249" i="1"/>
  <c r="BN249" i="1"/>
  <c r="BM249" i="1"/>
  <c r="BL249" i="1"/>
  <c r="BJ249" i="1"/>
  <c r="BI249" i="1"/>
  <c r="BH249" i="1"/>
  <c r="BF249" i="1"/>
  <c r="BE249" i="1"/>
  <c r="BD249" i="1"/>
  <c r="BB249" i="1"/>
  <c r="BA249" i="1"/>
  <c r="AZ249" i="1"/>
  <c r="AX249" i="1"/>
  <c r="AW249" i="1"/>
  <c r="AV249" i="1"/>
  <c r="AT249" i="1"/>
  <c r="AS249" i="1"/>
  <c r="AR249" i="1"/>
  <c r="CT248" i="1"/>
  <c r="CS248" i="1"/>
  <c r="CR248" i="1"/>
  <c r="CP248" i="1"/>
  <c r="CO248" i="1"/>
  <c r="CN248" i="1"/>
  <c r="CL248" i="1"/>
  <c r="CK248" i="1"/>
  <c r="CJ248" i="1"/>
  <c r="CH248" i="1"/>
  <c r="CG248" i="1"/>
  <c r="CF248" i="1"/>
  <c r="CD248" i="1"/>
  <c r="CC248" i="1"/>
  <c r="CB248" i="1"/>
  <c r="BZ248" i="1"/>
  <c r="BY248" i="1"/>
  <c r="BX248" i="1"/>
  <c r="BV248" i="1"/>
  <c r="BU248" i="1"/>
  <c r="BT248" i="1"/>
  <c r="BR248" i="1"/>
  <c r="BQ248" i="1"/>
  <c r="BP248" i="1"/>
  <c r="BN248" i="1"/>
  <c r="BM248" i="1"/>
  <c r="BL248" i="1"/>
  <c r="BJ248" i="1"/>
  <c r="BI248" i="1"/>
  <c r="BH248" i="1"/>
  <c r="BF248" i="1"/>
  <c r="BE248" i="1"/>
  <c r="BD248" i="1"/>
  <c r="AX248" i="1"/>
  <c r="AW248" i="1"/>
  <c r="AV248" i="1"/>
  <c r="AT248" i="1"/>
  <c r="AS248" i="1"/>
  <c r="AR248" i="1"/>
  <c r="AP248" i="1"/>
  <c r="AO248" i="1"/>
  <c r="AN248" i="1"/>
  <c r="CT247" i="1"/>
  <c r="CS247" i="1"/>
  <c r="CR247" i="1"/>
  <c r="CP247" i="1"/>
  <c r="CO247" i="1"/>
  <c r="CN247" i="1"/>
  <c r="CL247" i="1"/>
  <c r="CK247" i="1"/>
  <c r="CJ247" i="1"/>
  <c r="CH247" i="1"/>
  <c r="CG247" i="1"/>
  <c r="CF247" i="1"/>
  <c r="CD247" i="1"/>
  <c r="CC247" i="1"/>
  <c r="CB247" i="1"/>
  <c r="BZ247" i="1"/>
  <c r="BY247" i="1"/>
  <c r="BX247" i="1"/>
  <c r="BV247" i="1"/>
  <c r="BU247" i="1"/>
  <c r="BT247" i="1"/>
  <c r="BR247" i="1"/>
  <c r="BQ247" i="1"/>
  <c r="BP247" i="1"/>
  <c r="BN247" i="1"/>
  <c r="BM247" i="1"/>
  <c r="BL247" i="1"/>
  <c r="BJ247" i="1"/>
  <c r="BI247" i="1"/>
  <c r="BH247" i="1"/>
  <c r="BF247" i="1"/>
  <c r="BE247" i="1"/>
  <c r="BD247" i="1"/>
  <c r="BB247" i="1"/>
  <c r="BA247" i="1"/>
  <c r="AZ247" i="1"/>
  <c r="AT247" i="1"/>
  <c r="AS247" i="1"/>
  <c r="AR247" i="1"/>
  <c r="AP247" i="1"/>
  <c r="AO247" i="1"/>
  <c r="AN247" i="1"/>
  <c r="AI248" i="1"/>
  <c r="BB248" i="1" s="1"/>
  <c r="AH248" i="1"/>
  <c r="BA248" i="1" s="1"/>
  <c r="AG248" i="1"/>
  <c r="AZ248" i="1" s="1"/>
  <c r="AI247" i="1"/>
  <c r="AX247" i="1" s="1"/>
  <c r="AH247" i="1"/>
  <c r="AW247" i="1" s="1"/>
  <c r="AG247" i="1"/>
  <c r="AV247" i="1" s="1"/>
  <c r="CT246" i="1"/>
  <c r="CS246" i="1"/>
  <c r="CR246" i="1"/>
  <c r="CP246" i="1"/>
  <c r="CO246" i="1"/>
  <c r="CN246" i="1"/>
  <c r="CL246" i="1"/>
  <c r="CK246" i="1"/>
  <c r="CJ246" i="1"/>
  <c r="CH246" i="1"/>
  <c r="CG246" i="1"/>
  <c r="CF246" i="1"/>
  <c r="CD246" i="1"/>
  <c r="CC246" i="1"/>
  <c r="CB246" i="1"/>
  <c r="BV246" i="1"/>
  <c r="BU246" i="1"/>
  <c r="BT246" i="1"/>
  <c r="BR246" i="1"/>
  <c r="BQ246" i="1"/>
  <c r="BP246" i="1"/>
  <c r="BN246" i="1"/>
  <c r="BM246" i="1"/>
  <c r="BL246" i="1"/>
  <c r="BJ246" i="1"/>
  <c r="BI246" i="1"/>
  <c r="BH246" i="1"/>
  <c r="BF246" i="1"/>
  <c r="BE246" i="1"/>
  <c r="BD246" i="1"/>
  <c r="BB246" i="1"/>
  <c r="BA246" i="1"/>
  <c r="AZ246" i="1"/>
  <c r="AX246" i="1"/>
  <c r="AW246" i="1"/>
  <c r="AV246" i="1"/>
  <c r="AT246" i="1"/>
  <c r="AS246" i="1"/>
  <c r="AR246" i="1"/>
  <c r="AP246" i="1"/>
  <c r="AO246" i="1"/>
  <c r="AN246" i="1"/>
  <c r="AI246" i="1"/>
  <c r="BZ246" i="1" s="1"/>
  <c r="AH246" i="1"/>
  <c r="BY246" i="1" s="1"/>
  <c r="AG246" i="1"/>
  <c r="BX246" i="1" s="1"/>
  <c r="AG245" i="1"/>
  <c r="AN245" i="1" s="1"/>
  <c r="AR245" i="1"/>
  <c r="AV245" i="1"/>
  <c r="AZ245" i="1"/>
  <c r="BD245" i="1"/>
  <c r="BH245" i="1"/>
  <c r="BL245" i="1"/>
  <c r="BP245" i="1"/>
  <c r="BT245" i="1"/>
  <c r="BX245" i="1"/>
  <c r="CB245" i="1"/>
  <c r="CF245" i="1"/>
  <c r="CJ245" i="1"/>
  <c r="CN245" i="1"/>
  <c r="CR245" i="1"/>
  <c r="AH245" i="1"/>
  <c r="AO245" i="1" s="1"/>
  <c r="AS245" i="1"/>
  <c r="AW245" i="1"/>
  <c r="BA245" i="1"/>
  <c r="BE245" i="1"/>
  <c r="BI245" i="1"/>
  <c r="BM245" i="1"/>
  <c r="BQ245" i="1"/>
  <c r="BU245" i="1"/>
  <c r="BY245" i="1"/>
  <c r="CC245" i="1"/>
  <c r="CG245" i="1"/>
  <c r="CK245" i="1"/>
  <c r="CO245" i="1"/>
  <c r="CS245" i="1"/>
  <c r="AI245" i="1"/>
  <c r="AP245" i="1" s="1"/>
  <c r="AT245" i="1"/>
  <c r="AX245" i="1"/>
  <c r="BB245" i="1"/>
  <c r="BF245" i="1"/>
  <c r="BJ245" i="1"/>
  <c r="BN245" i="1"/>
  <c r="BR245" i="1"/>
  <c r="BV245" i="1"/>
  <c r="BZ245" i="1"/>
  <c r="CD245" i="1"/>
  <c r="CH245" i="1"/>
  <c r="CL245" i="1"/>
  <c r="CP245" i="1"/>
  <c r="CT245" i="1"/>
  <c r="AG244" i="1"/>
  <c r="CJ244" i="1" s="1"/>
  <c r="AN244" i="1"/>
  <c r="AR244" i="1"/>
  <c r="AV244" i="1"/>
  <c r="AZ244" i="1"/>
  <c r="BD244" i="1"/>
  <c r="BH244" i="1"/>
  <c r="BL244" i="1"/>
  <c r="BP244" i="1"/>
  <c r="BT244" i="1"/>
  <c r="BX244" i="1"/>
  <c r="CB244" i="1"/>
  <c r="CF244" i="1"/>
  <c r="CN244" i="1"/>
  <c r="CR244" i="1"/>
  <c r="AH244" i="1"/>
  <c r="CK244" i="1" s="1"/>
  <c r="AO244" i="1"/>
  <c r="AS244" i="1"/>
  <c r="AW244" i="1"/>
  <c r="BA244" i="1"/>
  <c r="BE244" i="1"/>
  <c r="BI244" i="1"/>
  <c r="BM244" i="1"/>
  <c r="BQ244" i="1"/>
  <c r="BU244" i="1"/>
  <c r="BY244" i="1"/>
  <c r="CC244" i="1"/>
  <c r="CG244" i="1"/>
  <c r="CO244" i="1"/>
  <c r="CS244" i="1"/>
  <c r="AI244" i="1"/>
  <c r="CL244" i="1" s="1"/>
  <c r="AP244" i="1"/>
  <c r="AT244" i="1"/>
  <c r="AX244" i="1"/>
  <c r="BB244" i="1"/>
  <c r="BF244" i="1"/>
  <c r="BJ244" i="1"/>
  <c r="BN244" i="1"/>
  <c r="BR244" i="1"/>
  <c r="BV244" i="1"/>
  <c r="BZ244" i="1"/>
  <c r="CD244" i="1"/>
  <c r="CH244" i="1"/>
  <c r="CP244" i="1"/>
  <c r="CT244" i="1"/>
  <c r="AI243" i="1"/>
  <c r="BF243" i="1" s="1"/>
  <c r="AH243" i="1"/>
  <c r="BE243" i="1" s="1"/>
  <c r="AG243" i="1"/>
  <c r="BD243" i="1" s="1"/>
  <c r="AI242" i="1"/>
  <c r="BB242" i="1" s="1"/>
  <c r="AH242" i="1"/>
  <c r="BA242" i="1" s="1"/>
  <c r="AG242" i="1"/>
  <c r="AZ242" i="1" s="1"/>
  <c r="AI241" i="1"/>
  <c r="AT241" i="1" s="1"/>
  <c r="AH241" i="1"/>
  <c r="AS241" i="1" s="1"/>
  <c r="AG241" i="1"/>
  <c r="AR241" i="1" s="1"/>
  <c r="AI240" i="1"/>
  <c r="CL240" i="1" s="1"/>
  <c r="AH240" i="1"/>
  <c r="CK240" i="1" s="1"/>
  <c r="AG240" i="1"/>
  <c r="CJ240" i="1" s="1"/>
  <c r="CT243" i="1"/>
  <c r="CS243" i="1"/>
  <c r="CR243" i="1"/>
  <c r="CP243" i="1"/>
  <c r="CO243" i="1"/>
  <c r="CN243" i="1"/>
  <c r="CL243" i="1"/>
  <c r="CK243" i="1"/>
  <c r="CJ243" i="1"/>
  <c r="CH243" i="1"/>
  <c r="CG243" i="1"/>
  <c r="CF243" i="1"/>
  <c r="CD243" i="1"/>
  <c r="CC243" i="1"/>
  <c r="CB243" i="1"/>
  <c r="BZ243" i="1"/>
  <c r="BY243" i="1"/>
  <c r="BX243" i="1"/>
  <c r="BV243" i="1"/>
  <c r="BU243" i="1"/>
  <c r="BT243" i="1"/>
  <c r="BR243" i="1"/>
  <c r="BQ243" i="1"/>
  <c r="BP243" i="1"/>
  <c r="BN243" i="1"/>
  <c r="BM243" i="1"/>
  <c r="BL243" i="1"/>
  <c r="BJ243" i="1"/>
  <c r="BI243" i="1"/>
  <c r="BH243" i="1"/>
  <c r="BB243" i="1"/>
  <c r="BA243" i="1"/>
  <c r="AZ243" i="1"/>
  <c r="AX243" i="1"/>
  <c r="AW243" i="1"/>
  <c r="AV243" i="1"/>
  <c r="AT243" i="1"/>
  <c r="AS243" i="1"/>
  <c r="AR243" i="1"/>
  <c r="AP243" i="1"/>
  <c r="AO243" i="1"/>
  <c r="AN243" i="1"/>
  <c r="CT242" i="1"/>
  <c r="CS242" i="1"/>
  <c r="CR242" i="1"/>
  <c r="CP242" i="1"/>
  <c r="CO242" i="1"/>
  <c r="CN242" i="1"/>
  <c r="CL242" i="1"/>
  <c r="CK242" i="1"/>
  <c r="CJ242" i="1"/>
  <c r="CH242" i="1"/>
  <c r="CG242" i="1"/>
  <c r="CF242" i="1"/>
  <c r="CD242" i="1"/>
  <c r="CC242" i="1"/>
  <c r="CB242" i="1"/>
  <c r="BZ242" i="1"/>
  <c r="BY242" i="1"/>
  <c r="BX242" i="1"/>
  <c r="BV242" i="1"/>
  <c r="BU242" i="1"/>
  <c r="BT242" i="1"/>
  <c r="BR242" i="1"/>
  <c r="BQ242" i="1"/>
  <c r="BP242" i="1"/>
  <c r="BN242" i="1"/>
  <c r="BM242" i="1"/>
  <c r="BL242" i="1"/>
  <c r="BJ242" i="1"/>
  <c r="BI242" i="1"/>
  <c r="BH242" i="1"/>
  <c r="BF242" i="1"/>
  <c r="BE242" i="1"/>
  <c r="BD242" i="1"/>
  <c r="AX242" i="1"/>
  <c r="AW242" i="1"/>
  <c r="AV242" i="1"/>
  <c r="AT242" i="1"/>
  <c r="AS242" i="1"/>
  <c r="AR242" i="1"/>
  <c r="AP242" i="1"/>
  <c r="AO242" i="1"/>
  <c r="AN242" i="1"/>
  <c r="CT241" i="1"/>
  <c r="CS241" i="1"/>
  <c r="CR241" i="1"/>
  <c r="CP241" i="1"/>
  <c r="CO241" i="1"/>
  <c r="CN241" i="1"/>
  <c r="CL241" i="1"/>
  <c r="CK241" i="1"/>
  <c r="CJ241" i="1"/>
  <c r="CH241" i="1"/>
  <c r="CG241" i="1"/>
  <c r="CF241" i="1"/>
  <c r="CD241" i="1"/>
  <c r="CC241" i="1"/>
  <c r="CB241" i="1"/>
  <c r="BZ241" i="1"/>
  <c r="BY241" i="1"/>
  <c r="BX241" i="1"/>
  <c r="BV241" i="1"/>
  <c r="BU241" i="1"/>
  <c r="BT241" i="1"/>
  <c r="BR241" i="1"/>
  <c r="BQ241" i="1"/>
  <c r="BP241" i="1"/>
  <c r="BN241" i="1"/>
  <c r="BM241" i="1"/>
  <c r="BL241" i="1"/>
  <c r="BJ241" i="1"/>
  <c r="BI241" i="1"/>
  <c r="BH241" i="1"/>
  <c r="BF241" i="1"/>
  <c r="BE241" i="1"/>
  <c r="BD241" i="1"/>
  <c r="BB241" i="1"/>
  <c r="BA241" i="1"/>
  <c r="AZ241" i="1"/>
  <c r="AX241" i="1"/>
  <c r="AW241" i="1"/>
  <c r="AV241" i="1"/>
  <c r="AP241" i="1"/>
  <c r="AO241" i="1"/>
  <c r="AN241" i="1"/>
  <c r="CT240" i="1"/>
  <c r="CS240" i="1"/>
  <c r="CR240" i="1"/>
  <c r="CP240" i="1"/>
  <c r="CO240" i="1"/>
  <c r="CN240" i="1"/>
  <c r="CH240" i="1"/>
  <c r="CG240" i="1"/>
  <c r="CF240" i="1"/>
  <c r="CD240" i="1"/>
  <c r="CC240" i="1"/>
  <c r="CB240" i="1"/>
  <c r="BZ240" i="1"/>
  <c r="BY240" i="1"/>
  <c r="BX240" i="1"/>
  <c r="BV240" i="1"/>
  <c r="BU240" i="1"/>
  <c r="BT240" i="1"/>
  <c r="BR240" i="1"/>
  <c r="BQ240" i="1"/>
  <c r="BP240" i="1"/>
  <c r="BN240" i="1"/>
  <c r="BM240" i="1"/>
  <c r="BL240" i="1"/>
  <c r="BJ240" i="1"/>
  <c r="BI240" i="1"/>
  <c r="BH240" i="1"/>
  <c r="BF240" i="1"/>
  <c r="BE240" i="1"/>
  <c r="BD240" i="1"/>
  <c r="BB240" i="1"/>
  <c r="BA240" i="1"/>
  <c r="AZ240" i="1"/>
  <c r="AX240" i="1"/>
  <c r="AW240" i="1"/>
  <c r="AV240" i="1"/>
  <c r="AT240" i="1"/>
  <c r="AS240" i="1"/>
  <c r="AR240" i="1"/>
  <c r="AP240" i="1"/>
  <c r="AO240" i="1"/>
  <c r="AN240" i="1"/>
  <c r="AI239" i="1"/>
  <c r="BZ239" i="1" s="1"/>
  <c r="AH239" i="1"/>
  <c r="BY239" i="1" s="1"/>
  <c r="AG239" i="1"/>
  <c r="BX239" i="1" s="1"/>
  <c r="AI238" i="1"/>
  <c r="BN238" i="1" s="1"/>
  <c r="AH238" i="1"/>
  <c r="BM238" i="1" s="1"/>
  <c r="AG238" i="1"/>
  <c r="BL238" i="1" s="1"/>
  <c r="AI237" i="1"/>
  <c r="AT237" i="1" s="1"/>
  <c r="AH237" i="1"/>
  <c r="AS237" i="1" s="1"/>
  <c r="AG237" i="1"/>
  <c r="AR237" i="1" s="1"/>
  <c r="AI236" i="1"/>
  <c r="CL236" i="1" s="1"/>
  <c r="AH236" i="1"/>
  <c r="CK236" i="1" s="1"/>
  <c r="AG236" i="1"/>
  <c r="CJ236" i="1" s="1"/>
  <c r="AI235" i="1"/>
  <c r="CH235" i="1" s="1"/>
  <c r="AH235" i="1"/>
  <c r="AG235" i="1"/>
  <c r="CF235" i="1" s="1"/>
  <c r="CT239" i="1"/>
  <c r="CS239" i="1"/>
  <c r="CR239" i="1"/>
  <c r="CP239" i="1"/>
  <c r="CO239" i="1"/>
  <c r="CN239" i="1"/>
  <c r="CL239" i="1"/>
  <c r="CK239" i="1"/>
  <c r="CJ239" i="1"/>
  <c r="CH239" i="1"/>
  <c r="CG239" i="1"/>
  <c r="CF239" i="1"/>
  <c r="CD239" i="1"/>
  <c r="CC239" i="1"/>
  <c r="CB239" i="1"/>
  <c r="BV239" i="1"/>
  <c r="BU239" i="1"/>
  <c r="BT239" i="1"/>
  <c r="BR239" i="1"/>
  <c r="BQ239" i="1"/>
  <c r="BP239" i="1"/>
  <c r="BN239" i="1"/>
  <c r="BM239" i="1"/>
  <c r="BL239" i="1"/>
  <c r="BJ239" i="1"/>
  <c r="BI239" i="1"/>
  <c r="BH239" i="1"/>
  <c r="BF239" i="1"/>
  <c r="BE239" i="1"/>
  <c r="BD239" i="1"/>
  <c r="BB239" i="1"/>
  <c r="BA239" i="1"/>
  <c r="AZ239" i="1"/>
  <c r="AX239" i="1"/>
  <c r="AW239" i="1"/>
  <c r="AV239" i="1"/>
  <c r="AT239" i="1"/>
  <c r="AS239" i="1"/>
  <c r="AR239" i="1"/>
  <c r="AP239" i="1"/>
  <c r="AO239" i="1"/>
  <c r="AN239" i="1"/>
  <c r="CT238" i="1"/>
  <c r="CS238" i="1"/>
  <c r="CR238" i="1"/>
  <c r="CP238" i="1"/>
  <c r="CO238" i="1"/>
  <c r="CN238" i="1"/>
  <c r="CL238" i="1"/>
  <c r="CK238" i="1"/>
  <c r="CJ238" i="1"/>
  <c r="CH238" i="1"/>
  <c r="CG238" i="1"/>
  <c r="CF238" i="1"/>
  <c r="CD238" i="1"/>
  <c r="CC238" i="1"/>
  <c r="CB238" i="1"/>
  <c r="BZ238" i="1"/>
  <c r="BY238" i="1"/>
  <c r="BX238" i="1"/>
  <c r="BV238" i="1"/>
  <c r="BU238" i="1"/>
  <c r="BT238" i="1"/>
  <c r="BR238" i="1"/>
  <c r="BQ238" i="1"/>
  <c r="BP238" i="1"/>
  <c r="BJ238" i="1"/>
  <c r="BI238" i="1"/>
  <c r="BH238" i="1"/>
  <c r="BF238" i="1"/>
  <c r="BE238" i="1"/>
  <c r="BD238" i="1"/>
  <c r="BB238" i="1"/>
  <c r="BA238" i="1"/>
  <c r="AZ238" i="1"/>
  <c r="AX238" i="1"/>
  <c r="AW238" i="1"/>
  <c r="AV238" i="1"/>
  <c r="AT238" i="1"/>
  <c r="AS238" i="1"/>
  <c r="AR238" i="1"/>
  <c r="AP238" i="1"/>
  <c r="AO238" i="1"/>
  <c r="AN238" i="1"/>
  <c r="CT237" i="1"/>
  <c r="CS237" i="1"/>
  <c r="CR237" i="1"/>
  <c r="CP237" i="1"/>
  <c r="CO237" i="1"/>
  <c r="CN237" i="1"/>
  <c r="CL237" i="1"/>
  <c r="CK237" i="1"/>
  <c r="CJ237" i="1"/>
  <c r="CH237" i="1"/>
  <c r="CG237" i="1"/>
  <c r="CF237" i="1"/>
  <c r="CD237" i="1"/>
  <c r="CC237" i="1"/>
  <c r="CB237" i="1"/>
  <c r="BZ237" i="1"/>
  <c r="BY237" i="1"/>
  <c r="BX237" i="1"/>
  <c r="BV237" i="1"/>
  <c r="BU237" i="1"/>
  <c r="BT237" i="1"/>
  <c r="BR237" i="1"/>
  <c r="BQ237" i="1"/>
  <c r="BP237" i="1"/>
  <c r="BN237" i="1"/>
  <c r="BM237" i="1"/>
  <c r="BL237" i="1"/>
  <c r="BJ237" i="1"/>
  <c r="BI237" i="1"/>
  <c r="BH237" i="1"/>
  <c r="BF237" i="1"/>
  <c r="BE237" i="1"/>
  <c r="BD237" i="1"/>
  <c r="BB237" i="1"/>
  <c r="BA237" i="1"/>
  <c r="AZ237" i="1"/>
  <c r="AX237" i="1"/>
  <c r="AW237" i="1"/>
  <c r="AV237" i="1"/>
  <c r="AP237" i="1"/>
  <c r="AO237" i="1"/>
  <c r="AN237" i="1"/>
  <c r="CT236" i="1"/>
  <c r="CS236" i="1"/>
  <c r="CR236" i="1"/>
  <c r="CP236" i="1"/>
  <c r="CO236" i="1"/>
  <c r="CN236" i="1"/>
  <c r="CH236" i="1"/>
  <c r="CG236" i="1"/>
  <c r="CF236" i="1"/>
  <c r="CD236" i="1"/>
  <c r="CC236" i="1"/>
  <c r="CB236" i="1"/>
  <c r="BZ236" i="1"/>
  <c r="BY236" i="1"/>
  <c r="BX236" i="1"/>
  <c r="BV236" i="1"/>
  <c r="BU236" i="1"/>
  <c r="BT236" i="1"/>
  <c r="BR236" i="1"/>
  <c r="BQ236" i="1"/>
  <c r="BP236" i="1"/>
  <c r="BN236" i="1"/>
  <c r="BM236" i="1"/>
  <c r="BL236" i="1"/>
  <c r="BJ236" i="1"/>
  <c r="BI236" i="1"/>
  <c r="BH236" i="1"/>
  <c r="BF236" i="1"/>
  <c r="BE236" i="1"/>
  <c r="BD236" i="1"/>
  <c r="BB236" i="1"/>
  <c r="BA236" i="1"/>
  <c r="AZ236" i="1"/>
  <c r="AX236" i="1"/>
  <c r="AW236" i="1"/>
  <c r="AV236" i="1"/>
  <c r="AT236" i="1"/>
  <c r="AS236" i="1"/>
  <c r="AR236" i="1"/>
  <c r="AP236" i="1"/>
  <c r="AO236" i="1"/>
  <c r="AN236" i="1"/>
  <c r="CT235" i="1"/>
  <c r="CS235" i="1"/>
  <c r="CR235" i="1"/>
  <c r="CP235" i="1"/>
  <c r="CO235" i="1"/>
  <c r="CN235" i="1"/>
  <c r="CL235" i="1"/>
  <c r="CK235" i="1"/>
  <c r="CJ235" i="1"/>
  <c r="CD235" i="1"/>
  <c r="CC235" i="1"/>
  <c r="CB235" i="1"/>
  <c r="BZ235" i="1"/>
  <c r="BY235" i="1"/>
  <c r="BX235" i="1"/>
  <c r="BV235" i="1"/>
  <c r="BU235" i="1"/>
  <c r="BT235" i="1"/>
  <c r="BR235" i="1"/>
  <c r="BQ235" i="1"/>
  <c r="BP235" i="1"/>
  <c r="BN235" i="1"/>
  <c r="BM235" i="1"/>
  <c r="BL235" i="1"/>
  <c r="BJ235" i="1"/>
  <c r="BI235" i="1"/>
  <c r="BH235" i="1"/>
  <c r="BF235" i="1"/>
  <c r="BE235" i="1"/>
  <c r="BD235" i="1"/>
  <c r="BB235" i="1"/>
  <c r="BA235" i="1"/>
  <c r="AZ235" i="1"/>
  <c r="AX235" i="1"/>
  <c r="AW235" i="1"/>
  <c r="AV235" i="1"/>
  <c r="AT235" i="1"/>
  <c r="AS235" i="1"/>
  <c r="AR235" i="1"/>
  <c r="AP235" i="1"/>
  <c r="AO235" i="1"/>
  <c r="AN235" i="1"/>
  <c r="CT234" i="1"/>
  <c r="CS234" i="1"/>
  <c r="CR234" i="1"/>
  <c r="CP234" i="1"/>
  <c r="CO234" i="1"/>
  <c r="CN234" i="1"/>
  <c r="CL234" i="1"/>
  <c r="CK234" i="1"/>
  <c r="CJ234" i="1"/>
  <c r="CH234" i="1"/>
  <c r="CG234" i="1"/>
  <c r="CF234" i="1"/>
  <c r="CD234" i="1"/>
  <c r="CC234" i="1"/>
  <c r="CB234" i="1"/>
  <c r="BZ234" i="1"/>
  <c r="BY234" i="1"/>
  <c r="BX234" i="1"/>
  <c r="BV234" i="1"/>
  <c r="BU234" i="1"/>
  <c r="BT234" i="1"/>
  <c r="BN234" i="1"/>
  <c r="BM234" i="1"/>
  <c r="BL234" i="1"/>
  <c r="BJ234" i="1"/>
  <c r="BI234" i="1"/>
  <c r="BH234" i="1"/>
  <c r="BF234" i="1"/>
  <c r="BE234" i="1"/>
  <c r="BD234" i="1"/>
  <c r="BB234" i="1"/>
  <c r="BA234" i="1"/>
  <c r="AZ234" i="1"/>
  <c r="AX234" i="1"/>
  <c r="AW234" i="1"/>
  <c r="AV234" i="1"/>
  <c r="AT234" i="1"/>
  <c r="AS234" i="1"/>
  <c r="AR234" i="1"/>
  <c r="AP234" i="1"/>
  <c r="AO234" i="1"/>
  <c r="AN234" i="1"/>
  <c r="CT233" i="1"/>
  <c r="CS233" i="1"/>
  <c r="CR233" i="1"/>
  <c r="CP233" i="1"/>
  <c r="CO233" i="1"/>
  <c r="CN233" i="1"/>
  <c r="CL233" i="1"/>
  <c r="CK233" i="1"/>
  <c r="CJ233" i="1"/>
  <c r="CH233" i="1"/>
  <c r="CG233" i="1"/>
  <c r="CF233" i="1"/>
  <c r="CD233" i="1"/>
  <c r="CC233" i="1"/>
  <c r="CB233" i="1"/>
  <c r="BZ233" i="1"/>
  <c r="BY233" i="1"/>
  <c r="BX233" i="1"/>
  <c r="BV233" i="1"/>
  <c r="BU233" i="1"/>
  <c r="BT233" i="1"/>
  <c r="BR233" i="1"/>
  <c r="BQ233" i="1"/>
  <c r="BP233" i="1"/>
  <c r="BN233" i="1"/>
  <c r="BM233" i="1"/>
  <c r="BL233" i="1"/>
  <c r="BJ233" i="1"/>
  <c r="BI233" i="1"/>
  <c r="BH233" i="1"/>
  <c r="BF233" i="1"/>
  <c r="BE233" i="1"/>
  <c r="BD233" i="1"/>
  <c r="BB233" i="1"/>
  <c r="BA233" i="1"/>
  <c r="AZ233" i="1"/>
  <c r="AT233" i="1"/>
  <c r="AS233" i="1"/>
  <c r="AR233" i="1"/>
  <c r="AP233" i="1"/>
  <c r="AO233" i="1"/>
  <c r="AN233" i="1"/>
  <c r="AI234" i="1"/>
  <c r="BR234" i="1" s="1"/>
  <c r="AH234" i="1"/>
  <c r="AG234" i="1"/>
  <c r="BP234" i="1" s="1"/>
  <c r="AI233" i="1"/>
  <c r="AX233" i="1" s="1"/>
  <c r="AH233" i="1"/>
  <c r="AW233" i="1" s="1"/>
  <c r="AG233" i="1"/>
  <c r="AV233" i="1" s="1"/>
  <c r="AG232" i="1"/>
  <c r="BX232" i="1" s="1"/>
  <c r="AN232" i="1"/>
  <c r="AR232" i="1"/>
  <c r="AV232" i="1"/>
  <c r="AZ232" i="1"/>
  <c r="BD232" i="1"/>
  <c r="BH232" i="1"/>
  <c r="BL232" i="1"/>
  <c r="BP232" i="1"/>
  <c r="BT232" i="1"/>
  <c r="CB232" i="1"/>
  <c r="CF232" i="1"/>
  <c r="CJ232" i="1"/>
  <c r="CN232" i="1"/>
  <c r="CR232" i="1"/>
  <c r="AH232" i="1"/>
  <c r="BY232" i="1" s="1"/>
  <c r="AO232" i="1"/>
  <c r="AS232" i="1"/>
  <c r="AW232" i="1"/>
  <c r="BA232" i="1"/>
  <c r="BE232" i="1"/>
  <c r="BI232" i="1"/>
  <c r="BM232" i="1"/>
  <c r="BQ232" i="1"/>
  <c r="BU232" i="1"/>
  <c r="CC232" i="1"/>
  <c r="CG232" i="1"/>
  <c r="CK232" i="1"/>
  <c r="CO232" i="1"/>
  <c r="CS232" i="1"/>
  <c r="AI232" i="1"/>
  <c r="BZ232" i="1" s="1"/>
  <c r="AP232" i="1"/>
  <c r="AT232" i="1"/>
  <c r="AX232" i="1"/>
  <c r="BB232" i="1"/>
  <c r="BF232" i="1"/>
  <c r="BJ232" i="1"/>
  <c r="BN232" i="1"/>
  <c r="BR232" i="1"/>
  <c r="BV232" i="1"/>
  <c r="CD232" i="1"/>
  <c r="CH232" i="1"/>
  <c r="CL232" i="1"/>
  <c r="CP232" i="1"/>
  <c r="CT232" i="1"/>
  <c r="AG231" i="1"/>
  <c r="BT231" i="1" s="1"/>
  <c r="AN231" i="1"/>
  <c r="AR231" i="1"/>
  <c r="AV231" i="1"/>
  <c r="AZ231" i="1"/>
  <c r="BD231" i="1"/>
  <c r="BH231" i="1"/>
  <c r="BL231" i="1"/>
  <c r="BP231" i="1"/>
  <c r="BX231" i="1"/>
  <c r="CB231" i="1"/>
  <c r="CF231" i="1"/>
  <c r="CJ231" i="1"/>
  <c r="CN231" i="1"/>
  <c r="CR231" i="1"/>
  <c r="AH231" i="1"/>
  <c r="BU231" i="1" s="1"/>
  <c r="AO231" i="1"/>
  <c r="AS231" i="1"/>
  <c r="AW231" i="1"/>
  <c r="BA231" i="1"/>
  <c r="BE231" i="1"/>
  <c r="BI231" i="1"/>
  <c r="BM231" i="1"/>
  <c r="BQ231" i="1"/>
  <c r="BY231" i="1"/>
  <c r="CC231" i="1"/>
  <c r="CG231" i="1"/>
  <c r="CK231" i="1"/>
  <c r="CO231" i="1"/>
  <c r="CS231" i="1"/>
  <c r="AI231" i="1"/>
  <c r="BV231" i="1" s="1"/>
  <c r="AP231" i="1"/>
  <c r="AT231" i="1"/>
  <c r="AX231" i="1"/>
  <c r="BB231" i="1"/>
  <c r="BF231" i="1"/>
  <c r="BJ231" i="1"/>
  <c r="BN231" i="1"/>
  <c r="BR231" i="1"/>
  <c r="BZ231" i="1"/>
  <c r="CD231" i="1"/>
  <c r="CH231" i="1"/>
  <c r="CL231" i="1"/>
  <c r="CP231" i="1"/>
  <c r="CT231" i="1"/>
  <c r="AG230" i="1"/>
  <c r="BP230" i="1" s="1"/>
  <c r="AN230" i="1"/>
  <c r="AR230" i="1"/>
  <c r="AV230" i="1"/>
  <c r="AZ230" i="1"/>
  <c r="BD230" i="1"/>
  <c r="BH230" i="1"/>
  <c r="BL230" i="1"/>
  <c r="BT230" i="1"/>
  <c r="BX230" i="1"/>
  <c r="CB230" i="1"/>
  <c r="CF230" i="1"/>
  <c r="CJ230" i="1"/>
  <c r="CN230" i="1"/>
  <c r="CR230" i="1"/>
  <c r="AH230" i="1"/>
  <c r="BQ230" i="1" s="1"/>
  <c r="AO230" i="1"/>
  <c r="AS230" i="1"/>
  <c r="AW230" i="1"/>
  <c r="BA230" i="1"/>
  <c r="BE230" i="1"/>
  <c r="BI230" i="1"/>
  <c r="BM230" i="1"/>
  <c r="BU230" i="1"/>
  <c r="BY230" i="1"/>
  <c r="CC230" i="1"/>
  <c r="CG230" i="1"/>
  <c r="CK230" i="1"/>
  <c r="CO230" i="1"/>
  <c r="CS230" i="1"/>
  <c r="AI230" i="1"/>
  <c r="BR230" i="1" s="1"/>
  <c r="AP230" i="1"/>
  <c r="AT230" i="1"/>
  <c r="AX230" i="1"/>
  <c r="BB230" i="1"/>
  <c r="BF230" i="1"/>
  <c r="BJ230" i="1"/>
  <c r="BN230" i="1"/>
  <c r="BV230" i="1"/>
  <c r="BZ230" i="1"/>
  <c r="CD230" i="1"/>
  <c r="CH230" i="1"/>
  <c r="CL230" i="1"/>
  <c r="CP230" i="1"/>
  <c r="CT230" i="1"/>
  <c r="AG229" i="1"/>
  <c r="BL229" i="1" s="1"/>
  <c r="AN229" i="1"/>
  <c r="AR229" i="1"/>
  <c r="AV229" i="1"/>
  <c r="AZ229" i="1"/>
  <c r="BD229" i="1"/>
  <c r="BH229" i="1"/>
  <c r="BP229" i="1"/>
  <c r="BT229" i="1"/>
  <c r="BX229" i="1"/>
  <c r="CB229" i="1"/>
  <c r="CF229" i="1"/>
  <c r="CJ229" i="1"/>
  <c r="CN229" i="1"/>
  <c r="CR229" i="1"/>
  <c r="AH229" i="1"/>
  <c r="BM229" i="1" s="1"/>
  <c r="AO229" i="1"/>
  <c r="AS229" i="1"/>
  <c r="AW229" i="1"/>
  <c r="BA229" i="1"/>
  <c r="BE229" i="1"/>
  <c r="BI229" i="1"/>
  <c r="BQ229" i="1"/>
  <c r="BU229" i="1"/>
  <c r="BY229" i="1"/>
  <c r="CC229" i="1"/>
  <c r="CG229" i="1"/>
  <c r="CK229" i="1"/>
  <c r="CO229" i="1"/>
  <c r="CS229" i="1"/>
  <c r="AI229" i="1"/>
  <c r="BN229" i="1" s="1"/>
  <c r="AP229" i="1"/>
  <c r="AT229" i="1"/>
  <c r="AX229" i="1"/>
  <c r="BB229" i="1"/>
  <c r="BF229" i="1"/>
  <c r="BJ229" i="1"/>
  <c r="BR229" i="1"/>
  <c r="BV229" i="1"/>
  <c r="BZ229" i="1"/>
  <c r="CD229" i="1"/>
  <c r="CH229" i="1"/>
  <c r="CL229" i="1"/>
  <c r="CP229" i="1"/>
  <c r="CT229" i="1"/>
  <c r="AG228" i="1"/>
  <c r="BD228" i="1" s="1"/>
  <c r="AN228" i="1"/>
  <c r="AR228" i="1"/>
  <c r="AV228" i="1"/>
  <c r="AZ228" i="1"/>
  <c r="BH228" i="1"/>
  <c r="BL228" i="1"/>
  <c r="BP228" i="1"/>
  <c r="BT228" i="1"/>
  <c r="BX228" i="1"/>
  <c r="CB228" i="1"/>
  <c r="CF228" i="1"/>
  <c r="CJ228" i="1"/>
  <c r="CN228" i="1"/>
  <c r="CR228" i="1"/>
  <c r="AH228" i="1"/>
  <c r="BE228" i="1" s="1"/>
  <c r="AO228" i="1"/>
  <c r="AS228" i="1"/>
  <c r="AW228" i="1"/>
  <c r="BA228" i="1"/>
  <c r="BI228" i="1"/>
  <c r="BM228" i="1"/>
  <c r="BQ228" i="1"/>
  <c r="BU228" i="1"/>
  <c r="BY228" i="1"/>
  <c r="CC228" i="1"/>
  <c r="CG228" i="1"/>
  <c r="CK228" i="1"/>
  <c r="CO228" i="1"/>
  <c r="CS228" i="1"/>
  <c r="AI228" i="1"/>
  <c r="BF228" i="1" s="1"/>
  <c r="AP228" i="1"/>
  <c r="AT228" i="1"/>
  <c r="AX228" i="1"/>
  <c r="BB228" i="1"/>
  <c r="BJ228" i="1"/>
  <c r="BN228" i="1"/>
  <c r="BR228" i="1"/>
  <c r="BV228" i="1"/>
  <c r="BZ228" i="1"/>
  <c r="CD228" i="1"/>
  <c r="CH228" i="1"/>
  <c r="CL228" i="1"/>
  <c r="CP228" i="1"/>
  <c r="CT228" i="1"/>
  <c r="AG227" i="1"/>
  <c r="AR227" i="1" s="1"/>
  <c r="AN227" i="1"/>
  <c r="AV227" i="1"/>
  <c r="AZ227" i="1"/>
  <c r="BD227" i="1"/>
  <c r="BH227" i="1"/>
  <c r="BL227" i="1"/>
  <c r="BP227" i="1"/>
  <c r="BT227" i="1"/>
  <c r="BX227" i="1"/>
  <c r="CB227" i="1"/>
  <c r="CF227" i="1"/>
  <c r="CJ227" i="1"/>
  <c r="CN227" i="1"/>
  <c r="CR227" i="1"/>
  <c r="AH227" i="1"/>
  <c r="AS227" i="1" s="1"/>
  <c r="AO227" i="1"/>
  <c r="AW227" i="1"/>
  <c r="BA227" i="1"/>
  <c r="BE227" i="1"/>
  <c r="BI227" i="1"/>
  <c r="BM227" i="1"/>
  <c r="BQ227" i="1"/>
  <c r="BU227" i="1"/>
  <c r="BY227" i="1"/>
  <c r="CC227" i="1"/>
  <c r="CG227" i="1"/>
  <c r="CK227" i="1"/>
  <c r="CO227" i="1"/>
  <c r="CS227" i="1"/>
  <c r="AI227" i="1"/>
  <c r="AT227" i="1" s="1"/>
  <c r="AP227" i="1"/>
  <c r="AX227" i="1"/>
  <c r="BB227" i="1"/>
  <c r="BF227" i="1"/>
  <c r="BJ227" i="1"/>
  <c r="BN227" i="1"/>
  <c r="BR227" i="1"/>
  <c r="BV227" i="1"/>
  <c r="BZ227" i="1"/>
  <c r="CD227" i="1"/>
  <c r="CH227" i="1"/>
  <c r="CL227" i="1"/>
  <c r="CP227" i="1"/>
  <c r="CT227" i="1"/>
  <c r="AG226" i="1"/>
  <c r="AN226" i="1" s="1"/>
  <c r="AR226" i="1"/>
  <c r="AV226" i="1"/>
  <c r="AZ226" i="1"/>
  <c r="BD226" i="1"/>
  <c r="BH226" i="1"/>
  <c r="BL226" i="1"/>
  <c r="BP226" i="1"/>
  <c r="BT226" i="1"/>
  <c r="BX226" i="1"/>
  <c r="CB226" i="1"/>
  <c r="CF226" i="1"/>
  <c r="CJ226" i="1"/>
  <c r="CN226" i="1"/>
  <c r="CR226" i="1"/>
  <c r="AH226" i="1"/>
  <c r="AO226" i="1" s="1"/>
  <c r="AS226" i="1"/>
  <c r="AW226" i="1"/>
  <c r="BA226" i="1"/>
  <c r="BE226" i="1"/>
  <c r="BI226" i="1"/>
  <c r="BM226" i="1"/>
  <c r="BQ226" i="1"/>
  <c r="BU226" i="1"/>
  <c r="BY226" i="1"/>
  <c r="CC226" i="1"/>
  <c r="CG226" i="1"/>
  <c r="CK226" i="1"/>
  <c r="CO226" i="1"/>
  <c r="CS226" i="1"/>
  <c r="AI226" i="1"/>
  <c r="AP226" i="1" s="1"/>
  <c r="AT226" i="1"/>
  <c r="AX226" i="1"/>
  <c r="BB226" i="1"/>
  <c r="BF226" i="1"/>
  <c r="BJ226" i="1"/>
  <c r="BN226" i="1"/>
  <c r="BR226" i="1"/>
  <c r="BV226" i="1"/>
  <c r="BZ226" i="1"/>
  <c r="CD226" i="1"/>
  <c r="CH226" i="1"/>
  <c r="CL226" i="1"/>
  <c r="CP226" i="1"/>
  <c r="CT226" i="1"/>
  <c r="AG225" i="1"/>
  <c r="CJ225" i="1" s="1"/>
  <c r="AN225" i="1"/>
  <c r="AR225" i="1"/>
  <c r="AV225" i="1"/>
  <c r="AZ225" i="1"/>
  <c r="BD225" i="1"/>
  <c r="BH225" i="1"/>
  <c r="BL225" i="1"/>
  <c r="BP225" i="1"/>
  <c r="BT225" i="1"/>
  <c r="BX225" i="1"/>
  <c r="CB225" i="1"/>
  <c r="CF225" i="1"/>
  <c r="CN225" i="1"/>
  <c r="CR225" i="1"/>
  <c r="AH225" i="1"/>
  <c r="CK225" i="1" s="1"/>
  <c r="AO225" i="1"/>
  <c r="AS225" i="1"/>
  <c r="AW225" i="1"/>
  <c r="BA225" i="1"/>
  <c r="BE225" i="1"/>
  <c r="BI225" i="1"/>
  <c r="BM225" i="1"/>
  <c r="BQ225" i="1"/>
  <c r="BU225" i="1"/>
  <c r="BY225" i="1"/>
  <c r="CC225" i="1"/>
  <c r="CG225" i="1"/>
  <c r="CO225" i="1"/>
  <c r="CS225" i="1"/>
  <c r="AI225" i="1"/>
  <c r="CL225" i="1" s="1"/>
  <c r="AP225" i="1"/>
  <c r="AT225" i="1"/>
  <c r="AX225" i="1"/>
  <c r="BB225" i="1"/>
  <c r="BF225" i="1"/>
  <c r="BJ225" i="1"/>
  <c r="BN225" i="1"/>
  <c r="BR225" i="1"/>
  <c r="BV225" i="1"/>
  <c r="BZ225" i="1"/>
  <c r="CD225" i="1"/>
  <c r="CH225" i="1"/>
  <c r="CP225" i="1"/>
  <c r="CT225" i="1"/>
  <c r="AG224" i="1"/>
  <c r="CF224" i="1" s="1"/>
  <c r="AN224" i="1"/>
  <c r="AR224" i="1"/>
  <c r="AV224" i="1"/>
  <c r="AZ224" i="1"/>
  <c r="BD224" i="1"/>
  <c r="BH224" i="1"/>
  <c r="BL224" i="1"/>
  <c r="BP224" i="1"/>
  <c r="BT224" i="1"/>
  <c r="BX224" i="1"/>
  <c r="CB224" i="1"/>
  <c r="CJ224" i="1"/>
  <c r="CN224" i="1"/>
  <c r="CR224" i="1"/>
  <c r="AH224" i="1"/>
  <c r="CG224" i="1" s="1"/>
  <c r="AO224" i="1"/>
  <c r="AS224" i="1"/>
  <c r="AW224" i="1"/>
  <c r="BA224" i="1"/>
  <c r="BE224" i="1"/>
  <c r="BI224" i="1"/>
  <c r="BM224" i="1"/>
  <c r="BQ224" i="1"/>
  <c r="BU224" i="1"/>
  <c r="BY224" i="1"/>
  <c r="CC224" i="1"/>
  <c r="CK224" i="1"/>
  <c r="CO224" i="1"/>
  <c r="CS224" i="1"/>
  <c r="AI224" i="1"/>
  <c r="CH224" i="1" s="1"/>
  <c r="AP224" i="1"/>
  <c r="AT224" i="1"/>
  <c r="AX224" i="1"/>
  <c r="BB224" i="1"/>
  <c r="BF224" i="1"/>
  <c r="BJ224" i="1"/>
  <c r="BN224" i="1"/>
  <c r="BR224" i="1"/>
  <c r="BV224" i="1"/>
  <c r="BZ224" i="1"/>
  <c r="CD224" i="1"/>
  <c r="CL224" i="1"/>
  <c r="CP224" i="1"/>
  <c r="CT224" i="1"/>
  <c r="AG222" i="1"/>
  <c r="BH222" i="1" s="1"/>
  <c r="AN222" i="1"/>
  <c r="AR222" i="1"/>
  <c r="AV222" i="1"/>
  <c r="AZ222" i="1"/>
  <c r="BD222" i="1"/>
  <c r="BL222" i="1"/>
  <c r="BP222" i="1"/>
  <c r="BT222" i="1"/>
  <c r="BX222" i="1"/>
  <c r="CB222" i="1"/>
  <c r="CF222" i="1"/>
  <c r="CJ222" i="1"/>
  <c r="CN222" i="1"/>
  <c r="CR222" i="1"/>
  <c r="AH222" i="1"/>
  <c r="BI222" i="1" s="1"/>
  <c r="AO222" i="1"/>
  <c r="AS222" i="1"/>
  <c r="AW222" i="1"/>
  <c r="BA222" i="1"/>
  <c r="BE222" i="1"/>
  <c r="BM222" i="1"/>
  <c r="BQ222" i="1"/>
  <c r="BU222" i="1"/>
  <c r="BY222" i="1"/>
  <c r="CC222" i="1"/>
  <c r="CG222" i="1"/>
  <c r="CK222" i="1"/>
  <c r="CO222" i="1"/>
  <c r="CS222" i="1"/>
  <c r="AI222" i="1"/>
  <c r="BJ222" i="1" s="1"/>
  <c r="AP222" i="1"/>
  <c r="AT222" i="1"/>
  <c r="AX222" i="1"/>
  <c r="BB222" i="1"/>
  <c r="BF222" i="1"/>
  <c r="BN222" i="1"/>
  <c r="BR222" i="1"/>
  <c r="BV222" i="1"/>
  <c r="BZ222" i="1"/>
  <c r="CD222" i="1"/>
  <c r="CH222" i="1"/>
  <c r="CL222" i="1"/>
  <c r="CP222" i="1"/>
  <c r="CT222" i="1"/>
  <c r="AI223" i="1"/>
  <c r="CP223" i="1" s="1"/>
  <c r="AH223" i="1"/>
  <c r="CO223" i="1" s="1"/>
  <c r="AG223" i="1"/>
  <c r="CN223" i="1" s="1"/>
  <c r="CT223" i="1"/>
  <c r="CS223" i="1"/>
  <c r="CR223" i="1"/>
  <c r="CL223" i="1"/>
  <c r="CK223" i="1"/>
  <c r="CJ223" i="1"/>
  <c r="CH223" i="1"/>
  <c r="CG223" i="1"/>
  <c r="CF223" i="1"/>
  <c r="CD223" i="1"/>
  <c r="CC223" i="1"/>
  <c r="CB223" i="1"/>
  <c r="BZ223" i="1"/>
  <c r="BY223" i="1"/>
  <c r="BX223" i="1"/>
  <c r="BV223" i="1"/>
  <c r="BU223" i="1"/>
  <c r="BT223" i="1"/>
  <c r="BR223" i="1"/>
  <c r="BQ223" i="1"/>
  <c r="BP223" i="1"/>
  <c r="BN223" i="1"/>
  <c r="BM223" i="1"/>
  <c r="BL223" i="1"/>
  <c r="BJ223" i="1"/>
  <c r="BI223" i="1"/>
  <c r="BH223" i="1"/>
  <c r="BF223" i="1"/>
  <c r="BE223" i="1"/>
  <c r="BD223" i="1"/>
  <c r="BB223" i="1"/>
  <c r="BA223" i="1"/>
  <c r="AZ223" i="1"/>
  <c r="AX223" i="1"/>
  <c r="AW223" i="1"/>
  <c r="AV223" i="1"/>
  <c r="AT223" i="1"/>
  <c r="AS223" i="1"/>
  <c r="AR223" i="1"/>
  <c r="AP223" i="1"/>
  <c r="AO223" i="1"/>
  <c r="AN223" i="1"/>
  <c r="CT221" i="1"/>
  <c r="CS221" i="1"/>
  <c r="CR221" i="1"/>
  <c r="CP221" i="1"/>
  <c r="CO221" i="1"/>
  <c r="CN221" i="1"/>
  <c r="CL221" i="1"/>
  <c r="CK221" i="1"/>
  <c r="CJ221" i="1"/>
  <c r="CH221" i="1"/>
  <c r="CG221" i="1"/>
  <c r="CF221" i="1"/>
  <c r="CD221" i="1"/>
  <c r="CC221" i="1"/>
  <c r="CB221" i="1"/>
  <c r="BZ221" i="1"/>
  <c r="BY221" i="1"/>
  <c r="BX221" i="1"/>
  <c r="BV221" i="1"/>
  <c r="BU221" i="1"/>
  <c r="BT221" i="1"/>
  <c r="BR221" i="1"/>
  <c r="BQ221" i="1"/>
  <c r="BP221" i="1"/>
  <c r="BN221" i="1"/>
  <c r="BM221" i="1"/>
  <c r="BL221" i="1"/>
  <c r="BF221" i="1"/>
  <c r="BE221" i="1"/>
  <c r="BD221" i="1"/>
  <c r="BB221" i="1"/>
  <c r="BA221" i="1"/>
  <c r="AZ221" i="1"/>
  <c r="AX221" i="1"/>
  <c r="AW221" i="1"/>
  <c r="AV221" i="1"/>
  <c r="AT221" i="1"/>
  <c r="AS221" i="1"/>
  <c r="AR221" i="1"/>
  <c r="AP221" i="1"/>
  <c r="AO221" i="1"/>
  <c r="CT220" i="1"/>
  <c r="CS220" i="1"/>
  <c r="CR220" i="1"/>
  <c r="CP220" i="1"/>
  <c r="CO220" i="1"/>
  <c r="CN220" i="1"/>
  <c r="CL220" i="1"/>
  <c r="CK220" i="1"/>
  <c r="CJ220" i="1"/>
  <c r="CH220" i="1"/>
  <c r="CG220" i="1"/>
  <c r="CF220" i="1"/>
  <c r="CD220" i="1"/>
  <c r="CC220" i="1"/>
  <c r="CB220" i="1"/>
  <c r="BZ220" i="1"/>
  <c r="BY220" i="1"/>
  <c r="BX220" i="1"/>
  <c r="BV220" i="1"/>
  <c r="BU220" i="1"/>
  <c r="BT220" i="1"/>
  <c r="BR220" i="1"/>
  <c r="BQ220" i="1"/>
  <c r="BP220" i="1"/>
  <c r="BN220" i="1"/>
  <c r="BM220" i="1"/>
  <c r="BL220" i="1"/>
  <c r="BJ220" i="1"/>
  <c r="BI220" i="1"/>
  <c r="BH220" i="1"/>
  <c r="BF220" i="1"/>
  <c r="BE220" i="1"/>
  <c r="BD220" i="1"/>
  <c r="BB220" i="1"/>
  <c r="BA220" i="1"/>
  <c r="AZ220" i="1"/>
  <c r="AT220" i="1"/>
  <c r="AS220" i="1"/>
  <c r="AR220" i="1"/>
  <c r="AP220" i="1"/>
  <c r="AO220" i="1"/>
  <c r="CT219" i="1"/>
  <c r="CS219" i="1"/>
  <c r="CR219" i="1"/>
  <c r="CP219" i="1"/>
  <c r="CO219" i="1"/>
  <c r="CN219" i="1"/>
  <c r="CL219" i="1"/>
  <c r="CK219" i="1"/>
  <c r="CJ219" i="1"/>
  <c r="CH219" i="1"/>
  <c r="CG219" i="1"/>
  <c r="CF219" i="1"/>
  <c r="CD219" i="1"/>
  <c r="CC219" i="1"/>
  <c r="CB219" i="1"/>
  <c r="BZ219" i="1"/>
  <c r="BY219" i="1"/>
  <c r="BX219" i="1"/>
  <c r="BV219" i="1"/>
  <c r="BU219" i="1"/>
  <c r="BT219" i="1"/>
  <c r="BR219" i="1"/>
  <c r="BQ219" i="1"/>
  <c r="BP219" i="1"/>
  <c r="BN219" i="1"/>
  <c r="BM219" i="1"/>
  <c r="BL219" i="1"/>
  <c r="BJ219" i="1"/>
  <c r="BI219" i="1"/>
  <c r="BH219" i="1"/>
  <c r="BF219" i="1"/>
  <c r="BE219" i="1"/>
  <c r="BD219" i="1"/>
  <c r="BB219" i="1"/>
  <c r="BA219" i="1"/>
  <c r="AZ219" i="1"/>
  <c r="AX219" i="1"/>
  <c r="AW219" i="1"/>
  <c r="AV219" i="1"/>
  <c r="AP219" i="1"/>
  <c r="AO219" i="1"/>
  <c r="CT218" i="1"/>
  <c r="CS218" i="1"/>
  <c r="CR218" i="1"/>
  <c r="CP218" i="1"/>
  <c r="CO218" i="1"/>
  <c r="CN218" i="1"/>
  <c r="CH218" i="1"/>
  <c r="CG218" i="1"/>
  <c r="CF218" i="1"/>
  <c r="CD218" i="1"/>
  <c r="CC218" i="1"/>
  <c r="CB218" i="1"/>
  <c r="BZ218" i="1"/>
  <c r="BY218" i="1"/>
  <c r="BX218" i="1"/>
  <c r="BV218" i="1"/>
  <c r="BU218" i="1"/>
  <c r="BT218" i="1"/>
  <c r="BR218" i="1"/>
  <c r="BQ218" i="1"/>
  <c r="BP218" i="1"/>
  <c r="BN218" i="1"/>
  <c r="BM218" i="1"/>
  <c r="BL218" i="1"/>
  <c r="BJ218" i="1"/>
  <c r="BI218" i="1"/>
  <c r="BH218" i="1"/>
  <c r="BF218" i="1"/>
  <c r="BE218" i="1"/>
  <c r="BD218" i="1"/>
  <c r="BB218" i="1"/>
  <c r="BA218" i="1"/>
  <c r="AZ218" i="1"/>
  <c r="AX218" i="1"/>
  <c r="AW218" i="1"/>
  <c r="AV218" i="1"/>
  <c r="AT218" i="1"/>
  <c r="AS218" i="1"/>
  <c r="AR218" i="1"/>
  <c r="AP218" i="1"/>
  <c r="AO218" i="1"/>
  <c r="AH221" i="1"/>
  <c r="BI221" i="1" s="1"/>
  <c r="AH220" i="1"/>
  <c r="AW220" i="1" s="1"/>
  <c r="AH219" i="1"/>
  <c r="AS219" i="1" s="1"/>
  <c r="AH218" i="1"/>
  <c r="CK218" i="1" s="1"/>
  <c r="AG221" i="1"/>
  <c r="BH221" i="1" s="1"/>
  <c r="AN221" i="1"/>
  <c r="AI221" i="1"/>
  <c r="BJ221" i="1" s="1"/>
  <c r="AG220" i="1"/>
  <c r="AV220" i="1" s="1"/>
  <c r="AN220" i="1"/>
  <c r="AI220" i="1"/>
  <c r="AX220" i="1" s="1"/>
  <c r="AG219" i="1"/>
  <c r="AR219" i="1" s="1"/>
  <c r="AN219" i="1"/>
  <c r="AI219" i="1"/>
  <c r="AT219" i="1" s="1"/>
  <c r="AG218" i="1"/>
  <c r="CJ218" i="1" s="1"/>
  <c r="AN218" i="1"/>
  <c r="AI218" i="1"/>
  <c r="CL218" i="1" s="1"/>
  <c r="K95" i="1" l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J585" i="1"/>
  <c r="CB363" i="1"/>
  <c r="CD363" i="1"/>
  <c r="CJ349" i="1"/>
  <c r="BF341" i="1"/>
  <c r="AT339" i="1"/>
  <c r="AO332" i="1"/>
  <c r="CS317" i="1"/>
  <c r="CT317" i="1"/>
  <c r="CP314" i="1"/>
  <c r="CB253" i="1"/>
  <c r="CC253" i="1"/>
  <c r="CD253" i="1"/>
  <c r="CG235" i="1"/>
  <c r="BQ234" i="1"/>
  <c r="CT217" i="1"/>
  <c r="CS217" i="1"/>
  <c r="CR217" i="1"/>
  <c r="CP217" i="1"/>
  <c r="CO217" i="1"/>
  <c r="CN217" i="1"/>
  <c r="CL217" i="1"/>
  <c r="CK217" i="1"/>
  <c r="CJ217" i="1"/>
  <c r="CH217" i="1"/>
  <c r="CG217" i="1"/>
  <c r="CF217" i="1"/>
  <c r="CD217" i="1"/>
  <c r="CC217" i="1"/>
  <c r="CB217" i="1"/>
  <c r="BV217" i="1"/>
  <c r="BU217" i="1"/>
  <c r="BT217" i="1"/>
  <c r="BR217" i="1"/>
  <c r="BQ217" i="1"/>
  <c r="BP217" i="1"/>
  <c r="BN217" i="1"/>
  <c r="BM217" i="1"/>
  <c r="BL217" i="1"/>
  <c r="BJ217" i="1"/>
  <c r="BI217" i="1"/>
  <c r="BH217" i="1"/>
  <c r="BF217" i="1"/>
  <c r="BE217" i="1"/>
  <c r="BD217" i="1"/>
  <c r="BB217" i="1"/>
  <c r="BA217" i="1"/>
  <c r="AZ217" i="1"/>
  <c r="AX217" i="1"/>
  <c r="AW217" i="1"/>
  <c r="AV217" i="1"/>
  <c r="AT217" i="1"/>
  <c r="AS217" i="1"/>
  <c r="AR217" i="1"/>
  <c r="AP217" i="1"/>
  <c r="AO217" i="1"/>
  <c r="AN217" i="1"/>
  <c r="CT216" i="1"/>
  <c r="CS216" i="1"/>
  <c r="CR216" i="1"/>
  <c r="CP216" i="1"/>
  <c r="CO216" i="1"/>
  <c r="CN216" i="1"/>
  <c r="CL216" i="1"/>
  <c r="CK216" i="1"/>
  <c r="CJ216" i="1"/>
  <c r="CH216" i="1"/>
  <c r="CG216" i="1"/>
  <c r="CF216" i="1"/>
  <c r="CD216" i="1"/>
  <c r="CC216" i="1"/>
  <c r="CB216" i="1"/>
  <c r="BZ216" i="1"/>
  <c r="BY216" i="1"/>
  <c r="BX216" i="1"/>
  <c r="BR216" i="1"/>
  <c r="BQ216" i="1"/>
  <c r="BP216" i="1"/>
  <c r="BN216" i="1"/>
  <c r="BM216" i="1"/>
  <c r="BL216" i="1"/>
  <c r="BJ216" i="1"/>
  <c r="BI216" i="1"/>
  <c r="BH216" i="1"/>
  <c r="BF216" i="1"/>
  <c r="BE216" i="1"/>
  <c r="BD216" i="1"/>
  <c r="BB216" i="1"/>
  <c r="BA216" i="1"/>
  <c r="AZ216" i="1"/>
  <c r="AX216" i="1"/>
  <c r="AW216" i="1"/>
  <c r="AV216" i="1"/>
  <c r="AT216" i="1"/>
  <c r="AS216" i="1"/>
  <c r="AR216" i="1"/>
  <c r="AP216" i="1"/>
  <c r="AO216" i="1"/>
  <c r="AN216" i="1"/>
  <c r="CT215" i="1"/>
  <c r="CS215" i="1"/>
  <c r="CR215" i="1"/>
  <c r="CP215" i="1"/>
  <c r="CO215" i="1"/>
  <c r="CN215" i="1"/>
  <c r="CL215" i="1"/>
  <c r="CK215" i="1"/>
  <c r="CJ215" i="1"/>
  <c r="CH215" i="1"/>
  <c r="CG215" i="1"/>
  <c r="CF215" i="1"/>
  <c r="CD215" i="1"/>
  <c r="CC215" i="1"/>
  <c r="CB215" i="1"/>
  <c r="BZ215" i="1"/>
  <c r="BY215" i="1"/>
  <c r="BX215" i="1"/>
  <c r="BV215" i="1"/>
  <c r="BU215" i="1"/>
  <c r="BT215" i="1"/>
  <c r="BR215" i="1"/>
  <c r="BQ215" i="1"/>
  <c r="BP215" i="1"/>
  <c r="BN215" i="1"/>
  <c r="BM215" i="1"/>
  <c r="BL215" i="1"/>
  <c r="BJ215" i="1"/>
  <c r="BI215" i="1"/>
  <c r="BH215" i="1"/>
  <c r="BB215" i="1"/>
  <c r="BA215" i="1"/>
  <c r="AZ215" i="1"/>
  <c r="AX215" i="1"/>
  <c r="AW215" i="1"/>
  <c r="AV215" i="1"/>
  <c r="AT215" i="1"/>
  <c r="AS215" i="1"/>
  <c r="AR215" i="1"/>
  <c r="AP215" i="1"/>
  <c r="AO215" i="1"/>
  <c r="AN215" i="1"/>
  <c r="AI217" i="1"/>
  <c r="BZ217" i="1" s="1"/>
  <c r="AH217" i="1"/>
  <c r="BY217" i="1" s="1"/>
  <c r="AG217" i="1"/>
  <c r="BX217" i="1" s="1"/>
  <c r="AI216" i="1"/>
  <c r="BV216" i="1" s="1"/>
  <c r="AH216" i="1"/>
  <c r="AG216" i="1"/>
  <c r="BT216" i="1" s="1"/>
  <c r="AI215" i="1"/>
  <c r="BF215" i="1" s="1"/>
  <c r="AH215" i="1"/>
  <c r="BE215" i="1" s="1"/>
  <c r="AG215" i="1"/>
  <c r="BD215" i="1" s="1"/>
  <c r="AI214" i="1"/>
  <c r="BV214" i="1" s="1"/>
  <c r="AH214" i="1"/>
  <c r="BU214" i="1" s="1"/>
  <c r="AG214" i="1"/>
  <c r="BT214" i="1" s="1"/>
  <c r="AI213" i="1"/>
  <c r="AX213" i="1" s="1"/>
  <c r="AH213" i="1"/>
  <c r="AW213" i="1" s="1"/>
  <c r="AG213" i="1"/>
  <c r="AI212" i="1"/>
  <c r="AT212" i="1" s="1"/>
  <c r="AH212" i="1"/>
  <c r="AS212" i="1" s="1"/>
  <c r="AG212" i="1"/>
  <c r="AR212" i="1" s="1"/>
  <c r="CT214" i="1"/>
  <c r="CS214" i="1"/>
  <c r="CR214" i="1"/>
  <c r="CP214" i="1"/>
  <c r="CO214" i="1"/>
  <c r="CN214" i="1"/>
  <c r="CL214" i="1"/>
  <c r="CK214" i="1"/>
  <c r="CJ214" i="1"/>
  <c r="CH214" i="1"/>
  <c r="CG214" i="1"/>
  <c r="CF214" i="1"/>
  <c r="CD214" i="1"/>
  <c r="CC214" i="1"/>
  <c r="CB214" i="1"/>
  <c r="BZ214" i="1"/>
  <c r="BY214" i="1"/>
  <c r="BX214" i="1"/>
  <c r="BR214" i="1"/>
  <c r="BQ214" i="1"/>
  <c r="BP214" i="1"/>
  <c r="BN214" i="1"/>
  <c r="BM214" i="1"/>
  <c r="BL214" i="1"/>
  <c r="BJ214" i="1"/>
  <c r="BI214" i="1"/>
  <c r="BH214" i="1"/>
  <c r="BF214" i="1"/>
  <c r="BE214" i="1"/>
  <c r="BD214" i="1"/>
  <c r="BB214" i="1"/>
  <c r="BA214" i="1"/>
  <c r="AZ214" i="1"/>
  <c r="AX214" i="1"/>
  <c r="AW214" i="1"/>
  <c r="AV214" i="1"/>
  <c r="AT214" i="1"/>
  <c r="AS214" i="1"/>
  <c r="AR214" i="1"/>
  <c r="AP214" i="1"/>
  <c r="AO214" i="1"/>
  <c r="AN214" i="1"/>
  <c r="CT213" i="1"/>
  <c r="CS213" i="1"/>
  <c r="CR213" i="1"/>
  <c r="CP213" i="1"/>
  <c r="CO213" i="1"/>
  <c r="CN213" i="1"/>
  <c r="CL213" i="1"/>
  <c r="CK213" i="1"/>
  <c r="CJ213" i="1"/>
  <c r="CH213" i="1"/>
  <c r="CG213" i="1"/>
  <c r="CF213" i="1"/>
  <c r="CD213" i="1"/>
  <c r="CC213" i="1"/>
  <c r="CB213" i="1"/>
  <c r="BZ213" i="1"/>
  <c r="BY213" i="1"/>
  <c r="BX213" i="1"/>
  <c r="BV213" i="1"/>
  <c r="BU213" i="1"/>
  <c r="BT213" i="1"/>
  <c r="BR213" i="1"/>
  <c r="BQ213" i="1"/>
  <c r="BP213" i="1"/>
  <c r="BN213" i="1"/>
  <c r="BM213" i="1"/>
  <c r="BL213" i="1"/>
  <c r="BJ213" i="1"/>
  <c r="BI213" i="1"/>
  <c r="BH213" i="1"/>
  <c r="BF213" i="1"/>
  <c r="BE213" i="1"/>
  <c r="BD213" i="1"/>
  <c r="BB213" i="1"/>
  <c r="BA213" i="1"/>
  <c r="AZ213" i="1"/>
  <c r="AT213" i="1"/>
  <c r="AS213" i="1"/>
  <c r="AR213" i="1"/>
  <c r="AP213" i="1"/>
  <c r="AO213" i="1"/>
  <c r="AN213" i="1"/>
  <c r="CT212" i="1"/>
  <c r="CS212" i="1"/>
  <c r="CR212" i="1"/>
  <c r="CP212" i="1"/>
  <c r="CO212" i="1"/>
  <c r="CN212" i="1"/>
  <c r="CL212" i="1"/>
  <c r="CK212" i="1"/>
  <c r="CJ212" i="1"/>
  <c r="CH212" i="1"/>
  <c r="CG212" i="1"/>
  <c r="CF212" i="1"/>
  <c r="CD212" i="1"/>
  <c r="CC212" i="1"/>
  <c r="CB212" i="1"/>
  <c r="BZ212" i="1"/>
  <c r="BY212" i="1"/>
  <c r="BX212" i="1"/>
  <c r="BV212" i="1"/>
  <c r="BU212" i="1"/>
  <c r="BT212" i="1"/>
  <c r="BR212" i="1"/>
  <c r="BQ212" i="1"/>
  <c r="BP212" i="1"/>
  <c r="BN212" i="1"/>
  <c r="BM212" i="1"/>
  <c r="BL212" i="1"/>
  <c r="BJ212" i="1"/>
  <c r="BI212" i="1"/>
  <c r="BH212" i="1"/>
  <c r="BF212" i="1"/>
  <c r="BE212" i="1"/>
  <c r="BD212" i="1"/>
  <c r="BB212" i="1"/>
  <c r="BA212" i="1"/>
  <c r="AZ212" i="1"/>
  <c r="AX212" i="1"/>
  <c r="AW212" i="1"/>
  <c r="AV212" i="1"/>
  <c r="AP212" i="1"/>
  <c r="AO212" i="1"/>
  <c r="AN212" i="1"/>
  <c r="AG211" i="1"/>
  <c r="BD211" i="1" s="1"/>
  <c r="AN211" i="1"/>
  <c r="AR211" i="1"/>
  <c r="AV211" i="1"/>
  <c r="AZ211" i="1"/>
  <c r="BH211" i="1"/>
  <c r="BL211" i="1"/>
  <c r="BP211" i="1"/>
  <c r="BT211" i="1"/>
  <c r="BX211" i="1"/>
  <c r="CB211" i="1"/>
  <c r="CF211" i="1"/>
  <c r="CJ211" i="1"/>
  <c r="CN211" i="1"/>
  <c r="CR211" i="1"/>
  <c r="AH211" i="1"/>
  <c r="BE211" i="1" s="1"/>
  <c r="AO211" i="1"/>
  <c r="AS211" i="1"/>
  <c r="AW211" i="1"/>
  <c r="BA211" i="1"/>
  <c r="BI211" i="1"/>
  <c r="BM211" i="1"/>
  <c r="BQ211" i="1"/>
  <c r="BU211" i="1"/>
  <c r="BY211" i="1"/>
  <c r="CC211" i="1"/>
  <c r="CG211" i="1"/>
  <c r="CK211" i="1"/>
  <c r="CO211" i="1"/>
  <c r="CS211" i="1"/>
  <c r="AI211" i="1"/>
  <c r="BF211" i="1" s="1"/>
  <c r="AP211" i="1"/>
  <c r="AT211" i="1"/>
  <c r="AX211" i="1"/>
  <c r="BB211" i="1"/>
  <c r="BJ211" i="1"/>
  <c r="BN211" i="1"/>
  <c r="BR211" i="1"/>
  <c r="BV211" i="1"/>
  <c r="BZ211" i="1"/>
  <c r="CD211" i="1"/>
  <c r="CH211" i="1"/>
  <c r="CL211" i="1"/>
  <c r="CP211" i="1"/>
  <c r="CT211" i="1"/>
  <c r="BU216" i="1" l="1"/>
  <c r="AV213" i="1"/>
  <c r="AI210" i="1"/>
  <c r="BR210" i="1" s="1"/>
  <c r="AH210" i="1"/>
  <c r="BQ210" i="1" s="1"/>
  <c r="AG210" i="1"/>
  <c r="BP210" i="1" s="1"/>
  <c r="AI209" i="1"/>
  <c r="CL209" i="1" s="1"/>
  <c r="AH209" i="1"/>
  <c r="CK209" i="1" s="1"/>
  <c r="AG209" i="1"/>
  <c r="CJ209" i="1" s="1"/>
  <c r="CT210" i="1"/>
  <c r="CS210" i="1"/>
  <c r="CR210" i="1"/>
  <c r="CP210" i="1"/>
  <c r="CO210" i="1"/>
  <c r="CN210" i="1"/>
  <c r="CL210" i="1"/>
  <c r="CK210" i="1"/>
  <c r="CJ210" i="1"/>
  <c r="CH210" i="1"/>
  <c r="CG210" i="1"/>
  <c r="CF210" i="1"/>
  <c r="CD210" i="1"/>
  <c r="CC210" i="1"/>
  <c r="CB210" i="1"/>
  <c r="BZ210" i="1"/>
  <c r="BY210" i="1"/>
  <c r="BX210" i="1"/>
  <c r="BV210" i="1"/>
  <c r="BU210" i="1"/>
  <c r="BT210" i="1"/>
  <c r="BN210" i="1"/>
  <c r="BM210" i="1"/>
  <c r="BL210" i="1"/>
  <c r="BJ210" i="1"/>
  <c r="BI210" i="1"/>
  <c r="BH210" i="1"/>
  <c r="BF210" i="1"/>
  <c r="BE210" i="1"/>
  <c r="BD210" i="1"/>
  <c r="BB210" i="1"/>
  <c r="BA210" i="1"/>
  <c r="AZ210" i="1"/>
  <c r="AX210" i="1"/>
  <c r="AW210" i="1"/>
  <c r="AV210" i="1"/>
  <c r="AT210" i="1"/>
  <c r="AS210" i="1"/>
  <c r="AR210" i="1"/>
  <c r="AP210" i="1"/>
  <c r="AO210" i="1"/>
  <c r="AN210" i="1"/>
  <c r="CT209" i="1"/>
  <c r="CS209" i="1"/>
  <c r="CR209" i="1"/>
  <c r="CP209" i="1"/>
  <c r="CO209" i="1"/>
  <c r="CN209" i="1"/>
  <c r="CH209" i="1"/>
  <c r="CG209" i="1"/>
  <c r="CF209" i="1"/>
  <c r="CD209" i="1"/>
  <c r="CC209" i="1"/>
  <c r="CB209" i="1"/>
  <c r="BZ209" i="1"/>
  <c r="BY209" i="1"/>
  <c r="BX209" i="1"/>
  <c r="BV209" i="1"/>
  <c r="BU209" i="1"/>
  <c r="BT209" i="1"/>
  <c r="BR209" i="1"/>
  <c r="BQ209" i="1"/>
  <c r="BP209" i="1"/>
  <c r="BN209" i="1"/>
  <c r="BM209" i="1"/>
  <c r="BL209" i="1"/>
  <c r="BJ209" i="1"/>
  <c r="BI209" i="1"/>
  <c r="BH209" i="1"/>
  <c r="BF209" i="1"/>
  <c r="BE209" i="1"/>
  <c r="BD209" i="1"/>
  <c r="BB209" i="1"/>
  <c r="BA209" i="1"/>
  <c r="AZ209" i="1"/>
  <c r="AX209" i="1"/>
  <c r="AW209" i="1"/>
  <c r="AV209" i="1"/>
  <c r="AT209" i="1"/>
  <c r="AS209" i="1"/>
  <c r="AR209" i="1"/>
  <c r="AP209" i="1"/>
  <c r="AO209" i="1"/>
  <c r="AN209" i="1"/>
  <c r="AI208" i="1"/>
  <c r="BN208" i="1" s="1"/>
  <c r="AH208" i="1"/>
  <c r="BM208" i="1" s="1"/>
  <c r="AG208" i="1"/>
  <c r="BL208" i="1" s="1"/>
  <c r="AI207" i="1"/>
  <c r="AX207" i="1" s="1"/>
  <c r="AH207" i="1"/>
  <c r="AW207" i="1" s="1"/>
  <c r="AG207" i="1"/>
  <c r="AV207" i="1" s="1"/>
  <c r="AI206" i="1"/>
  <c r="AT206" i="1" s="1"/>
  <c r="AH206" i="1"/>
  <c r="AS206" i="1" s="1"/>
  <c r="AG206" i="1"/>
  <c r="AR206" i="1" s="1"/>
  <c r="AI205" i="1"/>
  <c r="CL205" i="1" s="1"/>
  <c r="AH205" i="1"/>
  <c r="CK205" i="1" s="1"/>
  <c r="AG205" i="1"/>
  <c r="CJ205" i="1" s="1"/>
  <c r="CT208" i="1"/>
  <c r="CS208" i="1"/>
  <c r="CR208" i="1"/>
  <c r="CP208" i="1"/>
  <c r="CO208" i="1"/>
  <c r="CN208" i="1"/>
  <c r="CL208" i="1"/>
  <c r="CK208" i="1"/>
  <c r="CJ208" i="1"/>
  <c r="CH208" i="1"/>
  <c r="CG208" i="1"/>
  <c r="CF208" i="1"/>
  <c r="CD208" i="1"/>
  <c r="CC208" i="1"/>
  <c r="CB208" i="1"/>
  <c r="BZ208" i="1"/>
  <c r="BY208" i="1"/>
  <c r="BX208" i="1"/>
  <c r="BV208" i="1"/>
  <c r="BU208" i="1"/>
  <c r="BT208" i="1"/>
  <c r="BR208" i="1"/>
  <c r="BQ208" i="1"/>
  <c r="BP208" i="1"/>
  <c r="BJ208" i="1"/>
  <c r="BI208" i="1"/>
  <c r="BH208" i="1"/>
  <c r="BF208" i="1"/>
  <c r="BE208" i="1"/>
  <c r="BD208" i="1"/>
  <c r="BB208" i="1"/>
  <c r="BA208" i="1"/>
  <c r="AZ208" i="1"/>
  <c r="AX208" i="1"/>
  <c r="AW208" i="1"/>
  <c r="AV208" i="1"/>
  <c r="AT208" i="1"/>
  <c r="AS208" i="1"/>
  <c r="AR208" i="1"/>
  <c r="AP208" i="1"/>
  <c r="AO208" i="1"/>
  <c r="AN208" i="1"/>
  <c r="CT207" i="1"/>
  <c r="CS207" i="1"/>
  <c r="CR207" i="1"/>
  <c r="CP207" i="1"/>
  <c r="CO207" i="1"/>
  <c r="CN207" i="1"/>
  <c r="CL207" i="1"/>
  <c r="CK207" i="1"/>
  <c r="CJ207" i="1"/>
  <c r="CH207" i="1"/>
  <c r="CG207" i="1"/>
  <c r="CF207" i="1"/>
  <c r="CD207" i="1"/>
  <c r="CC207" i="1"/>
  <c r="CB207" i="1"/>
  <c r="BZ207" i="1"/>
  <c r="BY207" i="1"/>
  <c r="BX207" i="1"/>
  <c r="BV207" i="1"/>
  <c r="BU207" i="1"/>
  <c r="BT207" i="1"/>
  <c r="BR207" i="1"/>
  <c r="BQ207" i="1"/>
  <c r="BP207" i="1"/>
  <c r="BN207" i="1"/>
  <c r="BM207" i="1"/>
  <c r="BL207" i="1"/>
  <c r="BJ207" i="1"/>
  <c r="BI207" i="1"/>
  <c r="BH207" i="1"/>
  <c r="BF207" i="1"/>
  <c r="BE207" i="1"/>
  <c r="BD207" i="1"/>
  <c r="BB207" i="1"/>
  <c r="BA207" i="1"/>
  <c r="AZ207" i="1"/>
  <c r="AT207" i="1"/>
  <c r="AS207" i="1"/>
  <c r="AR207" i="1"/>
  <c r="AP207" i="1"/>
  <c r="AO207" i="1"/>
  <c r="AN207" i="1"/>
  <c r="CT206" i="1"/>
  <c r="CS206" i="1"/>
  <c r="CR206" i="1"/>
  <c r="CP206" i="1"/>
  <c r="CO206" i="1"/>
  <c r="CN206" i="1"/>
  <c r="CL206" i="1"/>
  <c r="CK206" i="1"/>
  <c r="CJ206" i="1"/>
  <c r="CH206" i="1"/>
  <c r="CG206" i="1"/>
  <c r="CF206" i="1"/>
  <c r="CD206" i="1"/>
  <c r="CC206" i="1"/>
  <c r="CB206" i="1"/>
  <c r="BZ206" i="1"/>
  <c r="BY206" i="1"/>
  <c r="BX206" i="1"/>
  <c r="BV206" i="1"/>
  <c r="BU206" i="1"/>
  <c r="BT206" i="1"/>
  <c r="BR206" i="1"/>
  <c r="BQ206" i="1"/>
  <c r="BP206" i="1"/>
  <c r="BN206" i="1"/>
  <c r="BM206" i="1"/>
  <c r="BL206" i="1"/>
  <c r="BJ206" i="1"/>
  <c r="BI206" i="1"/>
  <c r="BH206" i="1"/>
  <c r="BF206" i="1"/>
  <c r="BE206" i="1"/>
  <c r="BD206" i="1"/>
  <c r="BB206" i="1"/>
  <c r="BA206" i="1"/>
  <c r="AZ206" i="1"/>
  <c r="AX206" i="1"/>
  <c r="AW206" i="1"/>
  <c r="AV206" i="1"/>
  <c r="AP206" i="1"/>
  <c r="AO206" i="1"/>
  <c r="AN206" i="1"/>
  <c r="CT205" i="1"/>
  <c r="CS205" i="1"/>
  <c r="CR205" i="1"/>
  <c r="CP205" i="1"/>
  <c r="CO205" i="1"/>
  <c r="CN205" i="1"/>
  <c r="CH205" i="1"/>
  <c r="CG205" i="1"/>
  <c r="CF205" i="1"/>
  <c r="CD205" i="1"/>
  <c r="CC205" i="1"/>
  <c r="CB205" i="1"/>
  <c r="BZ205" i="1"/>
  <c r="BY205" i="1"/>
  <c r="BX205" i="1"/>
  <c r="BV205" i="1"/>
  <c r="BU205" i="1"/>
  <c r="BT205" i="1"/>
  <c r="BR205" i="1"/>
  <c r="BQ205" i="1"/>
  <c r="BP205" i="1"/>
  <c r="BN205" i="1"/>
  <c r="BM205" i="1"/>
  <c r="BL205" i="1"/>
  <c r="BJ205" i="1"/>
  <c r="BI205" i="1"/>
  <c r="BH205" i="1"/>
  <c r="BF205" i="1"/>
  <c r="BE205" i="1"/>
  <c r="BD205" i="1"/>
  <c r="BB205" i="1"/>
  <c r="BA205" i="1"/>
  <c r="AZ205" i="1"/>
  <c r="AX205" i="1"/>
  <c r="AW205" i="1"/>
  <c r="AV205" i="1"/>
  <c r="AT205" i="1"/>
  <c r="AS205" i="1"/>
  <c r="AR205" i="1"/>
  <c r="AP205" i="1"/>
  <c r="AO205" i="1"/>
  <c r="AN205" i="1"/>
  <c r="CT204" i="1"/>
  <c r="CS204" i="1"/>
  <c r="CR204" i="1"/>
  <c r="CP204" i="1"/>
  <c r="CO204" i="1"/>
  <c r="CN204" i="1"/>
  <c r="CL204" i="1"/>
  <c r="CK204" i="1"/>
  <c r="CJ204" i="1"/>
  <c r="CH204" i="1"/>
  <c r="CG204" i="1"/>
  <c r="CF204" i="1"/>
  <c r="CD204" i="1"/>
  <c r="CC204" i="1"/>
  <c r="CB204" i="1"/>
  <c r="BZ204" i="1"/>
  <c r="BY204" i="1"/>
  <c r="BX204" i="1"/>
  <c r="BV204" i="1"/>
  <c r="BU204" i="1"/>
  <c r="BT204" i="1"/>
  <c r="BN204" i="1"/>
  <c r="BM204" i="1"/>
  <c r="BL204" i="1"/>
  <c r="BJ204" i="1"/>
  <c r="BI204" i="1"/>
  <c r="BH204" i="1"/>
  <c r="BF204" i="1"/>
  <c r="BE204" i="1"/>
  <c r="BD204" i="1"/>
  <c r="BB204" i="1"/>
  <c r="BA204" i="1"/>
  <c r="AZ204" i="1"/>
  <c r="AX204" i="1"/>
  <c r="AW204" i="1"/>
  <c r="AV204" i="1"/>
  <c r="AT204" i="1"/>
  <c r="AS204" i="1"/>
  <c r="AR204" i="1"/>
  <c r="AP204" i="1"/>
  <c r="AO204" i="1"/>
  <c r="AN204" i="1"/>
  <c r="CT203" i="1"/>
  <c r="CS203" i="1"/>
  <c r="CR203" i="1"/>
  <c r="CP203" i="1"/>
  <c r="CO203" i="1"/>
  <c r="CN203" i="1"/>
  <c r="CL203" i="1"/>
  <c r="CK203" i="1"/>
  <c r="CJ203" i="1"/>
  <c r="CH203" i="1"/>
  <c r="CG203" i="1"/>
  <c r="CF203" i="1"/>
  <c r="CD203" i="1"/>
  <c r="CC203" i="1"/>
  <c r="CB203" i="1"/>
  <c r="BZ203" i="1"/>
  <c r="BY203" i="1"/>
  <c r="BX203" i="1"/>
  <c r="BV203" i="1"/>
  <c r="BU203" i="1"/>
  <c r="BT203" i="1"/>
  <c r="BR203" i="1"/>
  <c r="BQ203" i="1"/>
  <c r="BP203" i="1"/>
  <c r="BJ203" i="1"/>
  <c r="BI203" i="1"/>
  <c r="BH203" i="1"/>
  <c r="BF203" i="1"/>
  <c r="BE203" i="1"/>
  <c r="BD203" i="1"/>
  <c r="BB203" i="1"/>
  <c r="BA203" i="1"/>
  <c r="AZ203" i="1"/>
  <c r="AX203" i="1"/>
  <c r="AW203" i="1"/>
  <c r="AV203" i="1"/>
  <c r="AT203" i="1"/>
  <c r="AS203" i="1"/>
  <c r="AR203" i="1"/>
  <c r="AP203" i="1"/>
  <c r="AO203" i="1"/>
  <c r="AN203" i="1"/>
  <c r="CT202" i="1"/>
  <c r="CS202" i="1"/>
  <c r="CR202" i="1"/>
  <c r="CP202" i="1"/>
  <c r="CO202" i="1"/>
  <c r="CN202" i="1"/>
  <c r="CL202" i="1"/>
  <c r="CK202" i="1"/>
  <c r="CJ202" i="1"/>
  <c r="CH202" i="1"/>
  <c r="CG202" i="1"/>
  <c r="CF202" i="1"/>
  <c r="CD202" i="1"/>
  <c r="CC202" i="1"/>
  <c r="CB202" i="1"/>
  <c r="BZ202" i="1"/>
  <c r="BY202" i="1"/>
  <c r="BX202" i="1"/>
  <c r="BV202" i="1"/>
  <c r="BU202" i="1"/>
  <c r="BT202" i="1"/>
  <c r="BR202" i="1"/>
  <c r="BQ202" i="1"/>
  <c r="BP202" i="1"/>
  <c r="BN202" i="1"/>
  <c r="BM202" i="1"/>
  <c r="BL202" i="1"/>
  <c r="BF202" i="1"/>
  <c r="BE202" i="1"/>
  <c r="BD202" i="1"/>
  <c r="BB202" i="1"/>
  <c r="BA202" i="1"/>
  <c r="AZ202" i="1"/>
  <c r="AX202" i="1"/>
  <c r="AW202" i="1"/>
  <c r="AV202" i="1"/>
  <c r="AT202" i="1"/>
  <c r="AS202" i="1"/>
  <c r="AR202" i="1"/>
  <c r="AP202" i="1"/>
  <c r="AO202" i="1"/>
  <c r="AN202" i="1"/>
  <c r="AI204" i="1"/>
  <c r="BR204" i="1" s="1"/>
  <c r="AH204" i="1"/>
  <c r="BQ204" i="1" s="1"/>
  <c r="AG204" i="1"/>
  <c r="BP204" i="1" s="1"/>
  <c r="AI203" i="1"/>
  <c r="BN203" i="1" s="1"/>
  <c r="AH203" i="1"/>
  <c r="BM203" i="1" s="1"/>
  <c r="AG203" i="1"/>
  <c r="BL203" i="1" s="1"/>
  <c r="AI202" i="1"/>
  <c r="BJ202" i="1" s="1"/>
  <c r="AH202" i="1"/>
  <c r="BI202" i="1" s="1"/>
  <c r="AG202" i="1"/>
  <c r="BH202" i="1" s="1"/>
  <c r="AG201" i="1"/>
  <c r="BL201" i="1" s="1"/>
  <c r="AN201" i="1"/>
  <c r="AR201" i="1"/>
  <c r="AV201" i="1"/>
  <c r="AZ201" i="1"/>
  <c r="BD201" i="1"/>
  <c r="BH201" i="1"/>
  <c r="BP201" i="1"/>
  <c r="BT201" i="1"/>
  <c r="BX201" i="1"/>
  <c r="CB201" i="1"/>
  <c r="CF201" i="1"/>
  <c r="CJ201" i="1"/>
  <c r="CN201" i="1"/>
  <c r="CR201" i="1"/>
  <c r="AH201" i="1"/>
  <c r="BM201" i="1" s="1"/>
  <c r="AO201" i="1"/>
  <c r="AS201" i="1"/>
  <c r="AW201" i="1"/>
  <c r="BA201" i="1"/>
  <c r="BE201" i="1"/>
  <c r="BI201" i="1"/>
  <c r="BQ201" i="1"/>
  <c r="BU201" i="1"/>
  <c r="BY201" i="1"/>
  <c r="CC201" i="1"/>
  <c r="CG201" i="1"/>
  <c r="CK201" i="1"/>
  <c r="CO201" i="1"/>
  <c r="CS201" i="1"/>
  <c r="AI201" i="1"/>
  <c r="BN201" i="1" s="1"/>
  <c r="AP201" i="1"/>
  <c r="AT201" i="1"/>
  <c r="AX201" i="1"/>
  <c r="BB201" i="1"/>
  <c r="BF201" i="1"/>
  <c r="BJ201" i="1"/>
  <c r="BR201" i="1"/>
  <c r="BV201" i="1"/>
  <c r="BZ201" i="1"/>
  <c r="CD201" i="1"/>
  <c r="CH201" i="1"/>
  <c r="CL201" i="1"/>
  <c r="CP201" i="1"/>
  <c r="CT201" i="1"/>
  <c r="AG200" i="1"/>
  <c r="AZ200" i="1" s="1"/>
  <c r="AN200" i="1"/>
  <c r="AR200" i="1"/>
  <c r="AV200" i="1"/>
  <c r="BD200" i="1"/>
  <c r="BH200" i="1"/>
  <c r="BL200" i="1"/>
  <c r="BP200" i="1"/>
  <c r="BT200" i="1"/>
  <c r="BX200" i="1"/>
  <c r="CB200" i="1"/>
  <c r="CF200" i="1"/>
  <c r="CJ200" i="1"/>
  <c r="CN200" i="1"/>
  <c r="CR200" i="1"/>
  <c r="AH200" i="1"/>
  <c r="BA200" i="1" s="1"/>
  <c r="AO200" i="1"/>
  <c r="AS200" i="1"/>
  <c r="AW200" i="1"/>
  <c r="BE200" i="1"/>
  <c r="BI200" i="1"/>
  <c r="BM200" i="1"/>
  <c r="BQ200" i="1"/>
  <c r="BU200" i="1"/>
  <c r="BY200" i="1"/>
  <c r="CC200" i="1"/>
  <c r="CG200" i="1"/>
  <c r="CK200" i="1"/>
  <c r="CO200" i="1"/>
  <c r="CS200" i="1"/>
  <c r="AI200" i="1"/>
  <c r="BB200" i="1" s="1"/>
  <c r="AP200" i="1"/>
  <c r="AT200" i="1"/>
  <c r="AX200" i="1"/>
  <c r="BF200" i="1"/>
  <c r="BJ200" i="1"/>
  <c r="BN200" i="1"/>
  <c r="BR200" i="1"/>
  <c r="BV200" i="1"/>
  <c r="BZ200" i="1"/>
  <c r="CD200" i="1"/>
  <c r="CH200" i="1"/>
  <c r="CL200" i="1"/>
  <c r="CP200" i="1"/>
  <c r="CT200" i="1"/>
  <c r="AH199" i="1"/>
  <c r="BI199" i="1" s="1"/>
  <c r="AH198" i="1"/>
  <c r="AW198" i="1" s="1"/>
  <c r="AH197" i="1"/>
  <c r="CC197" i="1" s="1"/>
  <c r="CT199" i="1"/>
  <c r="CS199" i="1"/>
  <c r="CR199" i="1"/>
  <c r="CP199" i="1"/>
  <c r="CO199" i="1"/>
  <c r="CN199" i="1"/>
  <c r="CL199" i="1"/>
  <c r="CK199" i="1"/>
  <c r="CJ199" i="1"/>
  <c r="CH199" i="1"/>
  <c r="CG199" i="1"/>
  <c r="CF199" i="1"/>
  <c r="CD199" i="1"/>
  <c r="CC199" i="1"/>
  <c r="CB199" i="1"/>
  <c r="BZ199" i="1"/>
  <c r="BY199" i="1"/>
  <c r="BX199" i="1"/>
  <c r="BV199" i="1"/>
  <c r="BU199" i="1"/>
  <c r="BT199" i="1"/>
  <c r="BR199" i="1"/>
  <c r="BQ199" i="1"/>
  <c r="BP199" i="1"/>
  <c r="BN199" i="1"/>
  <c r="BM199" i="1"/>
  <c r="BL199" i="1"/>
  <c r="BF199" i="1"/>
  <c r="BE199" i="1"/>
  <c r="BD199" i="1"/>
  <c r="BB199" i="1"/>
  <c r="BA199" i="1"/>
  <c r="AZ199" i="1"/>
  <c r="AX199" i="1"/>
  <c r="AW199" i="1"/>
  <c r="AV199" i="1"/>
  <c r="AT199" i="1"/>
  <c r="AS199" i="1"/>
  <c r="AR199" i="1"/>
  <c r="AP199" i="1"/>
  <c r="AO199" i="1"/>
  <c r="AN199" i="1"/>
  <c r="CT198" i="1"/>
  <c r="CS198" i="1"/>
  <c r="CR198" i="1"/>
  <c r="CP198" i="1"/>
  <c r="CO198" i="1"/>
  <c r="CN198" i="1"/>
  <c r="CL198" i="1"/>
  <c r="CK198" i="1"/>
  <c r="CJ198" i="1"/>
  <c r="CH198" i="1"/>
  <c r="CG198" i="1"/>
  <c r="CF198" i="1"/>
  <c r="CD198" i="1"/>
  <c r="CC198" i="1"/>
  <c r="CB198" i="1"/>
  <c r="BZ198" i="1"/>
  <c r="BY198" i="1"/>
  <c r="BX198" i="1"/>
  <c r="BV198" i="1"/>
  <c r="BU198" i="1"/>
  <c r="BT198" i="1"/>
  <c r="BR198" i="1"/>
  <c r="BQ198" i="1"/>
  <c r="BP198" i="1"/>
  <c r="BN198" i="1"/>
  <c r="BM198" i="1"/>
  <c r="BL198" i="1"/>
  <c r="BJ198" i="1"/>
  <c r="BI198" i="1"/>
  <c r="BH198" i="1"/>
  <c r="BF198" i="1"/>
  <c r="BE198" i="1"/>
  <c r="BD198" i="1"/>
  <c r="BB198" i="1"/>
  <c r="BA198" i="1"/>
  <c r="AZ198" i="1"/>
  <c r="AT198" i="1"/>
  <c r="AS198" i="1"/>
  <c r="AR198" i="1"/>
  <c r="AP198" i="1"/>
  <c r="AO198" i="1"/>
  <c r="AN198" i="1"/>
  <c r="CT197" i="1"/>
  <c r="CS197" i="1"/>
  <c r="CR197" i="1"/>
  <c r="CP197" i="1"/>
  <c r="CO197" i="1"/>
  <c r="CN197" i="1"/>
  <c r="CL197" i="1"/>
  <c r="CK197" i="1"/>
  <c r="CJ197" i="1"/>
  <c r="CH197" i="1"/>
  <c r="CG197" i="1"/>
  <c r="CF197" i="1"/>
  <c r="BZ197" i="1"/>
  <c r="BY197" i="1"/>
  <c r="BX197" i="1"/>
  <c r="BV197" i="1"/>
  <c r="BU197" i="1"/>
  <c r="BT197" i="1"/>
  <c r="BR197" i="1"/>
  <c r="BQ197" i="1"/>
  <c r="BP197" i="1"/>
  <c r="BN197" i="1"/>
  <c r="BM197" i="1"/>
  <c r="BL197" i="1"/>
  <c r="BJ197" i="1"/>
  <c r="BI197" i="1"/>
  <c r="BH197" i="1"/>
  <c r="BF197" i="1"/>
  <c r="BE197" i="1"/>
  <c r="BD197" i="1"/>
  <c r="BB197" i="1"/>
  <c r="BA197" i="1"/>
  <c r="AZ197" i="1"/>
  <c r="AX197" i="1"/>
  <c r="AW197" i="1"/>
  <c r="AV197" i="1"/>
  <c r="AT197" i="1"/>
  <c r="AS197" i="1"/>
  <c r="AR197" i="1"/>
  <c r="AP197" i="1"/>
  <c r="AO197" i="1"/>
  <c r="AN197" i="1"/>
  <c r="AI199" i="1"/>
  <c r="BJ199" i="1" s="1"/>
  <c r="AG199" i="1"/>
  <c r="BH199" i="1" s="1"/>
  <c r="AI198" i="1"/>
  <c r="AX198" i="1" s="1"/>
  <c r="AG198" i="1"/>
  <c r="AV198" i="1" s="1"/>
  <c r="AG197" i="1"/>
  <c r="CB197" i="1" s="1"/>
  <c r="AI197" i="1"/>
  <c r="CD197" i="1" s="1"/>
  <c r="AG196" i="1"/>
  <c r="BP196" i="1" s="1"/>
  <c r="AN196" i="1"/>
  <c r="AR196" i="1"/>
  <c r="AV196" i="1"/>
  <c r="AZ196" i="1"/>
  <c r="BD196" i="1"/>
  <c r="BH196" i="1"/>
  <c r="BL196" i="1"/>
  <c r="BT196" i="1"/>
  <c r="BX196" i="1"/>
  <c r="CB196" i="1"/>
  <c r="CF196" i="1"/>
  <c r="CJ196" i="1"/>
  <c r="CN196" i="1"/>
  <c r="CR196" i="1"/>
  <c r="AH196" i="1"/>
  <c r="BQ196" i="1" s="1"/>
  <c r="AO196" i="1"/>
  <c r="AS196" i="1"/>
  <c r="AW196" i="1"/>
  <c r="BA196" i="1"/>
  <c r="BE196" i="1"/>
  <c r="BI196" i="1"/>
  <c r="BM196" i="1"/>
  <c r="BU196" i="1"/>
  <c r="BY196" i="1"/>
  <c r="CC196" i="1"/>
  <c r="CG196" i="1"/>
  <c r="CK196" i="1"/>
  <c r="CO196" i="1"/>
  <c r="CS196" i="1"/>
  <c r="AI196" i="1"/>
  <c r="BR196" i="1" s="1"/>
  <c r="AP196" i="1"/>
  <c r="AT196" i="1"/>
  <c r="AX196" i="1"/>
  <c r="BB196" i="1"/>
  <c r="BF196" i="1"/>
  <c r="BJ196" i="1"/>
  <c r="BN196" i="1"/>
  <c r="BV196" i="1"/>
  <c r="BZ196" i="1"/>
  <c r="CD196" i="1"/>
  <c r="CH196" i="1"/>
  <c r="CL196" i="1"/>
  <c r="CP196" i="1"/>
  <c r="CT196" i="1"/>
  <c r="AG195" i="1"/>
  <c r="BH195" i="1" s="1"/>
  <c r="AN195" i="1"/>
  <c r="AR195" i="1"/>
  <c r="AV195" i="1"/>
  <c r="AZ195" i="1"/>
  <c r="BD195" i="1"/>
  <c r="BL195" i="1"/>
  <c r="BP195" i="1"/>
  <c r="BT195" i="1"/>
  <c r="BX195" i="1"/>
  <c r="CB195" i="1"/>
  <c r="CF195" i="1"/>
  <c r="CJ195" i="1"/>
  <c r="CN195" i="1"/>
  <c r="CR195" i="1"/>
  <c r="AH195" i="1"/>
  <c r="BI195" i="1" s="1"/>
  <c r="AO195" i="1"/>
  <c r="AS195" i="1"/>
  <c r="AW195" i="1"/>
  <c r="BA195" i="1"/>
  <c r="BE195" i="1"/>
  <c r="BM195" i="1"/>
  <c r="BQ195" i="1"/>
  <c r="BU195" i="1"/>
  <c r="BY195" i="1"/>
  <c r="CC195" i="1"/>
  <c r="CG195" i="1"/>
  <c r="CK195" i="1"/>
  <c r="CO195" i="1"/>
  <c r="CS195" i="1"/>
  <c r="AI195" i="1"/>
  <c r="BJ195" i="1" s="1"/>
  <c r="AP195" i="1"/>
  <c r="AT195" i="1"/>
  <c r="AX195" i="1"/>
  <c r="BB195" i="1"/>
  <c r="BF195" i="1"/>
  <c r="BN195" i="1"/>
  <c r="BR195" i="1"/>
  <c r="BV195" i="1"/>
  <c r="BZ195" i="1"/>
  <c r="CD195" i="1"/>
  <c r="CH195" i="1"/>
  <c r="CL195" i="1"/>
  <c r="CP195" i="1"/>
  <c r="CT195" i="1"/>
  <c r="AG194" i="1"/>
  <c r="AV194" i="1" s="1"/>
  <c r="AN194" i="1"/>
  <c r="AR194" i="1"/>
  <c r="AZ194" i="1"/>
  <c r="BD194" i="1"/>
  <c r="BH194" i="1"/>
  <c r="BL194" i="1"/>
  <c r="BP194" i="1"/>
  <c r="BT194" i="1"/>
  <c r="BX194" i="1"/>
  <c r="CB194" i="1"/>
  <c r="CF194" i="1"/>
  <c r="CJ194" i="1"/>
  <c r="CN194" i="1"/>
  <c r="CR194" i="1"/>
  <c r="AH194" i="1"/>
  <c r="AW194" i="1" s="1"/>
  <c r="AO194" i="1"/>
  <c r="AS194" i="1"/>
  <c r="BA194" i="1"/>
  <c r="BE194" i="1"/>
  <c r="BI194" i="1"/>
  <c r="BM194" i="1"/>
  <c r="BQ194" i="1"/>
  <c r="BU194" i="1"/>
  <c r="BY194" i="1"/>
  <c r="CC194" i="1"/>
  <c r="CG194" i="1"/>
  <c r="CK194" i="1"/>
  <c r="CO194" i="1"/>
  <c r="CS194" i="1"/>
  <c r="AI194" i="1"/>
  <c r="AX194" i="1" s="1"/>
  <c r="AP194" i="1"/>
  <c r="AT194" i="1"/>
  <c r="BB194" i="1"/>
  <c r="BF194" i="1"/>
  <c r="BJ194" i="1"/>
  <c r="BN194" i="1"/>
  <c r="BR194" i="1"/>
  <c r="BV194" i="1"/>
  <c r="BZ194" i="1"/>
  <c r="CD194" i="1"/>
  <c r="CH194" i="1"/>
  <c r="CL194" i="1"/>
  <c r="CP194" i="1"/>
  <c r="CT194" i="1"/>
  <c r="AG193" i="1"/>
  <c r="CN193" i="1" s="1"/>
  <c r="AN193" i="1"/>
  <c r="AR193" i="1"/>
  <c r="AV193" i="1"/>
  <c r="AZ193" i="1"/>
  <c r="BD193" i="1"/>
  <c r="BH193" i="1"/>
  <c r="BL193" i="1"/>
  <c r="BP193" i="1"/>
  <c r="BT193" i="1"/>
  <c r="BX193" i="1"/>
  <c r="CB193" i="1"/>
  <c r="CF193" i="1"/>
  <c r="CJ193" i="1"/>
  <c r="CR193" i="1"/>
  <c r="AH193" i="1"/>
  <c r="CO193" i="1" s="1"/>
  <c r="AO193" i="1"/>
  <c r="AS193" i="1"/>
  <c r="AW193" i="1"/>
  <c r="BA193" i="1"/>
  <c r="BE193" i="1"/>
  <c r="BI193" i="1"/>
  <c r="BM193" i="1"/>
  <c r="BQ193" i="1"/>
  <c r="BU193" i="1"/>
  <c r="BY193" i="1"/>
  <c r="CC193" i="1"/>
  <c r="CG193" i="1"/>
  <c r="CK193" i="1"/>
  <c r="CS193" i="1"/>
  <c r="AI193" i="1"/>
  <c r="CP193" i="1" s="1"/>
  <c r="AP193" i="1"/>
  <c r="AT193" i="1"/>
  <c r="AX193" i="1"/>
  <c r="BB193" i="1"/>
  <c r="BF193" i="1"/>
  <c r="BJ193" i="1"/>
  <c r="BN193" i="1"/>
  <c r="BR193" i="1"/>
  <c r="BV193" i="1"/>
  <c r="BZ193" i="1"/>
  <c r="CD193" i="1"/>
  <c r="CH193" i="1"/>
  <c r="CL193" i="1"/>
  <c r="CT193" i="1"/>
  <c r="AI192" i="1"/>
  <c r="BR192" i="1" s="1"/>
  <c r="AH192" i="1"/>
  <c r="BQ192" i="1" s="1"/>
  <c r="AG192" i="1"/>
  <c r="BP192" i="1" s="1"/>
  <c r="AI191" i="1"/>
  <c r="AX191" i="1" s="1"/>
  <c r="AH191" i="1"/>
  <c r="AW191" i="1" s="1"/>
  <c r="AG191" i="1"/>
  <c r="AV191" i="1" s="1"/>
  <c r="AI190" i="1"/>
  <c r="AT190" i="1" s="1"/>
  <c r="AH190" i="1"/>
  <c r="AS190" i="1" s="1"/>
  <c r="AG190" i="1"/>
  <c r="AR190" i="1" s="1"/>
  <c r="AI189" i="1"/>
  <c r="AP189" i="1" s="1"/>
  <c r="AH189" i="1"/>
  <c r="AO189" i="1" s="1"/>
  <c r="AG189" i="1"/>
  <c r="AN189" i="1" s="1"/>
  <c r="AI188" i="1"/>
  <c r="CL188" i="1" s="1"/>
  <c r="AH188" i="1"/>
  <c r="CK188" i="1" s="1"/>
  <c r="AG188" i="1"/>
  <c r="CJ188" i="1" s="1"/>
  <c r="AI187" i="1"/>
  <c r="CD187" i="1" s="1"/>
  <c r="AH187" i="1"/>
  <c r="CC187" i="1" s="1"/>
  <c r="AG187" i="1"/>
  <c r="CB187" i="1" s="1"/>
  <c r="CT192" i="1"/>
  <c r="CS192" i="1"/>
  <c r="CR192" i="1"/>
  <c r="CP192" i="1"/>
  <c r="CO192" i="1"/>
  <c r="CN192" i="1"/>
  <c r="CL192" i="1"/>
  <c r="CK192" i="1"/>
  <c r="CJ192" i="1"/>
  <c r="CH192" i="1"/>
  <c r="CG192" i="1"/>
  <c r="CF192" i="1"/>
  <c r="CD192" i="1"/>
  <c r="CC192" i="1"/>
  <c r="CB192" i="1"/>
  <c r="BZ192" i="1"/>
  <c r="BY192" i="1"/>
  <c r="BX192" i="1"/>
  <c r="BV192" i="1"/>
  <c r="BU192" i="1"/>
  <c r="BT192" i="1"/>
  <c r="BN192" i="1"/>
  <c r="BM192" i="1"/>
  <c r="BL192" i="1"/>
  <c r="BJ192" i="1"/>
  <c r="BI192" i="1"/>
  <c r="BH192" i="1"/>
  <c r="BF192" i="1"/>
  <c r="BE192" i="1"/>
  <c r="BD192" i="1"/>
  <c r="BB192" i="1"/>
  <c r="BA192" i="1"/>
  <c r="AZ192" i="1"/>
  <c r="AX192" i="1"/>
  <c r="AW192" i="1"/>
  <c r="AV192" i="1"/>
  <c r="AT192" i="1"/>
  <c r="AS192" i="1"/>
  <c r="AR192" i="1"/>
  <c r="AP192" i="1"/>
  <c r="AO192" i="1"/>
  <c r="AN192" i="1"/>
  <c r="CT191" i="1"/>
  <c r="CS191" i="1"/>
  <c r="CR191" i="1"/>
  <c r="CP191" i="1"/>
  <c r="CO191" i="1"/>
  <c r="CN191" i="1"/>
  <c r="CL191" i="1"/>
  <c r="CK191" i="1"/>
  <c r="CJ191" i="1"/>
  <c r="CH191" i="1"/>
  <c r="CG191" i="1"/>
  <c r="CF191" i="1"/>
  <c r="CD191" i="1"/>
  <c r="CC191" i="1"/>
  <c r="CB191" i="1"/>
  <c r="BZ191" i="1"/>
  <c r="BY191" i="1"/>
  <c r="BX191" i="1"/>
  <c r="BV191" i="1"/>
  <c r="BU191" i="1"/>
  <c r="BT191" i="1"/>
  <c r="BR191" i="1"/>
  <c r="BQ191" i="1"/>
  <c r="BP191" i="1"/>
  <c r="BN191" i="1"/>
  <c r="BM191" i="1"/>
  <c r="BL191" i="1"/>
  <c r="BJ191" i="1"/>
  <c r="BI191" i="1"/>
  <c r="BH191" i="1"/>
  <c r="BF191" i="1"/>
  <c r="BE191" i="1"/>
  <c r="BD191" i="1"/>
  <c r="BB191" i="1"/>
  <c r="BA191" i="1"/>
  <c r="AZ191" i="1"/>
  <c r="AT191" i="1"/>
  <c r="AS191" i="1"/>
  <c r="AR191" i="1"/>
  <c r="AP191" i="1"/>
  <c r="AO191" i="1"/>
  <c r="AN191" i="1"/>
  <c r="CT190" i="1"/>
  <c r="CS190" i="1"/>
  <c r="CR190" i="1"/>
  <c r="CP190" i="1"/>
  <c r="CO190" i="1"/>
  <c r="CN190" i="1"/>
  <c r="CL190" i="1"/>
  <c r="CK190" i="1"/>
  <c r="CJ190" i="1"/>
  <c r="CH190" i="1"/>
  <c r="CG190" i="1"/>
  <c r="CF190" i="1"/>
  <c r="CD190" i="1"/>
  <c r="CC190" i="1"/>
  <c r="CB190" i="1"/>
  <c r="BZ190" i="1"/>
  <c r="BY190" i="1"/>
  <c r="BX190" i="1"/>
  <c r="BV190" i="1"/>
  <c r="BU190" i="1"/>
  <c r="BT190" i="1"/>
  <c r="BR190" i="1"/>
  <c r="BQ190" i="1"/>
  <c r="BP190" i="1"/>
  <c r="BN190" i="1"/>
  <c r="BM190" i="1"/>
  <c r="BL190" i="1"/>
  <c r="BJ190" i="1"/>
  <c r="BI190" i="1"/>
  <c r="BH190" i="1"/>
  <c r="BF190" i="1"/>
  <c r="BE190" i="1"/>
  <c r="BD190" i="1"/>
  <c r="BB190" i="1"/>
  <c r="BA190" i="1"/>
  <c r="AZ190" i="1"/>
  <c r="AX190" i="1"/>
  <c r="AW190" i="1"/>
  <c r="AV190" i="1"/>
  <c r="AP190" i="1"/>
  <c r="AO190" i="1"/>
  <c r="AN190" i="1"/>
  <c r="CT189" i="1"/>
  <c r="CS189" i="1"/>
  <c r="CR189" i="1"/>
  <c r="CP189" i="1"/>
  <c r="CO189" i="1"/>
  <c r="CN189" i="1"/>
  <c r="CL189" i="1"/>
  <c r="CK189" i="1"/>
  <c r="CJ189" i="1"/>
  <c r="CH189" i="1"/>
  <c r="CG189" i="1"/>
  <c r="CF189" i="1"/>
  <c r="CD189" i="1"/>
  <c r="CC189" i="1"/>
  <c r="CB189" i="1"/>
  <c r="BZ189" i="1"/>
  <c r="BY189" i="1"/>
  <c r="BX189" i="1"/>
  <c r="BV189" i="1"/>
  <c r="BU189" i="1"/>
  <c r="BT189" i="1"/>
  <c r="BR189" i="1"/>
  <c r="BQ189" i="1"/>
  <c r="BP189" i="1"/>
  <c r="BN189" i="1"/>
  <c r="BM189" i="1"/>
  <c r="BL189" i="1"/>
  <c r="BJ189" i="1"/>
  <c r="BI189" i="1"/>
  <c r="BH189" i="1"/>
  <c r="BF189" i="1"/>
  <c r="BE189" i="1"/>
  <c r="BD189" i="1"/>
  <c r="BB189" i="1"/>
  <c r="BA189" i="1"/>
  <c r="AZ189" i="1"/>
  <c r="AX189" i="1"/>
  <c r="AW189" i="1"/>
  <c r="AV189" i="1"/>
  <c r="AT189" i="1"/>
  <c r="AS189" i="1"/>
  <c r="AR189" i="1"/>
  <c r="CT188" i="1"/>
  <c r="CS188" i="1"/>
  <c r="CR188" i="1"/>
  <c r="CP188" i="1"/>
  <c r="CO188" i="1"/>
  <c r="CN188" i="1"/>
  <c r="CH188" i="1"/>
  <c r="CG188" i="1"/>
  <c r="CF188" i="1"/>
  <c r="CD188" i="1"/>
  <c r="CC188" i="1"/>
  <c r="CB188" i="1"/>
  <c r="BZ188" i="1"/>
  <c r="BY188" i="1"/>
  <c r="BX188" i="1"/>
  <c r="BV188" i="1"/>
  <c r="BU188" i="1"/>
  <c r="BT188" i="1"/>
  <c r="BR188" i="1"/>
  <c r="BQ188" i="1"/>
  <c r="BP188" i="1"/>
  <c r="BN188" i="1"/>
  <c r="BM188" i="1"/>
  <c r="BL188" i="1"/>
  <c r="BJ188" i="1"/>
  <c r="BI188" i="1"/>
  <c r="BH188" i="1"/>
  <c r="BF188" i="1"/>
  <c r="BE188" i="1"/>
  <c r="BD188" i="1"/>
  <c r="BB188" i="1"/>
  <c r="BA188" i="1"/>
  <c r="AZ188" i="1"/>
  <c r="AX188" i="1"/>
  <c r="AW188" i="1"/>
  <c r="AV188" i="1"/>
  <c r="AT188" i="1"/>
  <c r="AS188" i="1"/>
  <c r="AR188" i="1"/>
  <c r="AP188" i="1"/>
  <c r="AO188" i="1"/>
  <c r="AN188" i="1"/>
  <c r="CT187" i="1"/>
  <c r="CS187" i="1"/>
  <c r="CR187" i="1"/>
  <c r="CP187" i="1"/>
  <c r="CO187" i="1"/>
  <c r="CN187" i="1"/>
  <c r="CL187" i="1"/>
  <c r="CK187" i="1"/>
  <c r="CJ187" i="1"/>
  <c r="CH187" i="1"/>
  <c r="CG187" i="1"/>
  <c r="CF187" i="1"/>
  <c r="BZ187" i="1"/>
  <c r="BY187" i="1"/>
  <c r="BX187" i="1"/>
  <c r="BV187" i="1"/>
  <c r="BU187" i="1"/>
  <c r="BT187" i="1"/>
  <c r="BR187" i="1"/>
  <c r="BQ187" i="1"/>
  <c r="BP187" i="1"/>
  <c r="BN187" i="1"/>
  <c r="BM187" i="1"/>
  <c r="BL187" i="1"/>
  <c r="BJ187" i="1"/>
  <c r="BI187" i="1"/>
  <c r="BH187" i="1"/>
  <c r="BF187" i="1"/>
  <c r="BE187" i="1"/>
  <c r="BD187" i="1"/>
  <c r="BB187" i="1"/>
  <c r="BA187" i="1"/>
  <c r="AZ187" i="1"/>
  <c r="AX187" i="1"/>
  <c r="AW187" i="1"/>
  <c r="AV187" i="1"/>
  <c r="AT187" i="1"/>
  <c r="AS187" i="1"/>
  <c r="AR187" i="1"/>
  <c r="AP187" i="1"/>
  <c r="AO187" i="1"/>
  <c r="AN187" i="1"/>
  <c r="AI186" i="1"/>
  <c r="AX186" i="1" s="1"/>
  <c r="AH186" i="1"/>
  <c r="AW186" i="1" s="1"/>
  <c r="AG186" i="1"/>
  <c r="AV186" i="1" s="1"/>
  <c r="AI185" i="1"/>
  <c r="CP185" i="1" s="1"/>
  <c r="AH185" i="1"/>
  <c r="AG185" i="1"/>
  <c r="CN185" i="1" s="1"/>
  <c r="CT186" i="1"/>
  <c r="CS186" i="1"/>
  <c r="CR186" i="1"/>
  <c r="CP186" i="1"/>
  <c r="CO186" i="1"/>
  <c r="CN186" i="1"/>
  <c r="CL186" i="1"/>
  <c r="CK186" i="1"/>
  <c r="CJ186" i="1"/>
  <c r="CH186" i="1"/>
  <c r="CG186" i="1"/>
  <c r="CF186" i="1"/>
  <c r="CD186" i="1"/>
  <c r="CC186" i="1"/>
  <c r="CB186" i="1"/>
  <c r="BZ186" i="1"/>
  <c r="BY186" i="1"/>
  <c r="BX186" i="1"/>
  <c r="BV186" i="1"/>
  <c r="BU186" i="1"/>
  <c r="BT186" i="1"/>
  <c r="BR186" i="1"/>
  <c r="BQ186" i="1"/>
  <c r="BP186" i="1"/>
  <c r="BN186" i="1"/>
  <c r="BM186" i="1"/>
  <c r="BL186" i="1"/>
  <c r="BJ186" i="1"/>
  <c r="BI186" i="1"/>
  <c r="BH186" i="1"/>
  <c r="BF186" i="1"/>
  <c r="BE186" i="1"/>
  <c r="BD186" i="1"/>
  <c r="BB186" i="1"/>
  <c r="BA186" i="1"/>
  <c r="AZ186" i="1"/>
  <c r="AT186" i="1"/>
  <c r="AS186" i="1"/>
  <c r="AR186" i="1"/>
  <c r="AP186" i="1"/>
  <c r="AO186" i="1"/>
  <c r="AN186" i="1"/>
  <c r="CT185" i="1"/>
  <c r="CS185" i="1"/>
  <c r="CR185" i="1"/>
  <c r="CL185" i="1"/>
  <c r="CK185" i="1"/>
  <c r="CJ185" i="1"/>
  <c r="CH185" i="1"/>
  <c r="CG185" i="1"/>
  <c r="CF185" i="1"/>
  <c r="CD185" i="1"/>
  <c r="CC185" i="1"/>
  <c r="CB185" i="1"/>
  <c r="BZ185" i="1"/>
  <c r="BY185" i="1"/>
  <c r="BX185" i="1"/>
  <c r="BV185" i="1"/>
  <c r="BU185" i="1"/>
  <c r="BT185" i="1"/>
  <c r="BR185" i="1"/>
  <c r="BQ185" i="1"/>
  <c r="BP185" i="1"/>
  <c r="BN185" i="1"/>
  <c r="BM185" i="1"/>
  <c r="BL185" i="1"/>
  <c r="BJ185" i="1"/>
  <c r="BI185" i="1"/>
  <c r="BH185" i="1"/>
  <c r="BF185" i="1"/>
  <c r="BE185" i="1"/>
  <c r="BD185" i="1"/>
  <c r="BB185" i="1"/>
  <c r="BA185" i="1"/>
  <c r="AZ185" i="1"/>
  <c r="AX185" i="1"/>
  <c r="AW185" i="1"/>
  <c r="AV185" i="1"/>
  <c r="AT185" i="1"/>
  <c r="AS185" i="1"/>
  <c r="AR185" i="1"/>
  <c r="AP185" i="1"/>
  <c r="AO185" i="1"/>
  <c r="AN185" i="1"/>
  <c r="AG184" i="1"/>
  <c r="BX184" i="1" s="1"/>
  <c r="AN184" i="1"/>
  <c r="AR184" i="1"/>
  <c r="AV184" i="1"/>
  <c r="AZ184" i="1"/>
  <c r="BD184" i="1"/>
  <c r="BH184" i="1"/>
  <c r="BL184" i="1"/>
  <c r="BP184" i="1"/>
  <c r="BT184" i="1"/>
  <c r="CB184" i="1"/>
  <c r="CF184" i="1"/>
  <c r="CJ184" i="1"/>
  <c r="CN184" i="1"/>
  <c r="CR184" i="1"/>
  <c r="AH184" i="1"/>
  <c r="BY184" i="1" s="1"/>
  <c r="AO184" i="1"/>
  <c r="AS184" i="1"/>
  <c r="AW184" i="1"/>
  <c r="BA184" i="1"/>
  <c r="BE184" i="1"/>
  <c r="BI184" i="1"/>
  <c r="BM184" i="1"/>
  <c r="BQ184" i="1"/>
  <c r="BU184" i="1"/>
  <c r="CC184" i="1"/>
  <c r="CG184" i="1"/>
  <c r="CK184" i="1"/>
  <c r="CO184" i="1"/>
  <c r="CS184" i="1"/>
  <c r="AI184" i="1"/>
  <c r="BZ184" i="1" s="1"/>
  <c r="AP184" i="1"/>
  <c r="AT184" i="1"/>
  <c r="AX184" i="1"/>
  <c r="BB184" i="1"/>
  <c r="BF184" i="1"/>
  <c r="BJ184" i="1"/>
  <c r="BN184" i="1"/>
  <c r="BR184" i="1"/>
  <c r="BV184" i="1"/>
  <c r="CD184" i="1"/>
  <c r="CH184" i="1"/>
  <c r="CL184" i="1"/>
  <c r="CP184" i="1"/>
  <c r="CT184" i="1"/>
  <c r="AG183" i="1"/>
  <c r="AR183" i="1" s="1"/>
  <c r="AN183" i="1"/>
  <c r="AV183" i="1"/>
  <c r="AZ183" i="1"/>
  <c r="BD183" i="1"/>
  <c r="BH183" i="1"/>
  <c r="BL183" i="1"/>
  <c r="BP183" i="1"/>
  <c r="BT183" i="1"/>
  <c r="BX183" i="1"/>
  <c r="CB183" i="1"/>
  <c r="CF183" i="1"/>
  <c r="CJ183" i="1"/>
  <c r="CN183" i="1"/>
  <c r="CR183" i="1"/>
  <c r="AH183" i="1"/>
  <c r="AS183" i="1" s="1"/>
  <c r="AO183" i="1"/>
  <c r="AW183" i="1"/>
  <c r="BA183" i="1"/>
  <c r="BE183" i="1"/>
  <c r="BI183" i="1"/>
  <c r="BM183" i="1"/>
  <c r="BQ183" i="1"/>
  <c r="BU183" i="1"/>
  <c r="BY183" i="1"/>
  <c r="CC183" i="1"/>
  <c r="CG183" i="1"/>
  <c r="CK183" i="1"/>
  <c r="CO183" i="1"/>
  <c r="CS183" i="1"/>
  <c r="AI183" i="1"/>
  <c r="AT183" i="1" s="1"/>
  <c r="AP183" i="1"/>
  <c r="AX183" i="1"/>
  <c r="BB183" i="1"/>
  <c r="BF183" i="1"/>
  <c r="BJ183" i="1"/>
  <c r="BN183" i="1"/>
  <c r="BR183" i="1"/>
  <c r="BV183" i="1"/>
  <c r="BZ183" i="1"/>
  <c r="CD183" i="1"/>
  <c r="CH183" i="1"/>
  <c r="CL183" i="1"/>
  <c r="CP183" i="1"/>
  <c r="CT183" i="1"/>
  <c r="AG182" i="1"/>
  <c r="CB182" i="1" s="1"/>
  <c r="AN182" i="1"/>
  <c r="AR182" i="1"/>
  <c r="AV182" i="1"/>
  <c r="AZ182" i="1"/>
  <c r="BD182" i="1"/>
  <c r="BH182" i="1"/>
  <c r="BL182" i="1"/>
  <c r="BP182" i="1"/>
  <c r="BT182" i="1"/>
  <c r="BX182" i="1"/>
  <c r="CF182" i="1"/>
  <c r="CJ182" i="1"/>
  <c r="CN182" i="1"/>
  <c r="CR182" i="1"/>
  <c r="AH182" i="1"/>
  <c r="CC182" i="1" s="1"/>
  <c r="AO182" i="1"/>
  <c r="AS182" i="1"/>
  <c r="AW182" i="1"/>
  <c r="BA182" i="1"/>
  <c r="BE182" i="1"/>
  <c r="BI182" i="1"/>
  <c r="BM182" i="1"/>
  <c r="BQ182" i="1"/>
  <c r="BU182" i="1"/>
  <c r="BY182" i="1"/>
  <c r="CG182" i="1"/>
  <c r="CK182" i="1"/>
  <c r="CO182" i="1"/>
  <c r="CS182" i="1"/>
  <c r="AI182" i="1"/>
  <c r="CD182" i="1" s="1"/>
  <c r="AP182" i="1"/>
  <c r="AT182" i="1"/>
  <c r="AX182" i="1"/>
  <c r="BB182" i="1"/>
  <c r="BF182" i="1"/>
  <c r="BJ182" i="1"/>
  <c r="BN182" i="1"/>
  <c r="BR182" i="1"/>
  <c r="BV182" i="1"/>
  <c r="BZ182" i="1"/>
  <c r="CH182" i="1"/>
  <c r="CL182" i="1"/>
  <c r="CP182" i="1"/>
  <c r="CT182" i="1"/>
  <c r="AI181" i="1"/>
  <c r="BV181" i="1" s="1"/>
  <c r="AH181" i="1"/>
  <c r="BU181" i="1" s="1"/>
  <c r="AG181" i="1"/>
  <c r="BT181" i="1" s="1"/>
  <c r="AI180" i="1"/>
  <c r="BR180" i="1" s="1"/>
  <c r="AH180" i="1"/>
  <c r="BQ180" i="1" s="1"/>
  <c r="AG180" i="1"/>
  <c r="BP180" i="1" s="1"/>
  <c r="AI179" i="1"/>
  <c r="BN179" i="1" s="1"/>
  <c r="AH179" i="1"/>
  <c r="BM179" i="1" s="1"/>
  <c r="AG179" i="1"/>
  <c r="BL179" i="1" s="1"/>
  <c r="AI178" i="1"/>
  <c r="BF178" i="1" s="1"/>
  <c r="AH178" i="1"/>
  <c r="BE178" i="1" s="1"/>
  <c r="AG178" i="1"/>
  <c r="BD178" i="1" s="1"/>
  <c r="AI177" i="1"/>
  <c r="AP177" i="1" s="1"/>
  <c r="AH177" i="1"/>
  <c r="AO177" i="1" s="1"/>
  <c r="AG177" i="1"/>
  <c r="AN177" i="1" s="1"/>
  <c r="AI176" i="1"/>
  <c r="CP176" i="1" s="1"/>
  <c r="AH176" i="1"/>
  <c r="CO176" i="1" s="1"/>
  <c r="AG176" i="1"/>
  <c r="CN176" i="1" s="1"/>
  <c r="CT181" i="1"/>
  <c r="CS181" i="1"/>
  <c r="CR181" i="1"/>
  <c r="CP181" i="1"/>
  <c r="CO181" i="1"/>
  <c r="CN181" i="1"/>
  <c r="CL181" i="1"/>
  <c r="CK181" i="1"/>
  <c r="CJ181" i="1"/>
  <c r="CH181" i="1"/>
  <c r="CG181" i="1"/>
  <c r="CF181" i="1"/>
  <c r="CD181" i="1"/>
  <c r="CC181" i="1"/>
  <c r="CB181" i="1"/>
  <c r="BZ181" i="1"/>
  <c r="BY181" i="1"/>
  <c r="BX181" i="1"/>
  <c r="BR181" i="1"/>
  <c r="BQ181" i="1"/>
  <c r="BP181" i="1"/>
  <c r="BN181" i="1"/>
  <c r="BM181" i="1"/>
  <c r="BL181" i="1"/>
  <c r="BJ181" i="1"/>
  <c r="BI181" i="1"/>
  <c r="BH181" i="1"/>
  <c r="BF181" i="1"/>
  <c r="BE181" i="1"/>
  <c r="BD181" i="1"/>
  <c r="BB181" i="1"/>
  <c r="BA181" i="1"/>
  <c r="AZ181" i="1"/>
  <c r="AX181" i="1"/>
  <c r="AW181" i="1"/>
  <c r="AV181" i="1"/>
  <c r="AT181" i="1"/>
  <c r="AS181" i="1"/>
  <c r="AR181" i="1"/>
  <c r="AP181" i="1"/>
  <c r="AO181" i="1"/>
  <c r="AN181" i="1"/>
  <c r="CT180" i="1"/>
  <c r="CS180" i="1"/>
  <c r="CR180" i="1"/>
  <c r="CP180" i="1"/>
  <c r="CO180" i="1"/>
  <c r="CN180" i="1"/>
  <c r="CL180" i="1"/>
  <c r="CK180" i="1"/>
  <c r="CJ180" i="1"/>
  <c r="CH180" i="1"/>
  <c r="CG180" i="1"/>
  <c r="CF180" i="1"/>
  <c r="CD180" i="1"/>
  <c r="CC180" i="1"/>
  <c r="CB180" i="1"/>
  <c r="BZ180" i="1"/>
  <c r="BY180" i="1"/>
  <c r="BX180" i="1"/>
  <c r="BV180" i="1"/>
  <c r="BU180" i="1"/>
  <c r="BT180" i="1"/>
  <c r="BN180" i="1"/>
  <c r="BM180" i="1"/>
  <c r="BL180" i="1"/>
  <c r="BJ180" i="1"/>
  <c r="BI180" i="1"/>
  <c r="BH180" i="1"/>
  <c r="BF180" i="1"/>
  <c r="BE180" i="1"/>
  <c r="BD180" i="1"/>
  <c r="BB180" i="1"/>
  <c r="BA180" i="1"/>
  <c r="AZ180" i="1"/>
  <c r="AX180" i="1"/>
  <c r="AW180" i="1"/>
  <c r="AV180" i="1"/>
  <c r="AT180" i="1"/>
  <c r="AS180" i="1"/>
  <c r="AR180" i="1"/>
  <c r="AP180" i="1"/>
  <c r="AO180" i="1"/>
  <c r="AN180" i="1"/>
  <c r="CT179" i="1"/>
  <c r="CS179" i="1"/>
  <c r="CR179" i="1"/>
  <c r="CP179" i="1"/>
  <c r="CO179" i="1"/>
  <c r="CN179" i="1"/>
  <c r="CL179" i="1"/>
  <c r="CK179" i="1"/>
  <c r="CJ179" i="1"/>
  <c r="CH179" i="1"/>
  <c r="CG179" i="1"/>
  <c r="CF179" i="1"/>
  <c r="CD179" i="1"/>
  <c r="CC179" i="1"/>
  <c r="CB179" i="1"/>
  <c r="BZ179" i="1"/>
  <c r="BY179" i="1"/>
  <c r="BX179" i="1"/>
  <c r="BV179" i="1"/>
  <c r="BU179" i="1"/>
  <c r="BT179" i="1"/>
  <c r="BR179" i="1"/>
  <c r="BQ179" i="1"/>
  <c r="BP179" i="1"/>
  <c r="BJ179" i="1"/>
  <c r="BI179" i="1"/>
  <c r="BH179" i="1"/>
  <c r="BF179" i="1"/>
  <c r="BE179" i="1"/>
  <c r="BD179" i="1"/>
  <c r="BB179" i="1"/>
  <c r="BA179" i="1"/>
  <c r="AZ179" i="1"/>
  <c r="AX179" i="1"/>
  <c r="AW179" i="1"/>
  <c r="AV179" i="1"/>
  <c r="AT179" i="1"/>
  <c r="AS179" i="1"/>
  <c r="AR179" i="1"/>
  <c r="AP179" i="1"/>
  <c r="AO179" i="1"/>
  <c r="AN179" i="1"/>
  <c r="CT178" i="1"/>
  <c r="CS178" i="1"/>
  <c r="CR178" i="1"/>
  <c r="CP178" i="1"/>
  <c r="CO178" i="1"/>
  <c r="CN178" i="1"/>
  <c r="CL178" i="1"/>
  <c r="CK178" i="1"/>
  <c r="CJ178" i="1"/>
  <c r="CH178" i="1"/>
  <c r="CG178" i="1"/>
  <c r="CF178" i="1"/>
  <c r="CD178" i="1"/>
  <c r="CC178" i="1"/>
  <c r="CB178" i="1"/>
  <c r="BZ178" i="1"/>
  <c r="BY178" i="1"/>
  <c r="BX178" i="1"/>
  <c r="BV178" i="1"/>
  <c r="BU178" i="1"/>
  <c r="BT178" i="1"/>
  <c r="BR178" i="1"/>
  <c r="BQ178" i="1"/>
  <c r="BP178" i="1"/>
  <c r="BN178" i="1"/>
  <c r="BM178" i="1"/>
  <c r="BL178" i="1"/>
  <c r="BJ178" i="1"/>
  <c r="BI178" i="1"/>
  <c r="BH178" i="1"/>
  <c r="BB178" i="1"/>
  <c r="BA178" i="1"/>
  <c r="AZ178" i="1"/>
  <c r="AX178" i="1"/>
  <c r="AW178" i="1"/>
  <c r="AV178" i="1"/>
  <c r="AT178" i="1"/>
  <c r="AS178" i="1"/>
  <c r="AR178" i="1"/>
  <c r="AP178" i="1"/>
  <c r="AO178" i="1"/>
  <c r="AN178" i="1"/>
  <c r="CT177" i="1"/>
  <c r="CS177" i="1"/>
  <c r="CR177" i="1"/>
  <c r="CP177" i="1"/>
  <c r="CO177" i="1"/>
  <c r="CN177" i="1"/>
  <c r="CL177" i="1"/>
  <c r="CK177" i="1"/>
  <c r="CJ177" i="1"/>
  <c r="CH177" i="1"/>
  <c r="CG177" i="1"/>
  <c r="CF177" i="1"/>
  <c r="CD177" i="1"/>
  <c r="CC177" i="1"/>
  <c r="CB177" i="1"/>
  <c r="BZ177" i="1"/>
  <c r="BY177" i="1"/>
  <c r="BX177" i="1"/>
  <c r="BV177" i="1"/>
  <c r="BU177" i="1"/>
  <c r="BT177" i="1"/>
  <c r="BR177" i="1"/>
  <c r="BQ177" i="1"/>
  <c r="BP177" i="1"/>
  <c r="BN177" i="1"/>
  <c r="BM177" i="1"/>
  <c r="BL177" i="1"/>
  <c r="BJ177" i="1"/>
  <c r="BI177" i="1"/>
  <c r="BH177" i="1"/>
  <c r="BF177" i="1"/>
  <c r="BE177" i="1"/>
  <c r="BD177" i="1"/>
  <c r="BB177" i="1"/>
  <c r="BA177" i="1"/>
  <c r="AZ177" i="1"/>
  <c r="AX177" i="1"/>
  <c r="AW177" i="1"/>
  <c r="AV177" i="1"/>
  <c r="AT177" i="1"/>
  <c r="AS177" i="1"/>
  <c r="AR177" i="1"/>
  <c r="CT176" i="1"/>
  <c r="CS176" i="1"/>
  <c r="CR176" i="1"/>
  <c r="CL176" i="1"/>
  <c r="CK176" i="1"/>
  <c r="CJ176" i="1"/>
  <c r="CH176" i="1"/>
  <c r="CG176" i="1"/>
  <c r="CF176" i="1"/>
  <c r="CD176" i="1"/>
  <c r="CC176" i="1"/>
  <c r="CB176" i="1"/>
  <c r="BZ176" i="1"/>
  <c r="BY176" i="1"/>
  <c r="BX176" i="1"/>
  <c r="BV176" i="1"/>
  <c r="BU176" i="1"/>
  <c r="BT176" i="1"/>
  <c r="BR176" i="1"/>
  <c r="BQ176" i="1"/>
  <c r="BP176" i="1"/>
  <c r="BN176" i="1"/>
  <c r="BM176" i="1"/>
  <c r="BL176" i="1"/>
  <c r="BJ176" i="1"/>
  <c r="BI176" i="1"/>
  <c r="BH176" i="1"/>
  <c r="BF176" i="1"/>
  <c r="BE176" i="1"/>
  <c r="BD176" i="1"/>
  <c r="BB176" i="1"/>
  <c r="BA176" i="1"/>
  <c r="AZ176" i="1"/>
  <c r="AX176" i="1"/>
  <c r="AW176" i="1"/>
  <c r="AV176" i="1"/>
  <c r="AT176" i="1"/>
  <c r="AS176" i="1"/>
  <c r="AR176" i="1"/>
  <c r="AP176" i="1"/>
  <c r="AO176" i="1"/>
  <c r="AN176" i="1"/>
  <c r="AG175" i="1"/>
  <c r="CJ175" i="1" s="1"/>
  <c r="AN175" i="1"/>
  <c r="AR175" i="1"/>
  <c r="AV175" i="1"/>
  <c r="AZ175" i="1"/>
  <c r="BD175" i="1"/>
  <c r="BH175" i="1"/>
  <c r="BL175" i="1"/>
  <c r="BP175" i="1"/>
  <c r="BT175" i="1"/>
  <c r="BX175" i="1"/>
  <c r="CB175" i="1"/>
  <c r="CF175" i="1"/>
  <c r="CN175" i="1"/>
  <c r="CR175" i="1"/>
  <c r="AH175" i="1"/>
  <c r="CK175" i="1" s="1"/>
  <c r="AO175" i="1"/>
  <c r="AS175" i="1"/>
  <c r="AW175" i="1"/>
  <c r="BA175" i="1"/>
  <c r="BE175" i="1"/>
  <c r="BI175" i="1"/>
  <c r="BM175" i="1"/>
  <c r="BQ175" i="1"/>
  <c r="BU175" i="1"/>
  <c r="BY175" i="1"/>
  <c r="CC175" i="1"/>
  <c r="CG175" i="1"/>
  <c r="CO175" i="1"/>
  <c r="CS175" i="1"/>
  <c r="AI175" i="1"/>
  <c r="CL175" i="1" s="1"/>
  <c r="AP175" i="1"/>
  <c r="AT175" i="1"/>
  <c r="AX175" i="1"/>
  <c r="BB175" i="1"/>
  <c r="BF175" i="1"/>
  <c r="BJ175" i="1"/>
  <c r="BN175" i="1"/>
  <c r="BR175" i="1"/>
  <c r="BV175" i="1"/>
  <c r="BZ175" i="1"/>
  <c r="CD175" i="1"/>
  <c r="CH175" i="1"/>
  <c r="CP175" i="1"/>
  <c r="CT175" i="1"/>
  <c r="AG174" i="1"/>
  <c r="CF174" i="1" s="1"/>
  <c r="AN174" i="1"/>
  <c r="AR174" i="1"/>
  <c r="AV174" i="1"/>
  <c r="AZ174" i="1"/>
  <c r="BD174" i="1"/>
  <c r="BH174" i="1"/>
  <c r="BL174" i="1"/>
  <c r="BP174" i="1"/>
  <c r="BT174" i="1"/>
  <c r="BX174" i="1"/>
  <c r="CB174" i="1"/>
  <c r="CJ174" i="1"/>
  <c r="CN174" i="1"/>
  <c r="CR174" i="1"/>
  <c r="AH174" i="1"/>
  <c r="CG174" i="1" s="1"/>
  <c r="AO174" i="1"/>
  <c r="AS174" i="1"/>
  <c r="AW174" i="1"/>
  <c r="BA174" i="1"/>
  <c r="BE174" i="1"/>
  <c r="BI174" i="1"/>
  <c r="BM174" i="1"/>
  <c r="BQ174" i="1"/>
  <c r="BU174" i="1"/>
  <c r="BY174" i="1"/>
  <c r="CC174" i="1"/>
  <c r="CK174" i="1"/>
  <c r="CO174" i="1"/>
  <c r="CS174" i="1"/>
  <c r="AI174" i="1"/>
  <c r="CH174" i="1" s="1"/>
  <c r="AP174" i="1"/>
  <c r="AT174" i="1"/>
  <c r="AX174" i="1"/>
  <c r="BB174" i="1"/>
  <c r="BF174" i="1"/>
  <c r="BJ174" i="1"/>
  <c r="BN174" i="1"/>
  <c r="BR174" i="1"/>
  <c r="BV174" i="1"/>
  <c r="BZ174" i="1"/>
  <c r="CD174" i="1"/>
  <c r="CL174" i="1"/>
  <c r="CP174" i="1"/>
  <c r="CT174" i="1"/>
  <c r="CT173" i="1"/>
  <c r="CS173" i="1"/>
  <c r="CR173" i="1"/>
  <c r="CP173" i="1"/>
  <c r="CO173" i="1"/>
  <c r="CN173" i="1"/>
  <c r="CL173" i="1"/>
  <c r="CK173" i="1"/>
  <c r="CJ173" i="1"/>
  <c r="CH173" i="1"/>
  <c r="CG173" i="1"/>
  <c r="CF173" i="1"/>
  <c r="BZ173" i="1"/>
  <c r="BY173" i="1"/>
  <c r="BX173" i="1"/>
  <c r="BV173" i="1"/>
  <c r="BU173" i="1"/>
  <c r="BT173" i="1"/>
  <c r="BR173" i="1"/>
  <c r="BQ173" i="1"/>
  <c r="BP173" i="1"/>
  <c r="BN173" i="1"/>
  <c r="BM173" i="1"/>
  <c r="BL173" i="1"/>
  <c r="BJ173" i="1"/>
  <c r="BI173" i="1"/>
  <c r="BH173" i="1"/>
  <c r="BF173" i="1"/>
  <c r="BE173" i="1"/>
  <c r="BD173" i="1"/>
  <c r="BB173" i="1"/>
  <c r="BA173" i="1"/>
  <c r="AZ173" i="1"/>
  <c r="AX173" i="1"/>
  <c r="AW173" i="1"/>
  <c r="AV173" i="1"/>
  <c r="AT173" i="1"/>
  <c r="AS173" i="1"/>
  <c r="AR173" i="1"/>
  <c r="AP173" i="1"/>
  <c r="AO173" i="1"/>
  <c r="AN173" i="1"/>
  <c r="AI173" i="1"/>
  <c r="AH173" i="1"/>
  <c r="AG173" i="1"/>
  <c r="AI172" i="1"/>
  <c r="AT172" i="1" s="1"/>
  <c r="AH172" i="1"/>
  <c r="AS172" i="1" s="1"/>
  <c r="AG172" i="1"/>
  <c r="AR172" i="1" s="1"/>
  <c r="AI171" i="1"/>
  <c r="CT171" i="1" s="1"/>
  <c r="AH171" i="1"/>
  <c r="CS171" i="1" s="1"/>
  <c r="AG171" i="1"/>
  <c r="CR171" i="1" s="1"/>
  <c r="CT172" i="1"/>
  <c r="CS172" i="1"/>
  <c r="CR172" i="1"/>
  <c r="CP172" i="1"/>
  <c r="CO172" i="1"/>
  <c r="CN172" i="1"/>
  <c r="CL172" i="1"/>
  <c r="CK172" i="1"/>
  <c r="CJ172" i="1"/>
  <c r="CH172" i="1"/>
  <c r="CG172" i="1"/>
  <c r="CF172" i="1"/>
  <c r="CD172" i="1"/>
  <c r="CC172" i="1"/>
  <c r="CB172" i="1"/>
  <c r="BZ172" i="1"/>
  <c r="BY172" i="1"/>
  <c r="BX172" i="1"/>
  <c r="BV172" i="1"/>
  <c r="BU172" i="1"/>
  <c r="BT172" i="1"/>
  <c r="BR172" i="1"/>
  <c r="BQ172" i="1"/>
  <c r="BP172" i="1"/>
  <c r="BN172" i="1"/>
  <c r="BM172" i="1"/>
  <c r="BL172" i="1"/>
  <c r="BJ172" i="1"/>
  <c r="BI172" i="1"/>
  <c r="BH172" i="1"/>
  <c r="BF172" i="1"/>
  <c r="BE172" i="1"/>
  <c r="BD172" i="1"/>
  <c r="BB172" i="1"/>
  <c r="BA172" i="1"/>
  <c r="AZ172" i="1"/>
  <c r="AX172" i="1"/>
  <c r="AW172" i="1"/>
  <c r="AV172" i="1"/>
  <c r="AP172" i="1"/>
  <c r="AO172" i="1"/>
  <c r="AN172" i="1"/>
  <c r="CP171" i="1"/>
  <c r="CO171" i="1"/>
  <c r="CN171" i="1"/>
  <c r="CL171" i="1"/>
  <c r="CK171" i="1"/>
  <c r="CJ171" i="1"/>
  <c r="CH171" i="1"/>
  <c r="CG171" i="1"/>
  <c r="CF171" i="1"/>
  <c r="CD171" i="1"/>
  <c r="CC171" i="1"/>
  <c r="CB171" i="1"/>
  <c r="BZ171" i="1"/>
  <c r="BY171" i="1"/>
  <c r="BX171" i="1"/>
  <c r="BV171" i="1"/>
  <c r="BU171" i="1"/>
  <c r="BT171" i="1"/>
  <c r="BR171" i="1"/>
  <c r="BQ171" i="1"/>
  <c r="BP171" i="1"/>
  <c r="BN171" i="1"/>
  <c r="BM171" i="1"/>
  <c r="BL171" i="1"/>
  <c r="BJ171" i="1"/>
  <c r="BI171" i="1"/>
  <c r="BH171" i="1"/>
  <c r="BF171" i="1"/>
  <c r="BE171" i="1"/>
  <c r="BD171" i="1"/>
  <c r="BB171" i="1"/>
  <c r="BA171" i="1"/>
  <c r="AZ171" i="1"/>
  <c r="AX171" i="1"/>
  <c r="AW171" i="1"/>
  <c r="AV171" i="1"/>
  <c r="AT171" i="1"/>
  <c r="AS171" i="1"/>
  <c r="AR171" i="1"/>
  <c r="AP171" i="1"/>
  <c r="AO171" i="1"/>
  <c r="AN171" i="1"/>
  <c r="AG170" i="1"/>
  <c r="CB170" i="1" s="1"/>
  <c r="AN170" i="1"/>
  <c r="AR170" i="1"/>
  <c r="AV170" i="1"/>
  <c r="AZ170" i="1"/>
  <c r="BD170" i="1"/>
  <c r="BH170" i="1"/>
  <c r="BL170" i="1"/>
  <c r="BP170" i="1"/>
  <c r="BT170" i="1"/>
  <c r="BX170" i="1"/>
  <c r="CF170" i="1"/>
  <c r="CJ170" i="1"/>
  <c r="CN170" i="1"/>
  <c r="CR170" i="1"/>
  <c r="AH170" i="1"/>
  <c r="CC170" i="1" s="1"/>
  <c r="AO170" i="1"/>
  <c r="AS170" i="1"/>
  <c r="AW170" i="1"/>
  <c r="BA170" i="1"/>
  <c r="BE170" i="1"/>
  <c r="BI170" i="1"/>
  <c r="BM170" i="1"/>
  <c r="BQ170" i="1"/>
  <c r="BU170" i="1"/>
  <c r="BY170" i="1"/>
  <c r="CG170" i="1"/>
  <c r="CK170" i="1"/>
  <c r="CO170" i="1"/>
  <c r="CS170" i="1"/>
  <c r="AI170" i="1"/>
  <c r="CD170" i="1" s="1"/>
  <c r="AP170" i="1"/>
  <c r="AT170" i="1"/>
  <c r="AX170" i="1"/>
  <c r="BB170" i="1"/>
  <c r="BF170" i="1"/>
  <c r="BJ170" i="1"/>
  <c r="BN170" i="1"/>
  <c r="BR170" i="1"/>
  <c r="BV170" i="1"/>
  <c r="BZ170" i="1"/>
  <c r="CH170" i="1"/>
  <c r="CL170" i="1"/>
  <c r="CP170" i="1"/>
  <c r="CT170" i="1"/>
  <c r="CT169" i="1"/>
  <c r="CS169" i="1"/>
  <c r="CR169" i="1"/>
  <c r="CL169" i="1"/>
  <c r="CK169" i="1"/>
  <c r="CJ169" i="1"/>
  <c r="CH169" i="1"/>
  <c r="CG169" i="1"/>
  <c r="CF169" i="1"/>
  <c r="CD169" i="1"/>
  <c r="CC169" i="1"/>
  <c r="CB169" i="1"/>
  <c r="BZ169" i="1"/>
  <c r="BY169" i="1"/>
  <c r="BX169" i="1"/>
  <c r="BV169" i="1"/>
  <c r="BU169" i="1"/>
  <c r="BT169" i="1"/>
  <c r="BR169" i="1"/>
  <c r="BQ169" i="1"/>
  <c r="BP169" i="1"/>
  <c r="BN169" i="1"/>
  <c r="BM169" i="1"/>
  <c r="BL169" i="1"/>
  <c r="BJ169" i="1"/>
  <c r="BI169" i="1"/>
  <c r="BH169" i="1"/>
  <c r="BF169" i="1"/>
  <c r="BE169" i="1"/>
  <c r="BD169" i="1"/>
  <c r="BB169" i="1"/>
  <c r="BA169" i="1"/>
  <c r="AZ169" i="1"/>
  <c r="AX169" i="1"/>
  <c r="AW169" i="1"/>
  <c r="AV169" i="1"/>
  <c r="AT169" i="1"/>
  <c r="AS169" i="1"/>
  <c r="AR169" i="1"/>
  <c r="AP169" i="1"/>
  <c r="AO169" i="1"/>
  <c r="AN169" i="1"/>
  <c r="AI169" i="1"/>
  <c r="CP169" i="1" s="1"/>
  <c r="AH169" i="1"/>
  <c r="CO169" i="1" s="1"/>
  <c r="AG169" i="1"/>
  <c r="CN169" i="1" s="1"/>
  <c r="AG168" i="1"/>
  <c r="CB168" i="1" s="1"/>
  <c r="AN168" i="1"/>
  <c r="AR168" i="1"/>
  <c r="AV168" i="1"/>
  <c r="AZ168" i="1"/>
  <c r="BD168" i="1"/>
  <c r="BH168" i="1"/>
  <c r="BL168" i="1"/>
  <c r="BP168" i="1"/>
  <c r="BT168" i="1"/>
  <c r="BX168" i="1"/>
  <c r="CF168" i="1"/>
  <c r="CJ168" i="1"/>
  <c r="CN168" i="1"/>
  <c r="CR168" i="1"/>
  <c r="AH168" i="1"/>
  <c r="CC168" i="1" s="1"/>
  <c r="AO168" i="1"/>
  <c r="AS168" i="1"/>
  <c r="AW168" i="1"/>
  <c r="BA168" i="1"/>
  <c r="BE168" i="1"/>
  <c r="BI168" i="1"/>
  <c r="BM168" i="1"/>
  <c r="BQ168" i="1"/>
  <c r="BU168" i="1"/>
  <c r="BY168" i="1"/>
  <c r="CG168" i="1"/>
  <c r="CK168" i="1"/>
  <c r="CO168" i="1"/>
  <c r="CS168" i="1"/>
  <c r="AI168" i="1"/>
  <c r="CD168" i="1" s="1"/>
  <c r="AP168" i="1"/>
  <c r="AT168" i="1"/>
  <c r="AX168" i="1"/>
  <c r="BB168" i="1"/>
  <c r="BF168" i="1"/>
  <c r="BJ168" i="1"/>
  <c r="BN168" i="1"/>
  <c r="BR168" i="1"/>
  <c r="BV168" i="1"/>
  <c r="BZ168" i="1"/>
  <c r="CH168" i="1"/>
  <c r="CL168" i="1"/>
  <c r="CP168" i="1"/>
  <c r="CT168" i="1"/>
  <c r="AI167" i="1"/>
  <c r="AX167" i="1" s="1"/>
  <c r="AH167" i="1"/>
  <c r="AW167" i="1" s="1"/>
  <c r="AG167" i="1"/>
  <c r="AV167" i="1" s="1"/>
  <c r="AI166" i="1"/>
  <c r="CT166" i="1" s="1"/>
  <c r="AH166" i="1"/>
  <c r="CS166" i="1" s="1"/>
  <c r="AG166" i="1"/>
  <c r="CR166" i="1" s="1"/>
  <c r="AI165" i="1"/>
  <c r="CD165" i="1" s="1"/>
  <c r="AH165" i="1"/>
  <c r="CC165" i="1" s="1"/>
  <c r="AG165" i="1"/>
  <c r="CB165" i="1" s="1"/>
  <c r="CT167" i="1"/>
  <c r="CS167" i="1"/>
  <c r="CR167" i="1"/>
  <c r="CP167" i="1"/>
  <c r="CO167" i="1"/>
  <c r="CN167" i="1"/>
  <c r="CL167" i="1"/>
  <c r="CK167" i="1"/>
  <c r="CJ167" i="1"/>
  <c r="CH167" i="1"/>
  <c r="CG167" i="1"/>
  <c r="CF167" i="1"/>
  <c r="CD167" i="1"/>
  <c r="CC167" i="1"/>
  <c r="CB167" i="1"/>
  <c r="BZ167" i="1"/>
  <c r="BY167" i="1"/>
  <c r="BX167" i="1"/>
  <c r="BV167" i="1"/>
  <c r="BU167" i="1"/>
  <c r="BT167" i="1"/>
  <c r="BR167" i="1"/>
  <c r="BQ167" i="1"/>
  <c r="BP167" i="1"/>
  <c r="BN167" i="1"/>
  <c r="BM167" i="1"/>
  <c r="BL167" i="1"/>
  <c r="BJ167" i="1"/>
  <c r="BI167" i="1"/>
  <c r="BH167" i="1"/>
  <c r="BF167" i="1"/>
  <c r="BE167" i="1"/>
  <c r="BD167" i="1"/>
  <c r="BB167" i="1"/>
  <c r="BA167" i="1"/>
  <c r="AZ167" i="1"/>
  <c r="AT167" i="1"/>
  <c r="AS167" i="1"/>
  <c r="AR167" i="1"/>
  <c r="AP167" i="1"/>
  <c r="AO167" i="1"/>
  <c r="AN167" i="1"/>
  <c r="CP166" i="1"/>
  <c r="CO166" i="1"/>
  <c r="CN166" i="1"/>
  <c r="CL166" i="1"/>
  <c r="CK166" i="1"/>
  <c r="CJ166" i="1"/>
  <c r="CH166" i="1"/>
  <c r="CG166" i="1"/>
  <c r="CF166" i="1"/>
  <c r="CD166" i="1"/>
  <c r="CC166" i="1"/>
  <c r="CB166" i="1"/>
  <c r="BZ166" i="1"/>
  <c r="BY166" i="1"/>
  <c r="BX166" i="1"/>
  <c r="BV166" i="1"/>
  <c r="BU166" i="1"/>
  <c r="BT166" i="1"/>
  <c r="BR166" i="1"/>
  <c r="BQ166" i="1"/>
  <c r="BP166" i="1"/>
  <c r="BN166" i="1"/>
  <c r="BM166" i="1"/>
  <c r="BL166" i="1"/>
  <c r="BJ166" i="1"/>
  <c r="BI166" i="1"/>
  <c r="BH166" i="1"/>
  <c r="BF166" i="1"/>
  <c r="BE166" i="1"/>
  <c r="BD166" i="1"/>
  <c r="BB166" i="1"/>
  <c r="BA166" i="1"/>
  <c r="AZ166" i="1"/>
  <c r="AX166" i="1"/>
  <c r="AW166" i="1"/>
  <c r="AV166" i="1"/>
  <c r="AT166" i="1"/>
  <c r="AS166" i="1"/>
  <c r="AR166" i="1"/>
  <c r="AP166" i="1"/>
  <c r="AO166" i="1"/>
  <c r="AN166" i="1"/>
  <c r="CT165" i="1"/>
  <c r="CS165" i="1"/>
  <c r="CR165" i="1"/>
  <c r="CP165" i="1"/>
  <c r="CO165" i="1"/>
  <c r="CN165" i="1"/>
  <c r="CL165" i="1"/>
  <c r="CK165" i="1"/>
  <c r="CJ165" i="1"/>
  <c r="CH165" i="1"/>
  <c r="CG165" i="1"/>
  <c r="CF165" i="1"/>
  <c r="BZ165" i="1"/>
  <c r="BY165" i="1"/>
  <c r="BX165" i="1"/>
  <c r="BV165" i="1"/>
  <c r="BU165" i="1"/>
  <c r="BT165" i="1"/>
  <c r="BR165" i="1"/>
  <c r="BQ165" i="1"/>
  <c r="BP165" i="1"/>
  <c r="BN165" i="1"/>
  <c r="BM165" i="1"/>
  <c r="BL165" i="1"/>
  <c r="BJ165" i="1"/>
  <c r="BI165" i="1"/>
  <c r="BH165" i="1"/>
  <c r="BF165" i="1"/>
  <c r="BE165" i="1"/>
  <c r="BD165" i="1"/>
  <c r="BB165" i="1"/>
  <c r="BA165" i="1"/>
  <c r="AZ165" i="1"/>
  <c r="AX165" i="1"/>
  <c r="AW165" i="1"/>
  <c r="AV165" i="1"/>
  <c r="AT165" i="1"/>
  <c r="AS165" i="1"/>
  <c r="AR165" i="1"/>
  <c r="AP165" i="1"/>
  <c r="AO165" i="1"/>
  <c r="AN165" i="1"/>
  <c r="CT164" i="1"/>
  <c r="CS164" i="1"/>
  <c r="CR164" i="1"/>
  <c r="CP164" i="1"/>
  <c r="CO164" i="1"/>
  <c r="CN164" i="1"/>
  <c r="CL164" i="1"/>
  <c r="CK164" i="1"/>
  <c r="CJ164" i="1"/>
  <c r="CH164" i="1"/>
  <c r="CG164" i="1"/>
  <c r="CF164" i="1"/>
  <c r="CD164" i="1"/>
  <c r="CC164" i="1"/>
  <c r="CB164" i="1"/>
  <c r="BZ164" i="1"/>
  <c r="BY164" i="1"/>
  <c r="BX164" i="1"/>
  <c r="BV164" i="1"/>
  <c r="BU164" i="1"/>
  <c r="BT164" i="1"/>
  <c r="BR164" i="1"/>
  <c r="BQ164" i="1"/>
  <c r="BP164" i="1"/>
  <c r="BN164" i="1"/>
  <c r="BM164" i="1"/>
  <c r="BL164" i="1"/>
  <c r="BF164" i="1"/>
  <c r="BE164" i="1"/>
  <c r="BD164" i="1"/>
  <c r="BB164" i="1"/>
  <c r="BA164" i="1"/>
  <c r="AZ164" i="1"/>
  <c r="AX164" i="1"/>
  <c r="AW164" i="1"/>
  <c r="AV164" i="1"/>
  <c r="AT164" i="1"/>
  <c r="AS164" i="1"/>
  <c r="AR164" i="1"/>
  <c r="AP164" i="1"/>
  <c r="AO164" i="1"/>
  <c r="AN164" i="1"/>
  <c r="CP163" i="1"/>
  <c r="CO163" i="1"/>
  <c r="CN163" i="1"/>
  <c r="CL163" i="1"/>
  <c r="CK163" i="1"/>
  <c r="CJ163" i="1"/>
  <c r="CH163" i="1"/>
  <c r="CG163" i="1"/>
  <c r="CF163" i="1"/>
  <c r="CD163" i="1"/>
  <c r="CC163" i="1"/>
  <c r="CB163" i="1"/>
  <c r="BZ163" i="1"/>
  <c r="BY163" i="1"/>
  <c r="BX163" i="1"/>
  <c r="BV163" i="1"/>
  <c r="BU163" i="1"/>
  <c r="BT163" i="1"/>
  <c r="BR163" i="1"/>
  <c r="BQ163" i="1"/>
  <c r="BP163" i="1"/>
  <c r="BN163" i="1"/>
  <c r="BM163" i="1"/>
  <c r="BL163" i="1"/>
  <c r="BJ163" i="1"/>
  <c r="BI163" i="1"/>
  <c r="BH163" i="1"/>
  <c r="BF163" i="1"/>
  <c r="BE163" i="1"/>
  <c r="BD163" i="1"/>
  <c r="BB163" i="1"/>
  <c r="BA163" i="1"/>
  <c r="AZ163" i="1"/>
  <c r="AX163" i="1"/>
  <c r="AW163" i="1"/>
  <c r="AV163" i="1"/>
  <c r="AT163" i="1"/>
  <c r="AS163" i="1"/>
  <c r="AR163" i="1"/>
  <c r="AP163" i="1"/>
  <c r="AO163" i="1"/>
  <c r="AN163" i="1"/>
  <c r="AI164" i="1"/>
  <c r="BJ164" i="1" s="1"/>
  <c r="AH164" i="1"/>
  <c r="BI164" i="1" s="1"/>
  <c r="AG164" i="1"/>
  <c r="BH164" i="1" s="1"/>
  <c r="AI163" i="1"/>
  <c r="AH163" i="1"/>
  <c r="CS163" i="1" s="1"/>
  <c r="AG163" i="1"/>
  <c r="CT162" i="1"/>
  <c r="CS162" i="1"/>
  <c r="CR162" i="1"/>
  <c r="CP162" i="1"/>
  <c r="CO162" i="1"/>
  <c r="CN162" i="1"/>
  <c r="CL162" i="1"/>
  <c r="CK162" i="1"/>
  <c r="CJ162" i="1"/>
  <c r="CH162" i="1"/>
  <c r="CG162" i="1"/>
  <c r="CF162" i="1"/>
  <c r="CD162" i="1"/>
  <c r="CC162" i="1"/>
  <c r="CB162" i="1"/>
  <c r="BZ162" i="1"/>
  <c r="BY162" i="1"/>
  <c r="BX162" i="1"/>
  <c r="BR162" i="1"/>
  <c r="BQ162" i="1"/>
  <c r="BP162" i="1"/>
  <c r="BN162" i="1"/>
  <c r="BM162" i="1"/>
  <c r="BL162" i="1"/>
  <c r="BJ162" i="1"/>
  <c r="BI162" i="1"/>
  <c r="BH162" i="1"/>
  <c r="BF162" i="1"/>
  <c r="BE162" i="1"/>
  <c r="BD162" i="1"/>
  <c r="BB162" i="1"/>
  <c r="BA162" i="1"/>
  <c r="AZ162" i="1"/>
  <c r="AX162" i="1"/>
  <c r="AW162" i="1"/>
  <c r="AV162" i="1"/>
  <c r="AT162" i="1"/>
  <c r="AS162" i="1"/>
  <c r="AR162" i="1"/>
  <c r="AP162" i="1"/>
  <c r="AO162" i="1"/>
  <c r="AN162" i="1"/>
  <c r="CT161" i="1"/>
  <c r="CS161" i="1"/>
  <c r="CR161" i="1"/>
  <c r="CP161" i="1"/>
  <c r="CO161" i="1"/>
  <c r="CN161" i="1"/>
  <c r="CL161" i="1"/>
  <c r="CK161" i="1"/>
  <c r="CJ161" i="1"/>
  <c r="CH161" i="1"/>
  <c r="CG161" i="1"/>
  <c r="CF161" i="1"/>
  <c r="CD161" i="1"/>
  <c r="CC161" i="1"/>
  <c r="CB161" i="1"/>
  <c r="BZ161" i="1"/>
  <c r="BY161" i="1"/>
  <c r="BX161" i="1"/>
  <c r="BV161" i="1"/>
  <c r="BU161" i="1"/>
  <c r="BT161" i="1"/>
  <c r="BR161" i="1"/>
  <c r="BQ161" i="1"/>
  <c r="BP161" i="1"/>
  <c r="BN161" i="1"/>
  <c r="BM161" i="1"/>
  <c r="BL161" i="1"/>
  <c r="BF161" i="1"/>
  <c r="BE161" i="1"/>
  <c r="BD161" i="1"/>
  <c r="BB161" i="1"/>
  <c r="BA161" i="1"/>
  <c r="AZ161" i="1"/>
  <c r="AX161" i="1"/>
  <c r="AW161" i="1"/>
  <c r="AV161" i="1"/>
  <c r="AT161" i="1"/>
  <c r="AS161" i="1"/>
  <c r="AR161" i="1"/>
  <c r="AP161" i="1"/>
  <c r="AO161" i="1"/>
  <c r="AN161" i="1"/>
  <c r="CT160" i="1"/>
  <c r="CS160" i="1"/>
  <c r="CR160" i="1"/>
  <c r="CP160" i="1"/>
  <c r="CO160" i="1"/>
  <c r="CN160" i="1"/>
  <c r="CL160" i="1"/>
  <c r="CK160" i="1"/>
  <c r="CJ160" i="1"/>
  <c r="CH160" i="1"/>
  <c r="CG160" i="1"/>
  <c r="CF160" i="1"/>
  <c r="CD160" i="1"/>
  <c r="CC160" i="1"/>
  <c r="CB160" i="1"/>
  <c r="BZ160" i="1"/>
  <c r="BY160" i="1"/>
  <c r="BX160" i="1"/>
  <c r="BV160" i="1"/>
  <c r="BU160" i="1"/>
  <c r="BT160" i="1"/>
  <c r="BR160" i="1"/>
  <c r="BQ160" i="1"/>
  <c r="BP160" i="1"/>
  <c r="BN160" i="1"/>
  <c r="BM160" i="1"/>
  <c r="BL160" i="1"/>
  <c r="BJ160" i="1"/>
  <c r="BI160" i="1"/>
  <c r="BH160" i="1"/>
  <c r="BF160" i="1"/>
  <c r="BE160" i="1"/>
  <c r="BD160" i="1"/>
  <c r="AX160" i="1"/>
  <c r="AW160" i="1"/>
  <c r="AV160" i="1"/>
  <c r="AT160" i="1"/>
  <c r="AS160" i="1"/>
  <c r="AR160" i="1"/>
  <c r="AP160" i="1"/>
  <c r="AO160" i="1"/>
  <c r="AN160" i="1"/>
  <c r="CT159" i="1"/>
  <c r="CS159" i="1"/>
  <c r="CR159" i="1"/>
  <c r="CP159" i="1"/>
  <c r="CO159" i="1"/>
  <c r="CN159" i="1"/>
  <c r="CL159" i="1"/>
  <c r="CK159" i="1"/>
  <c r="CJ159" i="1"/>
  <c r="CH159" i="1"/>
  <c r="CG159" i="1"/>
  <c r="CF159" i="1"/>
  <c r="CD159" i="1"/>
  <c r="CC159" i="1"/>
  <c r="CB159" i="1"/>
  <c r="BZ159" i="1"/>
  <c r="BY159" i="1"/>
  <c r="BX159" i="1"/>
  <c r="BV159" i="1"/>
  <c r="BU159" i="1"/>
  <c r="BT159" i="1"/>
  <c r="BR159" i="1"/>
  <c r="BQ159" i="1"/>
  <c r="BP159" i="1"/>
  <c r="BN159" i="1"/>
  <c r="BM159" i="1"/>
  <c r="BL159" i="1"/>
  <c r="BJ159" i="1"/>
  <c r="BI159" i="1"/>
  <c r="BH159" i="1"/>
  <c r="BF159" i="1"/>
  <c r="BE159" i="1"/>
  <c r="BD159" i="1"/>
  <c r="BB159" i="1"/>
  <c r="BA159" i="1"/>
  <c r="AZ159" i="1"/>
  <c r="AT159" i="1"/>
  <c r="AS159" i="1"/>
  <c r="AR159" i="1"/>
  <c r="AP159" i="1"/>
  <c r="AO159" i="1"/>
  <c r="AN159" i="1"/>
  <c r="CT158" i="1"/>
  <c r="CS158" i="1"/>
  <c r="CR158" i="1"/>
  <c r="CL158" i="1"/>
  <c r="CK158" i="1"/>
  <c r="CJ158" i="1"/>
  <c r="CH158" i="1"/>
  <c r="CG158" i="1"/>
  <c r="CF158" i="1"/>
  <c r="CD158" i="1"/>
  <c r="CC158" i="1"/>
  <c r="CB158" i="1"/>
  <c r="BZ158" i="1"/>
  <c r="BY158" i="1"/>
  <c r="BX158" i="1"/>
  <c r="BV158" i="1"/>
  <c r="BU158" i="1"/>
  <c r="BT158" i="1"/>
  <c r="BR158" i="1"/>
  <c r="BQ158" i="1"/>
  <c r="BP158" i="1"/>
  <c r="BN158" i="1"/>
  <c r="BM158" i="1"/>
  <c r="BL158" i="1"/>
  <c r="BJ158" i="1"/>
  <c r="BI158" i="1"/>
  <c r="BH158" i="1"/>
  <c r="BF158" i="1"/>
  <c r="BE158" i="1"/>
  <c r="BD158" i="1"/>
  <c r="BB158" i="1"/>
  <c r="BA158" i="1"/>
  <c r="AZ158" i="1"/>
  <c r="AX158" i="1"/>
  <c r="AW158" i="1"/>
  <c r="AV158" i="1"/>
  <c r="AT158" i="1"/>
  <c r="AS158" i="1"/>
  <c r="AR158" i="1"/>
  <c r="AP158" i="1"/>
  <c r="AO158" i="1"/>
  <c r="AN158" i="1"/>
  <c r="CT157" i="1"/>
  <c r="CS157" i="1"/>
  <c r="CR157" i="1"/>
  <c r="CP157" i="1"/>
  <c r="CO157" i="1"/>
  <c r="CN157" i="1"/>
  <c r="CH157" i="1"/>
  <c r="CG157" i="1"/>
  <c r="CF157" i="1"/>
  <c r="CD157" i="1"/>
  <c r="CC157" i="1"/>
  <c r="CB157" i="1"/>
  <c r="BZ157" i="1"/>
  <c r="BY157" i="1"/>
  <c r="BX157" i="1"/>
  <c r="BV157" i="1"/>
  <c r="BU157" i="1"/>
  <c r="BT157" i="1"/>
  <c r="BR157" i="1"/>
  <c r="BQ157" i="1"/>
  <c r="BP157" i="1"/>
  <c r="BN157" i="1"/>
  <c r="BM157" i="1"/>
  <c r="BL157" i="1"/>
  <c r="BJ157" i="1"/>
  <c r="BI157" i="1"/>
  <c r="BH157" i="1"/>
  <c r="BF157" i="1"/>
  <c r="BE157" i="1"/>
  <c r="BD157" i="1"/>
  <c r="BB157" i="1"/>
  <c r="BA157" i="1"/>
  <c r="AZ157" i="1"/>
  <c r="AX157" i="1"/>
  <c r="AW157" i="1"/>
  <c r="AV157" i="1"/>
  <c r="AT157" i="1"/>
  <c r="AS157" i="1"/>
  <c r="AR157" i="1"/>
  <c r="AP157" i="1"/>
  <c r="AO157" i="1"/>
  <c r="AN157" i="1"/>
  <c r="CT156" i="1"/>
  <c r="CS156" i="1"/>
  <c r="CR156" i="1"/>
  <c r="CP156" i="1"/>
  <c r="CO156" i="1"/>
  <c r="CN156" i="1"/>
  <c r="CL156" i="1"/>
  <c r="CK156" i="1"/>
  <c r="CJ156" i="1"/>
  <c r="CD156" i="1"/>
  <c r="CC156" i="1"/>
  <c r="CB156" i="1"/>
  <c r="BZ156" i="1"/>
  <c r="BY156" i="1"/>
  <c r="BX156" i="1"/>
  <c r="BV156" i="1"/>
  <c r="BU156" i="1"/>
  <c r="BT156" i="1"/>
  <c r="BR156" i="1"/>
  <c r="BQ156" i="1"/>
  <c r="BP156" i="1"/>
  <c r="BN156" i="1"/>
  <c r="BM156" i="1"/>
  <c r="BL156" i="1"/>
  <c r="BJ156" i="1"/>
  <c r="BI156" i="1"/>
  <c r="BH156" i="1"/>
  <c r="BF156" i="1"/>
  <c r="BE156" i="1"/>
  <c r="BD156" i="1"/>
  <c r="BB156" i="1"/>
  <c r="BA156" i="1"/>
  <c r="AZ156" i="1"/>
  <c r="AX156" i="1"/>
  <c r="AW156" i="1"/>
  <c r="AV156" i="1"/>
  <c r="AT156" i="1"/>
  <c r="AS156" i="1"/>
  <c r="AR156" i="1"/>
  <c r="AP156" i="1"/>
  <c r="AO156" i="1"/>
  <c r="AN156" i="1"/>
  <c r="AI162" i="1"/>
  <c r="BV162" i="1" s="1"/>
  <c r="AH162" i="1"/>
  <c r="BU162" i="1" s="1"/>
  <c r="AG162" i="1"/>
  <c r="BT162" i="1" s="1"/>
  <c r="AI161" i="1"/>
  <c r="BJ161" i="1" s="1"/>
  <c r="AH161" i="1"/>
  <c r="BI161" i="1" s="1"/>
  <c r="AG161" i="1"/>
  <c r="BH161" i="1" s="1"/>
  <c r="AI160" i="1"/>
  <c r="BB160" i="1" s="1"/>
  <c r="AH160" i="1"/>
  <c r="BA160" i="1" s="1"/>
  <c r="AG160" i="1"/>
  <c r="AZ160" i="1" s="1"/>
  <c r="AI159" i="1"/>
  <c r="AX159" i="1" s="1"/>
  <c r="AH159" i="1"/>
  <c r="AW159" i="1" s="1"/>
  <c r="AG159" i="1"/>
  <c r="AV159" i="1" s="1"/>
  <c r="AI158" i="1"/>
  <c r="CP158" i="1" s="1"/>
  <c r="AH158" i="1"/>
  <c r="CO158" i="1" s="1"/>
  <c r="AG158" i="1"/>
  <c r="CN158" i="1" s="1"/>
  <c r="AI157" i="1"/>
  <c r="CL157" i="1" s="1"/>
  <c r="AH157" i="1"/>
  <c r="AG157" i="1"/>
  <c r="CJ157" i="1" s="1"/>
  <c r="AI156" i="1"/>
  <c r="CH156" i="1" s="1"/>
  <c r="AH156" i="1"/>
  <c r="CG156" i="1" s="1"/>
  <c r="AG156" i="1"/>
  <c r="CF156" i="1" s="1"/>
  <c r="CT155" i="1"/>
  <c r="CS155" i="1"/>
  <c r="CR155" i="1"/>
  <c r="CP155" i="1"/>
  <c r="CO155" i="1"/>
  <c r="CN155" i="1"/>
  <c r="CL155" i="1"/>
  <c r="CK155" i="1"/>
  <c r="CJ155" i="1"/>
  <c r="CH155" i="1"/>
  <c r="CG155" i="1"/>
  <c r="CF155" i="1"/>
  <c r="CD155" i="1"/>
  <c r="CC155" i="1"/>
  <c r="CB155" i="1"/>
  <c r="BZ155" i="1"/>
  <c r="BY155" i="1"/>
  <c r="BX155" i="1"/>
  <c r="BV155" i="1"/>
  <c r="BU155" i="1"/>
  <c r="BT155" i="1"/>
  <c r="BR155" i="1"/>
  <c r="BQ155" i="1"/>
  <c r="BP155" i="1"/>
  <c r="BN155" i="1"/>
  <c r="BM155" i="1"/>
  <c r="BL155" i="1"/>
  <c r="BJ155" i="1"/>
  <c r="BI155" i="1"/>
  <c r="BH155" i="1"/>
  <c r="BF155" i="1"/>
  <c r="BE155" i="1"/>
  <c r="BD155" i="1"/>
  <c r="BB155" i="1"/>
  <c r="BA155" i="1"/>
  <c r="AZ155" i="1"/>
  <c r="AX155" i="1"/>
  <c r="AW155" i="1"/>
  <c r="AV155" i="1"/>
  <c r="AT155" i="1"/>
  <c r="AS155" i="1"/>
  <c r="AR155" i="1"/>
  <c r="CT154" i="1"/>
  <c r="CS154" i="1"/>
  <c r="CR154" i="1"/>
  <c r="CP154" i="1"/>
  <c r="CO154" i="1"/>
  <c r="CN154" i="1"/>
  <c r="CH154" i="1"/>
  <c r="CG154" i="1"/>
  <c r="CF154" i="1"/>
  <c r="CD154" i="1"/>
  <c r="CC154" i="1"/>
  <c r="CB154" i="1"/>
  <c r="BZ154" i="1"/>
  <c r="BY154" i="1"/>
  <c r="BX154" i="1"/>
  <c r="BV154" i="1"/>
  <c r="BU154" i="1"/>
  <c r="BT154" i="1"/>
  <c r="BR154" i="1"/>
  <c r="BQ154" i="1"/>
  <c r="BP154" i="1"/>
  <c r="BN154" i="1"/>
  <c r="BM154" i="1"/>
  <c r="BL154" i="1"/>
  <c r="BJ154" i="1"/>
  <c r="BI154" i="1"/>
  <c r="BH154" i="1"/>
  <c r="BF154" i="1"/>
  <c r="BE154" i="1"/>
  <c r="BD154" i="1"/>
  <c r="BB154" i="1"/>
  <c r="BA154" i="1"/>
  <c r="AZ154" i="1"/>
  <c r="AX154" i="1"/>
  <c r="AW154" i="1"/>
  <c r="AV154" i="1"/>
  <c r="AT154" i="1"/>
  <c r="AS154" i="1"/>
  <c r="AR154" i="1"/>
  <c r="AP154" i="1"/>
  <c r="AO154" i="1"/>
  <c r="AN154" i="1"/>
  <c r="CT153" i="1"/>
  <c r="CS153" i="1"/>
  <c r="CR153" i="1"/>
  <c r="CP153" i="1"/>
  <c r="CO153" i="1"/>
  <c r="CN153" i="1"/>
  <c r="CL153" i="1"/>
  <c r="CK153" i="1"/>
  <c r="CJ153" i="1"/>
  <c r="CD153" i="1"/>
  <c r="CC153" i="1"/>
  <c r="CB153" i="1"/>
  <c r="BZ153" i="1"/>
  <c r="BY153" i="1"/>
  <c r="BX153" i="1"/>
  <c r="BV153" i="1"/>
  <c r="BU153" i="1"/>
  <c r="BT153" i="1"/>
  <c r="BR153" i="1"/>
  <c r="BQ153" i="1"/>
  <c r="BP153" i="1"/>
  <c r="BN153" i="1"/>
  <c r="BM153" i="1"/>
  <c r="BL153" i="1"/>
  <c r="BJ153" i="1"/>
  <c r="BI153" i="1"/>
  <c r="BH153" i="1"/>
  <c r="BF153" i="1"/>
  <c r="BE153" i="1"/>
  <c r="BD153" i="1"/>
  <c r="BB153" i="1"/>
  <c r="BA153" i="1"/>
  <c r="AZ153" i="1"/>
  <c r="AX153" i="1"/>
  <c r="AW153" i="1"/>
  <c r="AV153" i="1"/>
  <c r="AT153" i="1"/>
  <c r="AS153" i="1"/>
  <c r="AR153" i="1"/>
  <c r="AP153" i="1"/>
  <c r="AO153" i="1"/>
  <c r="AN153" i="1"/>
  <c r="AI155" i="1"/>
  <c r="AP155" i="1" s="1"/>
  <c r="AH155" i="1"/>
  <c r="AO155" i="1" s="1"/>
  <c r="AG155" i="1"/>
  <c r="AN155" i="1" s="1"/>
  <c r="AI154" i="1"/>
  <c r="CL154" i="1" s="1"/>
  <c r="AH154" i="1"/>
  <c r="CK154" i="1" s="1"/>
  <c r="AG154" i="1"/>
  <c r="CJ154" i="1" s="1"/>
  <c r="AI153" i="1"/>
  <c r="CH153" i="1" s="1"/>
  <c r="AG153" i="1"/>
  <c r="CF153" i="1" s="1"/>
  <c r="AI152" i="1"/>
  <c r="BN152" i="1" s="1"/>
  <c r="AH152" i="1"/>
  <c r="BM152" i="1" s="1"/>
  <c r="AG152" i="1"/>
  <c r="BL152" i="1" s="1"/>
  <c r="AI151" i="1"/>
  <c r="BJ151" i="1" s="1"/>
  <c r="AH151" i="1"/>
  <c r="AG151" i="1"/>
  <c r="BH151" i="1" s="1"/>
  <c r="CT152" i="1"/>
  <c r="CS152" i="1"/>
  <c r="CR152" i="1"/>
  <c r="CP152" i="1"/>
  <c r="CO152" i="1"/>
  <c r="CN152" i="1"/>
  <c r="CL152" i="1"/>
  <c r="CK152" i="1"/>
  <c r="CJ152" i="1"/>
  <c r="CH152" i="1"/>
  <c r="CG152" i="1"/>
  <c r="CF152" i="1"/>
  <c r="CD152" i="1"/>
  <c r="CC152" i="1"/>
  <c r="CB152" i="1"/>
  <c r="BZ152" i="1"/>
  <c r="BY152" i="1"/>
  <c r="BX152" i="1"/>
  <c r="BV152" i="1"/>
  <c r="BU152" i="1"/>
  <c r="BT152" i="1"/>
  <c r="BR152" i="1"/>
  <c r="BQ152" i="1"/>
  <c r="BP152" i="1"/>
  <c r="BJ152" i="1"/>
  <c r="BI152" i="1"/>
  <c r="BH152" i="1"/>
  <c r="BF152" i="1"/>
  <c r="BE152" i="1"/>
  <c r="BD152" i="1"/>
  <c r="BB152" i="1"/>
  <c r="BA152" i="1"/>
  <c r="AZ152" i="1"/>
  <c r="AX152" i="1"/>
  <c r="AW152" i="1"/>
  <c r="AV152" i="1"/>
  <c r="AT152" i="1"/>
  <c r="AS152" i="1"/>
  <c r="AR152" i="1"/>
  <c r="AP152" i="1"/>
  <c r="AO152" i="1"/>
  <c r="AN152" i="1"/>
  <c r="CT151" i="1"/>
  <c r="CS151" i="1"/>
  <c r="CR151" i="1"/>
  <c r="CP151" i="1"/>
  <c r="CO151" i="1"/>
  <c r="CN151" i="1"/>
  <c r="CL151" i="1"/>
  <c r="CK151" i="1"/>
  <c r="CJ151" i="1"/>
  <c r="CH151" i="1"/>
  <c r="CG151" i="1"/>
  <c r="CF151" i="1"/>
  <c r="CD151" i="1"/>
  <c r="CC151" i="1"/>
  <c r="CB151" i="1"/>
  <c r="BZ151" i="1"/>
  <c r="BY151" i="1"/>
  <c r="BX151" i="1"/>
  <c r="BV151" i="1"/>
  <c r="BU151" i="1"/>
  <c r="BT151" i="1"/>
  <c r="BR151" i="1"/>
  <c r="BQ151" i="1"/>
  <c r="BP151" i="1"/>
  <c r="BN151" i="1"/>
  <c r="BM151" i="1"/>
  <c r="BL151" i="1"/>
  <c r="BF151" i="1"/>
  <c r="BE151" i="1"/>
  <c r="BD151" i="1"/>
  <c r="BB151" i="1"/>
  <c r="BA151" i="1"/>
  <c r="AZ151" i="1"/>
  <c r="AX151" i="1"/>
  <c r="AW151" i="1"/>
  <c r="AV151" i="1"/>
  <c r="AT151" i="1"/>
  <c r="AS151" i="1"/>
  <c r="AR151" i="1"/>
  <c r="AP151" i="1"/>
  <c r="AO151" i="1"/>
  <c r="AN151" i="1"/>
  <c r="AI150" i="1"/>
  <c r="AX150" i="1" s="1"/>
  <c r="AH150" i="1"/>
  <c r="AW150" i="1" s="1"/>
  <c r="AG150" i="1"/>
  <c r="AV150" i="1" s="1"/>
  <c r="AI149" i="1"/>
  <c r="CL149" i="1" s="1"/>
  <c r="AH149" i="1"/>
  <c r="CK149" i="1" s="1"/>
  <c r="AG149" i="1"/>
  <c r="CJ149" i="1" s="1"/>
  <c r="CT150" i="1"/>
  <c r="CS150" i="1"/>
  <c r="CR150" i="1"/>
  <c r="CP150" i="1"/>
  <c r="CO150" i="1"/>
  <c r="CN150" i="1"/>
  <c r="CL150" i="1"/>
  <c r="CK150" i="1"/>
  <c r="CJ150" i="1"/>
  <c r="CH150" i="1"/>
  <c r="CG150" i="1"/>
  <c r="CF150" i="1"/>
  <c r="CD150" i="1"/>
  <c r="CC150" i="1"/>
  <c r="CB150" i="1"/>
  <c r="BZ150" i="1"/>
  <c r="BY150" i="1"/>
  <c r="BX150" i="1"/>
  <c r="BV150" i="1"/>
  <c r="BU150" i="1"/>
  <c r="BT150" i="1"/>
  <c r="BR150" i="1"/>
  <c r="BQ150" i="1"/>
  <c r="BP150" i="1"/>
  <c r="BN150" i="1"/>
  <c r="BM150" i="1"/>
  <c r="BL150" i="1"/>
  <c r="BJ150" i="1"/>
  <c r="BI150" i="1"/>
  <c r="BH150" i="1"/>
  <c r="BF150" i="1"/>
  <c r="BE150" i="1"/>
  <c r="BD150" i="1"/>
  <c r="BB150" i="1"/>
  <c r="BA150" i="1"/>
  <c r="AZ150" i="1"/>
  <c r="AT150" i="1"/>
  <c r="AS150" i="1"/>
  <c r="AR150" i="1"/>
  <c r="AP150" i="1"/>
  <c r="AO150" i="1"/>
  <c r="AN150" i="1"/>
  <c r="CT149" i="1"/>
  <c r="CS149" i="1"/>
  <c r="CR149" i="1"/>
  <c r="CP149" i="1"/>
  <c r="CO149" i="1"/>
  <c r="CN149" i="1"/>
  <c r="CH149" i="1"/>
  <c r="CG149" i="1"/>
  <c r="CF149" i="1"/>
  <c r="CD149" i="1"/>
  <c r="CC149" i="1"/>
  <c r="CB149" i="1"/>
  <c r="BZ149" i="1"/>
  <c r="BY149" i="1"/>
  <c r="BX149" i="1"/>
  <c r="BV149" i="1"/>
  <c r="BU149" i="1"/>
  <c r="BT149" i="1"/>
  <c r="BR149" i="1"/>
  <c r="BQ149" i="1"/>
  <c r="BP149" i="1"/>
  <c r="BN149" i="1"/>
  <c r="BM149" i="1"/>
  <c r="BL149" i="1"/>
  <c r="BJ149" i="1"/>
  <c r="BI149" i="1"/>
  <c r="BH149" i="1"/>
  <c r="BF149" i="1"/>
  <c r="BE149" i="1"/>
  <c r="BD149" i="1"/>
  <c r="BB149" i="1"/>
  <c r="BA149" i="1"/>
  <c r="AZ149" i="1"/>
  <c r="AX149" i="1"/>
  <c r="AW149" i="1"/>
  <c r="AV149" i="1"/>
  <c r="AT149" i="1"/>
  <c r="AS149" i="1"/>
  <c r="AR149" i="1"/>
  <c r="AP149" i="1"/>
  <c r="AO149" i="1"/>
  <c r="AN149" i="1"/>
  <c r="CT148" i="1"/>
  <c r="CS148" i="1"/>
  <c r="CR148" i="1"/>
  <c r="CP148" i="1"/>
  <c r="CO148" i="1"/>
  <c r="CN148" i="1"/>
  <c r="CH148" i="1"/>
  <c r="CG148" i="1"/>
  <c r="CF148" i="1"/>
  <c r="CD148" i="1"/>
  <c r="CC148" i="1"/>
  <c r="CB148" i="1"/>
  <c r="BZ148" i="1"/>
  <c r="BY148" i="1"/>
  <c r="BX148" i="1"/>
  <c r="BV148" i="1"/>
  <c r="BU148" i="1"/>
  <c r="BT148" i="1"/>
  <c r="BR148" i="1"/>
  <c r="BQ148" i="1"/>
  <c r="BP148" i="1"/>
  <c r="BN148" i="1"/>
  <c r="BM148" i="1"/>
  <c r="BL148" i="1"/>
  <c r="BJ148" i="1"/>
  <c r="BI148" i="1"/>
  <c r="BH148" i="1"/>
  <c r="BF148" i="1"/>
  <c r="BE148" i="1"/>
  <c r="BD148" i="1"/>
  <c r="BB148" i="1"/>
  <c r="BA148" i="1"/>
  <c r="AZ148" i="1"/>
  <c r="AX148" i="1"/>
  <c r="AW148" i="1"/>
  <c r="AV148" i="1"/>
  <c r="AT148" i="1"/>
  <c r="AS148" i="1"/>
  <c r="AR148" i="1"/>
  <c r="AP148" i="1"/>
  <c r="AO148" i="1"/>
  <c r="AN148" i="1"/>
  <c r="AI148" i="1"/>
  <c r="CL148" i="1" s="1"/>
  <c r="AH148" i="1"/>
  <c r="CK148" i="1" s="1"/>
  <c r="AG148" i="1"/>
  <c r="CJ148" i="1" s="1"/>
  <c r="AI147" i="1"/>
  <c r="AH147" i="1"/>
  <c r="AW147" i="1" s="1"/>
  <c r="AG147" i="1"/>
  <c r="AV147" i="1" s="1"/>
  <c r="CT147" i="1"/>
  <c r="CS147" i="1"/>
  <c r="CR147" i="1"/>
  <c r="CP147" i="1"/>
  <c r="CO147" i="1"/>
  <c r="CN147" i="1"/>
  <c r="CL147" i="1"/>
  <c r="CK147" i="1"/>
  <c r="CJ147" i="1"/>
  <c r="CH147" i="1"/>
  <c r="CG147" i="1"/>
  <c r="CF147" i="1"/>
  <c r="CD147" i="1"/>
  <c r="CC147" i="1"/>
  <c r="CB147" i="1"/>
  <c r="BZ147" i="1"/>
  <c r="BY147" i="1"/>
  <c r="BX147" i="1"/>
  <c r="BV147" i="1"/>
  <c r="BU147" i="1"/>
  <c r="BT147" i="1"/>
  <c r="BR147" i="1"/>
  <c r="BQ147" i="1"/>
  <c r="BP147" i="1"/>
  <c r="BN147" i="1"/>
  <c r="BM147" i="1"/>
  <c r="BL147" i="1"/>
  <c r="BJ147" i="1"/>
  <c r="BI147" i="1"/>
  <c r="BH147" i="1"/>
  <c r="BF147" i="1"/>
  <c r="BE147" i="1"/>
  <c r="BD147" i="1"/>
  <c r="BB147" i="1"/>
  <c r="BA147" i="1"/>
  <c r="AZ147" i="1"/>
  <c r="AT147" i="1"/>
  <c r="AS147" i="1"/>
  <c r="AR147" i="1"/>
  <c r="AP147" i="1"/>
  <c r="AO147" i="1"/>
  <c r="AN147" i="1"/>
  <c r="AG146" i="1"/>
  <c r="AV146" i="1" s="1"/>
  <c r="AN146" i="1"/>
  <c r="AR146" i="1"/>
  <c r="AZ146" i="1"/>
  <c r="BD146" i="1"/>
  <c r="BH146" i="1"/>
  <c r="BL146" i="1"/>
  <c r="BP146" i="1"/>
  <c r="BT146" i="1"/>
  <c r="BX146" i="1"/>
  <c r="CB146" i="1"/>
  <c r="CF146" i="1"/>
  <c r="CJ146" i="1"/>
  <c r="CN146" i="1"/>
  <c r="CR146" i="1"/>
  <c r="AH146" i="1"/>
  <c r="AW146" i="1" s="1"/>
  <c r="AO146" i="1"/>
  <c r="AS146" i="1"/>
  <c r="BA146" i="1"/>
  <c r="BE146" i="1"/>
  <c r="BI146" i="1"/>
  <c r="BM146" i="1"/>
  <c r="BQ146" i="1"/>
  <c r="BU146" i="1"/>
  <c r="BY146" i="1"/>
  <c r="CC146" i="1"/>
  <c r="CG146" i="1"/>
  <c r="CK146" i="1"/>
  <c r="CO146" i="1"/>
  <c r="CS146" i="1"/>
  <c r="AI146" i="1"/>
  <c r="AX146" i="1" s="1"/>
  <c r="AP146" i="1"/>
  <c r="AT146" i="1"/>
  <c r="BB146" i="1"/>
  <c r="BF146" i="1"/>
  <c r="BJ146" i="1"/>
  <c r="BN146" i="1"/>
  <c r="BR146" i="1"/>
  <c r="BV146" i="1"/>
  <c r="BZ146" i="1"/>
  <c r="CD146" i="1"/>
  <c r="CH146" i="1"/>
  <c r="CL146" i="1"/>
  <c r="CP146" i="1"/>
  <c r="CT146" i="1"/>
  <c r="AG145" i="1"/>
  <c r="CJ145" i="1" s="1"/>
  <c r="AN145" i="1"/>
  <c r="AR145" i="1"/>
  <c r="AV145" i="1"/>
  <c r="AZ145" i="1"/>
  <c r="BD145" i="1"/>
  <c r="BH145" i="1"/>
  <c r="BL145" i="1"/>
  <c r="BP145" i="1"/>
  <c r="BT145" i="1"/>
  <c r="BX145" i="1"/>
  <c r="CB145" i="1"/>
  <c r="CF145" i="1"/>
  <c r="CN145" i="1"/>
  <c r="CR145" i="1"/>
  <c r="AH145" i="1"/>
  <c r="CK145" i="1" s="1"/>
  <c r="AO145" i="1"/>
  <c r="AS145" i="1"/>
  <c r="AW145" i="1"/>
  <c r="BA145" i="1"/>
  <c r="BE145" i="1"/>
  <c r="BI145" i="1"/>
  <c r="BM145" i="1"/>
  <c r="BQ145" i="1"/>
  <c r="BU145" i="1"/>
  <c r="BY145" i="1"/>
  <c r="CC145" i="1"/>
  <c r="CG145" i="1"/>
  <c r="CO145" i="1"/>
  <c r="CS145" i="1"/>
  <c r="AI145" i="1"/>
  <c r="CL145" i="1" s="1"/>
  <c r="AP145" i="1"/>
  <c r="AT145" i="1"/>
  <c r="AX145" i="1"/>
  <c r="BB145" i="1"/>
  <c r="BF145" i="1"/>
  <c r="BJ145" i="1"/>
  <c r="BN145" i="1"/>
  <c r="BR145" i="1"/>
  <c r="BV145" i="1"/>
  <c r="BZ145" i="1"/>
  <c r="CD145" i="1"/>
  <c r="CH145" i="1"/>
  <c r="CP145" i="1"/>
  <c r="CT145" i="1"/>
  <c r="AG144" i="1"/>
  <c r="CB144" i="1" s="1"/>
  <c r="AN144" i="1"/>
  <c r="AR144" i="1"/>
  <c r="AV144" i="1"/>
  <c r="AZ144" i="1"/>
  <c r="BD144" i="1"/>
  <c r="BH144" i="1"/>
  <c r="BL144" i="1"/>
  <c r="BP144" i="1"/>
  <c r="BT144" i="1"/>
  <c r="BX144" i="1"/>
  <c r="CF144" i="1"/>
  <c r="CJ144" i="1"/>
  <c r="CN144" i="1"/>
  <c r="CR144" i="1"/>
  <c r="AH144" i="1"/>
  <c r="CC144" i="1" s="1"/>
  <c r="AO144" i="1"/>
  <c r="AS144" i="1"/>
  <c r="AW144" i="1"/>
  <c r="BA144" i="1"/>
  <c r="BE144" i="1"/>
  <c r="BI144" i="1"/>
  <c r="BM144" i="1"/>
  <c r="BQ144" i="1"/>
  <c r="BU144" i="1"/>
  <c r="BY144" i="1"/>
  <c r="CG144" i="1"/>
  <c r="CK144" i="1"/>
  <c r="CO144" i="1"/>
  <c r="CS144" i="1"/>
  <c r="AI144" i="1"/>
  <c r="CD144" i="1" s="1"/>
  <c r="AP144" i="1"/>
  <c r="AT144" i="1"/>
  <c r="AX144" i="1"/>
  <c r="BB144" i="1"/>
  <c r="BF144" i="1"/>
  <c r="BJ144" i="1"/>
  <c r="BN144" i="1"/>
  <c r="BR144" i="1"/>
  <c r="BV144" i="1"/>
  <c r="BZ144" i="1"/>
  <c r="CH144" i="1"/>
  <c r="CL144" i="1"/>
  <c r="CP144" i="1"/>
  <c r="CT144" i="1"/>
  <c r="AG143" i="1"/>
  <c r="BL143" i="1" s="1"/>
  <c r="AN143" i="1"/>
  <c r="AR143" i="1"/>
  <c r="AV143" i="1"/>
  <c r="AZ143" i="1"/>
  <c r="BD143" i="1"/>
  <c r="BH143" i="1"/>
  <c r="BP143" i="1"/>
  <c r="BT143" i="1"/>
  <c r="BX143" i="1"/>
  <c r="CB143" i="1"/>
  <c r="CF143" i="1"/>
  <c r="CJ143" i="1"/>
  <c r="CN143" i="1"/>
  <c r="CR143" i="1"/>
  <c r="AH143" i="1"/>
  <c r="BM143" i="1" s="1"/>
  <c r="AO143" i="1"/>
  <c r="AS143" i="1"/>
  <c r="AW143" i="1"/>
  <c r="BA143" i="1"/>
  <c r="BE143" i="1"/>
  <c r="BI143" i="1"/>
  <c r="BQ143" i="1"/>
  <c r="BU143" i="1"/>
  <c r="BY143" i="1"/>
  <c r="CC143" i="1"/>
  <c r="CG143" i="1"/>
  <c r="CK143" i="1"/>
  <c r="CO143" i="1"/>
  <c r="CS143" i="1"/>
  <c r="AI143" i="1"/>
  <c r="BN143" i="1" s="1"/>
  <c r="AP143" i="1"/>
  <c r="AT143" i="1"/>
  <c r="AX143" i="1"/>
  <c r="BB143" i="1"/>
  <c r="BF143" i="1"/>
  <c r="BJ143" i="1"/>
  <c r="BR143" i="1"/>
  <c r="BV143" i="1"/>
  <c r="BZ143" i="1"/>
  <c r="CD143" i="1"/>
  <c r="CH143" i="1"/>
  <c r="CL143" i="1"/>
  <c r="CP143" i="1"/>
  <c r="CT143" i="1"/>
  <c r="AG142" i="1"/>
  <c r="BH142" i="1" s="1"/>
  <c r="AN142" i="1"/>
  <c r="AR142" i="1"/>
  <c r="AV142" i="1"/>
  <c r="AZ142" i="1"/>
  <c r="BD142" i="1"/>
  <c r="BL142" i="1"/>
  <c r="BP142" i="1"/>
  <c r="BT142" i="1"/>
  <c r="BX142" i="1"/>
  <c r="CB142" i="1"/>
  <c r="CF142" i="1"/>
  <c r="CJ142" i="1"/>
  <c r="CN142" i="1"/>
  <c r="CR142" i="1"/>
  <c r="AH142" i="1"/>
  <c r="BI142" i="1" s="1"/>
  <c r="AO142" i="1"/>
  <c r="AS142" i="1"/>
  <c r="AW142" i="1"/>
  <c r="BA142" i="1"/>
  <c r="BE142" i="1"/>
  <c r="BM142" i="1"/>
  <c r="BQ142" i="1"/>
  <c r="BU142" i="1"/>
  <c r="BY142" i="1"/>
  <c r="CC142" i="1"/>
  <c r="CG142" i="1"/>
  <c r="CK142" i="1"/>
  <c r="CO142" i="1"/>
  <c r="CS142" i="1"/>
  <c r="AI142" i="1"/>
  <c r="BJ142" i="1" s="1"/>
  <c r="AP142" i="1"/>
  <c r="AT142" i="1"/>
  <c r="AX142" i="1"/>
  <c r="BB142" i="1"/>
  <c r="BF142" i="1"/>
  <c r="BN142" i="1"/>
  <c r="BR142" i="1"/>
  <c r="BV142" i="1"/>
  <c r="BZ142" i="1"/>
  <c r="CD142" i="1"/>
  <c r="CH142" i="1"/>
  <c r="CL142" i="1"/>
  <c r="CP142" i="1"/>
  <c r="CT142" i="1"/>
  <c r="AG141" i="1"/>
  <c r="AR141" i="1" s="1"/>
  <c r="AN141" i="1"/>
  <c r="AV141" i="1"/>
  <c r="AZ141" i="1"/>
  <c r="BD141" i="1"/>
  <c r="BH141" i="1"/>
  <c r="BL141" i="1"/>
  <c r="BP141" i="1"/>
  <c r="BT141" i="1"/>
  <c r="BX141" i="1"/>
  <c r="CB141" i="1"/>
  <c r="CF141" i="1"/>
  <c r="CJ141" i="1"/>
  <c r="CN141" i="1"/>
  <c r="CR141" i="1"/>
  <c r="AH141" i="1"/>
  <c r="AS141" i="1" s="1"/>
  <c r="AO141" i="1"/>
  <c r="AW141" i="1"/>
  <c r="BA141" i="1"/>
  <c r="BE141" i="1"/>
  <c r="BI141" i="1"/>
  <c r="BM141" i="1"/>
  <c r="BQ141" i="1"/>
  <c r="BU141" i="1"/>
  <c r="BY141" i="1"/>
  <c r="CC141" i="1"/>
  <c r="CG141" i="1"/>
  <c r="CK141" i="1"/>
  <c r="CO141" i="1"/>
  <c r="CS141" i="1"/>
  <c r="AI141" i="1"/>
  <c r="AT141" i="1" s="1"/>
  <c r="AP141" i="1"/>
  <c r="AX141" i="1"/>
  <c r="BB141" i="1"/>
  <c r="BF141" i="1"/>
  <c r="BJ141" i="1"/>
  <c r="BN141" i="1"/>
  <c r="BR141" i="1"/>
  <c r="BV141" i="1"/>
  <c r="BZ141" i="1"/>
  <c r="CD141" i="1"/>
  <c r="CH141" i="1"/>
  <c r="CL141" i="1"/>
  <c r="CP141" i="1"/>
  <c r="CT141" i="1"/>
  <c r="AG140" i="1"/>
  <c r="CB140" i="1" s="1"/>
  <c r="AN140" i="1"/>
  <c r="AR140" i="1"/>
  <c r="AV140" i="1"/>
  <c r="AZ140" i="1"/>
  <c r="BD140" i="1"/>
  <c r="BH140" i="1"/>
  <c r="BL140" i="1"/>
  <c r="BP140" i="1"/>
  <c r="BT140" i="1"/>
  <c r="BX140" i="1"/>
  <c r="CF140" i="1"/>
  <c r="CJ140" i="1"/>
  <c r="CN140" i="1"/>
  <c r="CR140" i="1"/>
  <c r="AH140" i="1"/>
  <c r="CC140" i="1" s="1"/>
  <c r="AO140" i="1"/>
  <c r="AS140" i="1"/>
  <c r="AW140" i="1"/>
  <c r="BA140" i="1"/>
  <c r="BE140" i="1"/>
  <c r="BI140" i="1"/>
  <c r="BM140" i="1"/>
  <c r="BQ140" i="1"/>
  <c r="BU140" i="1"/>
  <c r="BY140" i="1"/>
  <c r="CG140" i="1"/>
  <c r="CK140" i="1"/>
  <c r="CO140" i="1"/>
  <c r="CS140" i="1"/>
  <c r="AI140" i="1"/>
  <c r="CD140" i="1" s="1"/>
  <c r="AP140" i="1"/>
  <c r="AT140" i="1"/>
  <c r="AX140" i="1"/>
  <c r="BB140" i="1"/>
  <c r="BF140" i="1"/>
  <c r="BJ140" i="1"/>
  <c r="BN140" i="1"/>
  <c r="BR140" i="1"/>
  <c r="BV140" i="1"/>
  <c r="BZ140" i="1"/>
  <c r="CH140" i="1"/>
  <c r="CL140" i="1"/>
  <c r="CP140" i="1"/>
  <c r="CT140" i="1"/>
  <c r="CT139" i="1"/>
  <c r="CS139" i="1"/>
  <c r="CR139" i="1"/>
  <c r="CP139" i="1"/>
  <c r="CO139" i="1"/>
  <c r="CN139" i="1"/>
  <c r="CL139" i="1"/>
  <c r="CK139" i="1"/>
  <c r="CJ139" i="1"/>
  <c r="CH139" i="1"/>
  <c r="CG139" i="1"/>
  <c r="CF139" i="1"/>
  <c r="CD139" i="1"/>
  <c r="CC139" i="1"/>
  <c r="CB139" i="1"/>
  <c r="BZ139" i="1"/>
  <c r="BY139" i="1"/>
  <c r="BX139" i="1"/>
  <c r="BV139" i="1"/>
  <c r="BU139" i="1"/>
  <c r="BT139" i="1"/>
  <c r="BR139" i="1"/>
  <c r="BQ139" i="1"/>
  <c r="BP139" i="1"/>
  <c r="BN139" i="1"/>
  <c r="BM139" i="1"/>
  <c r="BL139" i="1"/>
  <c r="BJ139" i="1"/>
  <c r="BI139" i="1"/>
  <c r="BH139" i="1"/>
  <c r="BF139" i="1"/>
  <c r="BE139" i="1"/>
  <c r="BD139" i="1"/>
  <c r="AX139" i="1"/>
  <c r="AW139" i="1"/>
  <c r="AV139" i="1"/>
  <c r="AT139" i="1"/>
  <c r="AS139" i="1"/>
  <c r="AR139" i="1"/>
  <c r="AP139" i="1"/>
  <c r="AO139" i="1"/>
  <c r="AN139" i="1"/>
  <c r="AI139" i="1"/>
  <c r="BB139" i="1" s="1"/>
  <c r="AH139" i="1"/>
  <c r="BA139" i="1" s="1"/>
  <c r="AG139" i="1"/>
  <c r="AZ139" i="1" s="1"/>
  <c r="AG138" i="1"/>
  <c r="CB138" i="1" s="1"/>
  <c r="AN138" i="1"/>
  <c r="AR138" i="1"/>
  <c r="AV138" i="1"/>
  <c r="AZ138" i="1"/>
  <c r="BD138" i="1"/>
  <c r="BH138" i="1"/>
  <c r="BL138" i="1"/>
  <c r="BP138" i="1"/>
  <c r="BT138" i="1"/>
  <c r="BX138" i="1"/>
  <c r="CF138" i="1"/>
  <c r="CJ138" i="1"/>
  <c r="CN138" i="1"/>
  <c r="CR138" i="1"/>
  <c r="AH138" i="1"/>
  <c r="CC138" i="1" s="1"/>
  <c r="AO138" i="1"/>
  <c r="AS138" i="1"/>
  <c r="AW138" i="1"/>
  <c r="BA138" i="1"/>
  <c r="BE138" i="1"/>
  <c r="BI138" i="1"/>
  <c r="BM138" i="1"/>
  <c r="BQ138" i="1"/>
  <c r="BU138" i="1"/>
  <c r="BY138" i="1"/>
  <c r="CG138" i="1"/>
  <c r="CK138" i="1"/>
  <c r="CO138" i="1"/>
  <c r="CS138" i="1"/>
  <c r="AI138" i="1"/>
  <c r="CD138" i="1" s="1"/>
  <c r="AP138" i="1"/>
  <c r="AT138" i="1"/>
  <c r="AX138" i="1"/>
  <c r="BB138" i="1"/>
  <c r="BF138" i="1"/>
  <c r="BJ138" i="1"/>
  <c r="BN138" i="1"/>
  <c r="BR138" i="1"/>
  <c r="BV138" i="1"/>
  <c r="BZ138" i="1"/>
  <c r="CH138" i="1"/>
  <c r="CL138" i="1"/>
  <c r="CP138" i="1"/>
  <c r="CT138" i="1"/>
  <c r="AI137" i="1"/>
  <c r="BR137" i="1" s="1"/>
  <c r="AH137" i="1"/>
  <c r="BQ137" i="1" s="1"/>
  <c r="AG137" i="1"/>
  <c r="BP137" i="1" s="1"/>
  <c r="AI136" i="1"/>
  <c r="CT136" i="1" s="1"/>
  <c r="AH136" i="1"/>
  <c r="CS136" i="1" s="1"/>
  <c r="AG136" i="1"/>
  <c r="CR136" i="1" s="1"/>
  <c r="AI135" i="1"/>
  <c r="CP135" i="1" s="1"/>
  <c r="AH135" i="1"/>
  <c r="CO135" i="1" s="1"/>
  <c r="AG135" i="1"/>
  <c r="CN135" i="1" s="1"/>
  <c r="CT137" i="1"/>
  <c r="CS137" i="1"/>
  <c r="CR137" i="1"/>
  <c r="CP137" i="1"/>
  <c r="CO137" i="1"/>
  <c r="CN137" i="1"/>
  <c r="CL137" i="1"/>
  <c r="CK137" i="1"/>
  <c r="CJ137" i="1"/>
  <c r="CH137" i="1"/>
  <c r="CG137" i="1"/>
  <c r="CF137" i="1"/>
  <c r="CD137" i="1"/>
  <c r="CC137" i="1"/>
  <c r="CB137" i="1"/>
  <c r="BZ137" i="1"/>
  <c r="BY137" i="1"/>
  <c r="BX137" i="1"/>
  <c r="BV137" i="1"/>
  <c r="BU137" i="1"/>
  <c r="BT137" i="1"/>
  <c r="BN137" i="1"/>
  <c r="BM137" i="1"/>
  <c r="BL137" i="1"/>
  <c r="BJ137" i="1"/>
  <c r="BI137" i="1"/>
  <c r="BH137" i="1"/>
  <c r="BF137" i="1"/>
  <c r="BE137" i="1"/>
  <c r="BD137" i="1"/>
  <c r="BB137" i="1"/>
  <c r="BA137" i="1"/>
  <c r="AZ137" i="1"/>
  <c r="AX137" i="1"/>
  <c r="AW137" i="1"/>
  <c r="AV137" i="1"/>
  <c r="AT137" i="1"/>
  <c r="AS137" i="1"/>
  <c r="AR137" i="1"/>
  <c r="AP137" i="1"/>
  <c r="AO137" i="1"/>
  <c r="AN137" i="1"/>
  <c r="CP136" i="1"/>
  <c r="CO136" i="1"/>
  <c r="CN136" i="1"/>
  <c r="CL136" i="1"/>
  <c r="CK136" i="1"/>
  <c r="CJ136" i="1"/>
  <c r="CH136" i="1"/>
  <c r="CG136" i="1"/>
  <c r="CF136" i="1"/>
  <c r="CD136" i="1"/>
  <c r="CC136" i="1"/>
  <c r="CB136" i="1"/>
  <c r="BZ136" i="1"/>
  <c r="BY136" i="1"/>
  <c r="BX136" i="1"/>
  <c r="BV136" i="1"/>
  <c r="BU136" i="1"/>
  <c r="BT136" i="1"/>
  <c r="BR136" i="1"/>
  <c r="BQ136" i="1"/>
  <c r="BP136" i="1"/>
  <c r="BN136" i="1"/>
  <c r="BM136" i="1"/>
  <c r="BL136" i="1"/>
  <c r="BJ136" i="1"/>
  <c r="BI136" i="1"/>
  <c r="BH136" i="1"/>
  <c r="BF136" i="1"/>
  <c r="BE136" i="1"/>
  <c r="BD136" i="1"/>
  <c r="BB136" i="1"/>
  <c r="BA136" i="1"/>
  <c r="AZ136" i="1"/>
  <c r="AX136" i="1"/>
  <c r="AW136" i="1"/>
  <c r="AV136" i="1"/>
  <c r="AT136" i="1"/>
  <c r="AS136" i="1"/>
  <c r="AR136" i="1"/>
  <c r="AP136" i="1"/>
  <c r="AO136" i="1"/>
  <c r="AN136" i="1"/>
  <c r="CT135" i="1"/>
  <c r="CS135" i="1"/>
  <c r="CR135" i="1"/>
  <c r="CL135" i="1"/>
  <c r="CK135" i="1"/>
  <c r="CJ135" i="1"/>
  <c r="CH135" i="1"/>
  <c r="CG135" i="1"/>
  <c r="CF135" i="1"/>
  <c r="CD135" i="1"/>
  <c r="CC135" i="1"/>
  <c r="CB135" i="1"/>
  <c r="BZ135" i="1"/>
  <c r="BY135" i="1"/>
  <c r="BX135" i="1"/>
  <c r="BV135" i="1"/>
  <c r="BU135" i="1"/>
  <c r="BT135" i="1"/>
  <c r="BR135" i="1"/>
  <c r="BQ135" i="1"/>
  <c r="BP135" i="1"/>
  <c r="BN135" i="1"/>
  <c r="BM135" i="1"/>
  <c r="BL135" i="1"/>
  <c r="BJ135" i="1"/>
  <c r="BI135" i="1"/>
  <c r="BH135" i="1"/>
  <c r="BF135" i="1"/>
  <c r="BE135" i="1"/>
  <c r="BD135" i="1"/>
  <c r="BB135" i="1"/>
  <c r="BA135" i="1"/>
  <c r="AZ135" i="1"/>
  <c r="AX135" i="1"/>
  <c r="AW135" i="1"/>
  <c r="AV135" i="1"/>
  <c r="AT135" i="1"/>
  <c r="AS135" i="1"/>
  <c r="AR135" i="1"/>
  <c r="AP135" i="1"/>
  <c r="AO135" i="1"/>
  <c r="AN135" i="1"/>
  <c r="CT134" i="1"/>
  <c r="CS134" i="1"/>
  <c r="CR134" i="1"/>
  <c r="CP134" i="1"/>
  <c r="CO134" i="1"/>
  <c r="CN134" i="1"/>
  <c r="CL134" i="1"/>
  <c r="CK134" i="1"/>
  <c r="CJ134" i="1"/>
  <c r="CH134" i="1"/>
  <c r="CG134" i="1"/>
  <c r="CF134" i="1"/>
  <c r="CD134" i="1"/>
  <c r="CC134" i="1"/>
  <c r="CB134" i="1"/>
  <c r="BZ134" i="1"/>
  <c r="BY134" i="1"/>
  <c r="BX134" i="1"/>
  <c r="BV134" i="1"/>
  <c r="BU134" i="1"/>
  <c r="BT134" i="1"/>
  <c r="BR134" i="1"/>
  <c r="BQ134" i="1"/>
  <c r="BP134" i="1"/>
  <c r="BN134" i="1"/>
  <c r="BM134" i="1"/>
  <c r="BL134" i="1"/>
  <c r="BF134" i="1"/>
  <c r="BE134" i="1"/>
  <c r="BD134" i="1"/>
  <c r="BB134" i="1"/>
  <c r="BA134" i="1"/>
  <c r="AZ134" i="1"/>
  <c r="AX134" i="1"/>
  <c r="AW134" i="1"/>
  <c r="AV134" i="1"/>
  <c r="AT134" i="1"/>
  <c r="AS134" i="1"/>
  <c r="AR134" i="1"/>
  <c r="AP134" i="1"/>
  <c r="AO134" i="1"/>
  <c r="AN134" i="1"/>
  <c r="CT133" i="1"/>
  <c r="CS133" i="1"/>
  <c r="CR133" i="1"/>
  <c r="CP133" i="1"/>
  <c r="CO133" i="1"/>
  <c r="CN133" i="1"/>
  <c r="CL133" i="1"/>
  <c r="CK133" i="1"/>
  <c r="CJ133" i="1"/>
  <c r="CH133" i="1"/>
  <c r="CG133" i="1"/>
  <c r="CF133" i="1"/>
  <c r="CD133" i="1"/>
  <c r="CC133" i="1"/>
  <c r="CB133" i="1"/>
  <c r="BZ133" i="1"/>
  <c r="BY133" i="1"/>
  <c r="BX133" i="1"/>
  <c r="BV133" i="1"/>
  <c r="BU133" i="1"/>
  <c r="BT133" i="1"/>
  <c r="BR133" i="1"/>
  <c r="BQ133" i="1"/>
  <c r="BP133" i="1"/>
  <c r="BN133" i="1"/>
  <c r="BM133" i="1"/>
  <c r="BL133" i="1"/>
  <c r="BJ133" i="1"/>
  <c r="BI133" i="1"/>
  <c r="BH133" i="1"/>
  <c r="BF133" i="1"/>
  <c r="BE133" i="1"/>
  <c r="BD133" i="1"/>
  <c r="AX133" i="1"/>
  <c r="AW133" i="1"/>
  <c r="AV133" i="1"/>
  <c r="AT133" i="1"/>
  <c r="AS133" i="1"/>
  <c r="AR133" i="1"/>
  <c r="AP133" i="1"/>
  <c r="AO133" i="1"/>
  <c r="AN133" i="1"/>
  <c r="AI134" i="1"/>
  <c r="BJ134" i="1" s="1"/>
  <c r="AH134" i="1"/>
  <c r="BI134" i="1" s="1"/>
  <c r="AG134" i="1"/>
  <c r="BH134" i="1" s="1"/>
  <c r="AI133" i="1"/>
  <c r="BB133" i="1" s="1"/>
  <c r="AH133" i="1"/>
  <c r="AG133" i="1"/>
  <c r="AP132" i="1"/>
  <c r="CT132" i="1"/>
  <c r="CS132" i="1"/>
  <c r="CR132" i="1"/>
  <c r="CP132" i="1"/>
  <c r="CO132" i="1"/>
  <c r="CN132" i="1"/>
  <c r="CL132" i="1"/>
  <c r="CK132" i="1"/>
  <c r="CJ132" i="1"/>
  <c r="CH132" i="1"/>
  <c r="CG132" i="1"/>
  <c r="CF132" i="1"/>
  <c r="CD132" i="1"/>
  <c r="CC132" i="1"/>
  <c r="CB132" i="1"/>
  <c r="BZ132" i="1"/>
  <c r="BY132" i="1"/>
  <c r="BX132" i="1"/>
  <c r="BV132" i="1"/>
  <c r="BU132" i="1"/>
  <c r="BT132" i="1"/>
  <c r="BR132" i="1"/>
  <c r="BQ132" i="1"/>
  <c r="BP132" i="1"/>
  <c r="BN132" i="1"/>
  <c r="BM132" i="1"/>
  <c r="BL132" i="1"/>
  <c r="BJ132" i="1"/>
  <c r="BI132" i="1"/>
  <c r="BH132" i="1"/>
  <c r="BF132" i="1"/>
  <c r="BE132" i="1"/>
  <c r="BD132" i="1"/>
  <c r="AX132" i="1"/>
  <c r="AW132" i="1"/>
  <c r="AV132" i="1"/>
  <c r="AT132" i="1"/>
  <c r="AS132" i="1"/>
  <c r="AR132" i="1"/>
  <c r="AO132" i="1"/>
  <c r="AN132" i="1"/>
  <c r="AI132" i="1"/>
  <c r="BB132" i="1" s="1"/>
  <c r="AI131" i="1"/>
  <c r="AP131" i="1" s="1"/>
  <c r="AG132" i="1"/>
  <c r="AZ132" i="1" s="1"/>
  <c r="AH132" i="1"/>
  <c r="BA132" i="1" s="1"/>
  <c r="AG131" i="1"/>
  <c r="AN131" i="1" s="1"/>
  <c r="AR131" i="1"/>
  <c r="AV131" i="1"/>
  <c r="AZ131" i="1"/>
  <c r="BD131" i="1"/>
  <c r="BH131" i="1"/>
  <c r="BL131" i="1"/>
  <c r="BP131" i="1"/>
  <c r="BT131" i="1"/>
  <c r="BX131" i="1"/>
  <c r="CB131" i="1"/>
  <c r="CF131" i="1"/>
  <c r="CJ131" i="1"/>
  <c r="CN131" i="1"/>
  <c r="CR131" i="1"/>
  <c r="AH131" i="1"/>
  <c r="AO131" i="1" s="1"/>
  <c r="AS131" i="1"/>
  <c r="AW131" i="1"/>
  <c r="BA131" i="1"/>
  <c r="BE131" i="1"/>
  <c r="BI131" i="1"/>
  <c r="BM131" i="1"/>
  <c r="BQ131" i="1"/>
  <c r="BU131" i="1"/>
  <c r="BY131" i="1"/>
  <c r="CC131" i="1"/>
  <c r="CG131" i="1"/>
  <c r="CK131" i="1"/>
  <c r="CO131" i="1"/>
  <c r="CS131" i="1"/>
  <c r="AT131" i="1"/>
  <c r="AX131" i="1"/>
  <c r="BB131" i="1"/>
  <c r="BF131" i="1"/>
  <c r="BJ131" i="1"/>
  <c r="BN131" i="1"/>
  <c r="BR131" i="1"/>
  <c r="BV131" i="1"/>
  <c r="BZ131" i="1"/>
  <c r="CD131" i="1"/>
  <c r="CH131" i="1"/>
  <c r="CL131" i="1"/>
  <c r="CP131" i="1"/>
  <c r="CT131" i="1"/>
  <c r="AG130" i="1"/>
  <c r="AZ130" i="1" s="1"/>
  <c r="AN130" i="1"/>
  <c r="AR130" i="1"/>
  <c r="AV130" i="1"/>
  <c r="BD130" i="1"/>
  <c r="BH130" i="1"/>
  <c r="BL130" i="1"/>
  <c r="BP130" i="1"/>
  <c r="BT130" i="1"/>
  <c r="BX130" i="1"/>
  <c r="CB130" i="1"/>
  <c r="CF130" i="1"/>
  <c r="CJ130" i="1"/>
  <c r="CN130" i="1"/>
  <c r="CR130" i="1"/>
  <c r="AH130" i="1"/>
  <c r="BA130" i="1" s="1"/>
  <c r="AO130" i="1"/>
  <c r="AS130" i="1"/>
  <c r="AW130" i="1"/>
  <c r="BE130" i="1"/>
  <c r="BI130" i="1"/>
  <c r="BM130" i="1"/>
  <c r="BQ130" i="1"/>
  <c r="BU130" i="1"/>
  <c r="BY130" i="1"/>
  <c r="CC130" i="1"/>
  <c r="CG130" i="1"/>
  <c r="CK130" i="1"/>
  <c r="CO130" i="1"/>
  <c r="CS130" i="1"/>
  <c r="AI130" i="1"/>
  <c r="BB130" i="1" s="1"/>
  <c r="AP130" i="1"/>
  <c r="AT130" i="1"/>
  <c r="AX130" i="1"/>
  <c r="BF130" i="1"/>
  <c r="BJ130" i="1"/>
  <c r="BN130" i="1"/>
  <c r="BR130" i="1"/>
  <c r="BV130" i="1"/>
  <c r="BZ130" i="1"/>
  <c r="CD130" i="1"/>
  <c r="CH130" i="1"/>
  <c r="CL130" i="1"/>
  <c r="CP130" i="1"/>
  <c r="CT130" i="1"/>
  <c r="AI129" i="1"/>
  <c r="BR129" i="1" s="1"/>
  <c r="AH129" i="1"/>
  <c r="BQ129" i="1" s="1"/>
  <c r="AG129" i="1"/>
  <c r="BP129" i="1" s="1"/>
  <c r="AI128" i="1"/>
  <c r="BB128" i="1" s="1"/>
  <c r="AH128" i="1"/>
  <c r="BA128" i="1" s="1"/>
  <c r="AG128" i="1"/>
  <c r="AZ128" i="1" s="1"/>
  <c r="AI127" i="1"/>
  <c r="CL127" i="1" s="1"/>
  <c r="AH127" i="1"/>
  <c r="CK127" i="1" s="1"/>
  <c r="AG127" i="1"/>
  <c r="CJ127" i="1" s="1"/>
  <c r="AI126" i="1"/>
  <c r="CH126" i="1" s="1"/>
  <c r="AH126" i="1"/>
  <c r="CG126" i="1" s="1"/>
  <c r="AG126" i="1"/>
  <c r="CF126" i="1" s="1"/>
  <c r="CT129" i="1"/>
  <c r="CS129" i="1"/>
  <c r="CR129" i="1"/>
  <c r="CP129" i="1"/>
  <c r="CO129" i="1"/>
  <c r="CN129" i="1"/>
  <c r="CL129" i="1"/>
  <c r="CK129" i="1"/>
  <c r="CJ129" i="1"/>
  <c r="CH129" i="1"/>
  <c r="CG129" i="1"/>
  <c r="CF129" i="1"/>
  <c r="CD129" i="1"/>
  <c r="CC129" i="1"/>
  <c r="CB129" i="1"/>
  <c r="BZ129" i="1"/>
  <c r="BY129" i="1"/>
  <c r="BX129" i="1"/>
  <c r="BV129" i="1"/>
  <c r="BU129" i="1"/>
  <c r="BT129" i="1"/>
  <c r="BN129" i="1"/>
  <c r="BM129" i="1"/>
  <c r="BL129" i="1"/>
  <c r="BJ129" i="1"/>
  <c r="BI129" i="1"/>
  <c r="BH129" i="1"/>
  <c r="BF129" i="1"/>
  <c r="BE129" i="1"/>
  <c r="BD129" i="1"/>
  <c r="BB129" i="1"/>
  <c r="BA129" i="1"/>
  <c r="AZ129" i="1"/>
  <c r="AX129" i="1"/>
  <c r="AW129" i="1"/>
  <c r="AV129" i="1"/>
  <c r="AT129" i="1"/>
  <c r="AS129" i="1"/>
  <c r="AR129" i="1"/>
  <c r="AP129" i="1"/>
  <c r="AO129" i="1"/>
  <c r="AN129" i="1"/>
  <c r="CT128" i="1"/>
  <c r="CS128" i="1"/>
  <c r="CR128" i="1"/>
  <c r="CP128" i="1"/>
  <c r="CO128" i="1"/>
  <c r="CN128" i="1"/>
  <c r="CL128" i="1"/>
  <c r="CK128" i="1"/>
  <c r="CJ128" i="1"/>
  <c r="CH128" i="1"/>
  <c r="CG128" i="1"/>
  <c r="CF128" i="1"/>
  <c r="CD128" i="1"/>
  <c r="CC128" i="1"/>
  <c r="CB128" i="1"/>
  <c r="BZ128" i="1"/>
  <c r="BY128" i="1"/>
  <c r="BX128" i="1"/>
  <c r="BV128" i="1"/>
  <c r="BU128" i="1"/>
  <c r="BT128" i="1"/>
  <c r="BR128" i="1"/>
  <c r="BQ128" i="1"/>
  <c r="BP128" i="1"/>
  <c r="BN128" i="1"/>
  <c r="BM128" i="1"/>
  <c r="BL128" i="1"/>
  <c r="BJ128" i="1"/>
  <c r="BI128" i="1"/>
  <c r="BH128" i="1"/>
  <c r="BF128" i="1"/>
  <c r="BE128" i="1"/>
  <c r="BD128" i="1"/>
  <c r="AX128" i="1"/>
  <c r="AW128" i="1"/>
  <c r="AV128" i="1"/>
  <c r="AT128" i="1"/>
  <c r="AS128" i="1"/>
  <c r="AR128" i="1"/>
  <c r="AP128" i="1"/>
  <c r="AO128" i="1"/>
  <c r="AN128" i="1"/>
  <c r="CT127" i="1"/>
  <c r="CS127" i="1"/>
  <c r="CR127" i="1"/>
  <c r="CP127" i="1"/>
  <c r="CO127" i="1"/>
  <c r="CN127" i="1"/>
  <c r="CH127" i="1"/>
  <c r="CG127" i="1"/>
  <c r="CF127" i="1"/>
  <c r="CD127" i="1"/>
  <c r="CC127" i="1"/>
  <c r="CB127" i="1"/>
  <c r="BZ127" i="1"/>
  <c r="BY127" i="1"/>
  <c r="BX127" i="1"/>
  <c r="BV127" i="1"/>
  <c r="BU127" i="1"/>
  <c r="BT127" i="1"/>
  <c r="BR127" i="1"/>
  <c r="BQ127" i="1"/>
  <c r="BP127" i="1"/>
  <c r="BN127" i="1"/>
  <c r="BM127" i="1"/>
  <c r="BL127" i="1"/>
  <c r="BJ127" i="1"/>
  <c r="BI127" i="1"/>
  <c r="BH127" i="1"/>
  <c r="BF127" i="1"/>
  <c r="BE127" i="1"/>
  <c r="BD127" i="1"/>
  <c r="BB127" i="1"/>
  <c r="BA127" i="1"/>
  <c r="AZ127" i="1"/>
  <c r="AX127" i="1"/>
  <c r="AW127" i="1"/>
  <c r="AV127" i="1"/>
  <c r="AT127" i="1"/>
  <c r="AS127" i="1"/>
  <c r="AR127" i="1"/>
  <c r="AP127" i="1"/>
  <c r="AO127" i="1"/>
  <c r="AN127" i="1"/>
  <c r="CT126" i="1"/>
  <c r="CS126" i="1"/>
  <c r="CR126" i="1"/>
  <c r="CP126" i="1"/>
  <c r="CO126" i="1"/>
  <c r="CN126" i="1"/>
  <c r="CL126" i="1"/>
  <c r="CK126" i="1"/>
  <c r="CJ126" i="1"/>
  <c r="CD126" i="1"/>
  <c r="CC126" i="1"/>
  <c r="CB126" i="1"/>
  <c r="BZ126" i="1"/>
  <c r="BY126" i="1"/>
  <c r="BX126" i="1"/>
  <c r="BV126" i="1"/>
  <c r="BU126" i="1"/>
  <c r="BT126" i="1"/>
  <c r="BR126" i="1"/>
  <c r="BQ126" i="1"/>
  <c r="BP126" i="1"/>
  <c r="BN126" i="1"/>
  <c r="BM126" i="1"/>
  <c r="BL126" i="1"/>
  <c r="BJ126" i="1"/>
  <c r="BI126" i="1"/>
  <c r="BH126" i="1"/>
  <c r="BF126" i="1"/>
  <c r="BE126" i="1"/>
  <c r="BD126" i="1"/>
  <c r="BB126" i="1"/>
  <c r="BA126" i="1"/>
  <c r="AZ126" i="1"/>
  <c r="AX126" i="1"/>
  <c r="AW126" i="1"/>
  <c r="AV126" i="1"/>
  <c r="AT126" i="1"/>
  <c r="AS126" i="1"/>
  <c r="AR126" i="1"/>
  <c r="AP126" i="1"/>
  <c r="AO126" i="1"/>
  <c r="AN126" i="1"/>
  <c r="AG125" i="1"/>
  <c r="AR125" i="1" s="1"/>
  <c r="AN125" i="1"/>
  <c r="AV125" i="1"/>
  <c r="AZ125" i="1"/>
  <c r="BD125" i="1"/>
  <c r="BH125" i="1"/>
  <c r="BL125" i="1"/>
  <c r="BP125" i="1"/>
  <c r="BT125" i="1"/>
  <c r="BX125" i="1"/>
  <c r="CB125" i="1"/>
  <c r="CF125" i="1"/>
  <c r="CJ125" i="1"/>
  <c r="CN125" i="1"/>
  <c r="CR125" i="1"/>
  <c r="AH125" i="1"/>
  <c r="AS125" i="1" s="1"/>
  <c r="AO125" i="1"/>
  <c r="AW125" i="1"/>
  <c r="BA125" i="1"/>
  <c r="BE125" i="1"/>
  <c r="BI125" i="1"/>
  <c r="BM125" i="1"/>
  <c r="BQ125" i="1"/>
  <c r="BU125" i="1"/>
  <c r="BY125" i="1"/>
  <c r="CC125" i="1"/>
  <c r="CG125" i="1"/>
  <c r="CK125" i="1"/>
  <c r="CO125" i="1"/>
  <c r="CS125" i="1"/>
  <c r="AI125" i="1"/>
  <c r="AT125" i="1" s="1"/>
  <c r="AP125" i="1"/>
  <c r="AX125" i="1"/>
  <c r="BB125" i="1"/>
  <c r="BF125" i="1"/>
  <c r="BJ125" i="1"/>
  <c r="BN125" i="1"/>
  <c r="BR125" i="1"/>
  <c r="BV125" i="1"/>
  <c r="BZ125" i="1"/>
  <c r="CD125" i="1"/>
  <c r="CH125" i="1"/>
  <c r="CL125" i="1"/>
  <c r="CP125" i="1"/>
  <c r="CT125" i="1"/>
  <c r="CT124" i="1"/>
  <c r="CS124" i="1"/>
  <c r="CR124" i="1"/>
  <c r="CP124" i="1"/>
  <c r="CO124" i="1"/>
  <c r="CN124" i="1"/>
  <c r="CL124" i="1"/>
  <c r="CK124" i="1"/>
  <c r="CJ124" i="1"/>
  <c r="CH124" i="1"/>
  <c r="CG124" i="1"/>
  <c r="CF124" i="1"/>
  <c r="CD124" i="1"/>
  <c r="CC124" i="1"/>
  <c r="CB124" i="1"/>
  <c r="BZ124" i="1"/>
  <c r="BY124" i="1"/>
  <c r="BX124" i="1"/>
  <c r="BV124" i="1"/>
  <c r="BU124" i="1"/>
  <c r="BT124" i="1"/>
  <c r="BN124" i="1"/>
  <c r="BM124" i="1"/>
  <c r="BL124" i="1"/>
  <c r="BJ124" i="1"/>
  <c r="BI124" i="1"/>
  <c r="BH124" i="1"/>
  <c r="BF124" i="1"/>
  <c r="BE124" i="1"/>
  <c r="BD124" i="1"/>
  <c r="BB124" i="1"/>
  <c r="BA124" i="1"/>
  <c r="AZ124" i="1"/>
  <c r="AX124" i="1"/>
  <c r="AW124" i="1"/>
  <c r="AV124" i="1"/>
  <c r="AT124" i="1"/>
  <c r="AS124" i="1"/>
  <c r="AR124" i="1"/>
  <c r="AP124" i="1"/>
  <c r="AO124" i="1"/>
  <c r="AN124" i="1"/>
  <c r="CT123" i="1"/>
  <c r="CS123" i="1"/>
  <c r="CR123" i="1"/>
  <c r="CP123" i="1"/>
  <c r="CO123" i="1"/>
  <c r="CN123" i="1"/>
  <c r="CL123" i="1"/>
  <c r="CK123" i="1"/>
  <c r="CJ123" i="1"/>
  <c r="CH123" i="1"/>
  <c r="CG123" i="1"/>
  <c r="CF123" i="1"/>
  <c r="CD123" i="1"/>
  <c r="CC123" i="1"/>
  <c r="CB123" i="1"/>
  <c r="BZ123" i="1"/>
  <c r="BY123" i="1"/>
  <c r="BX123" i="1"/>
  <c r="BV123" i="1"/>
  <c r="BU123" i="1"/>
  <c r="BT123" i="1"/>
  <c r="BR123" i="1"/>
  <c r="BQ123" i="1"/>
  <c r="BP123" i="1"/>
  <c r="BN123" i="1"/>
  <c r="BM123" i="1"/>
  <c r="BL123" i="1"/>
  <c r="BJ123" i="1"/>
  <c r="BI123" i="1"/>
  <c r="BH123" i="1"/>
  <c r="BF123" i="1"/>
  <c r="BE123" i="1"/>
  <c r="BD123" i="1"/>
  <c r="AX123" i="1"/>
  <c r="AW123" i="1"/>
  <c r="AV123" i="1"/>
  <c r="AT123" i="1"/>
  <c r="AS123" i="1"/>
  <c r="AR123" i="1"/>
  <c r="AP123" i="1"/>
  <c r="AO123" i="1"/>
  <c r="AN123" i="1"/>
  <c r="AI124" i="1"/>
  <c r="BR124" i="1" s="1"/>
  <c r="AH124" i="1"/>
  <c r="BQ124" i="1" s="1"/>
  <c r="AG124" i="1"/>
  <c r="BP124" i="1" s="1"/>
  <c r="AI123" i="1"/>
  <c r="BB123" i="1" s="1"/>
  <c r="AH123" i="1"/>
  <c r="BA123" i="1" s="1"/>
  <c r="AG123" i="1"/>
  <c r="AZ123" i="1" s="1"/>
  <c r="CT122" i="1"/>
  <c r="CS122" i="1"/>
  <c r="CR122" i="1"/>
  <c r="CP122" i="1"/>
  <c r="CO122" i="1"/>
  <c r="CN122" i="1"/>
  <c r="CL122" i="1"/>
  <c r="CK122" i="1"/>
  <c r="CJ122" i="1"/>
  <c r="CH122" i="1"/>
  <c r="CG122" i="1"/>
  <c r="CF122" i="1"/>
  <c r="CD122" i="1"/>
  <c r="CC122" i="1"/>
  <c r="CB122" i="1"/>
  <c r="BZ122" i="1"/>
  <c r="BY122" i="1"/>
  <c r="BX122" i="1"/>
  <c r="BV122" i="1"/>
  <c r="BU122" i="1"/>
  <c r="BT122" i="1"/>
  <c r="BN122" i="1"/>
  <c r="BM122" i="1"/>
  <c r="BL122" i="1"/>
  <c r="BJ122" i="1"/>
  <c r="BI122" i="1"/>
  <c r="BH122" i="1"/>
  <c r="BF122" i="1"/>
  <c r="BE122" i="1"/>
  <c r="BD122" i="1"/>
  <c r="BB122" i="1"/>
  <c r="BA122" i="1"/>
  <c r="AZ122" i="1"/>
  <c r="AX122" i="1"/>
  <c r="AW122" i="1"/>
  <c r="AV122" i="1"/>
  <c r="AT122" i="1"/>
  <c r="AS122" i="1"/>
  <c r="AR122" i="1"/>
  <c r="AP122" i="1"/>
  <c r="AO122" i="1"/>
  <c r="AN122" i="1"/>
  <c r="CT121" i="1"/>
  <c r="CS121" i="1"/>
  <c r="CR121" i="1"/>
  <c r="CP121" i="1"/>
  <c r="CO121" i="1"/>
  <c r="CN121" i="1"/>
  <c r="CL121" i="1"/>
  <c r="CK121" i="1"/>
  <c r="CJ121" i="1"/>
  <c r="CH121" i="1"/>
  <c r="CG121" i="1"/>
  <c r="CF121" i="1"/>
  <c r="CD121" i="1"/>
  <c r="CC121" i="1"/>
  <c r="CB121" i="1"/>
  <c r="BZ121" i="1"/>
  <c r="BY121" i="1"/>
  <c r="BX121" i="1"/>
  <c r="BV121" i="1"/>
  <c r="BU121" i="1"/>
  <c r="BT121" i="1"/>
  <c r="BR121" i="1"/>
  <c r="BQ121" i="1"/>
  <c r="BP121" i="1"/>
  <c r="BN121" i="1"/>
  <c r="BM121" i="1"/>
  <c r="BL121" i="1"/>
  <c r="BJ121" i="1"/>
  <c r="BI121" i="1"/>
  <c r="BH121" i="1"/>
  <c r="BF121" i="1"/>
  <c r="BE121" i="1"/>
  <c r="BD121" i="1"/>
  <c r="AX121" i="1"/>
  <c r="AW121" i="1"/>
  <c r="AV121" i="1"/>
  <c r="AT121" i="1"/>
  <c r="AS121" i="1"/>
  <c r="AR121" i="1"/>
  <c r="AP121" i="1"/>
  <c r="AO121" i="1"/>
  <c r="AN121" i="1"/>
  <c r="AI122" i="1"/>
  <c r="BR122" i="1" s="1"/>
  <c r="AH122" i="1"/>
  <c r="BQ122" i="1" s="1"/>
  <c r="AG122" i="1"/>
  <c r="BP122" i="1" s="1"/>
  <c r="AI121" i="1"/>
  <c r="BB121" i="1" s="1"/>
  <c r="AH121" i="1"/>
  <c r="AG121" i="1"/>
  <c r="AZ121" i="1" s="1"/>
  <c r="AG120" i="1"/>
  <c r="AR120" i="1" s="1"/>
  <c r="AN120" i="1"/>
  <c r="AV120" i="1"/>
  <c r="AZ120" i="1"/>
  <c r="BD120" i="1"/>
  <c r="BH120" i="1"/>
  <c r="BL120" i="1"/>
  <c r="BP120" i="1"/>
  <c r="BT120" i="1"/>
  <c r="BX120" i="1"/>
  <c r="CB120" i="1"/>
  <c r="CF120" i="1"/>
  <c r="CJ120" i="1"/>
  <c r="CN120" i="1"/>
  <c r="CR120" i="1"/>
  <c r="AH120" i="1"/>
  <c r="AS120" i="1" s="1"/>
  <c r="AO120" i="1"/>
  <c r="AW120" i="1"/>
  <c r="BA120" i="1"/>
  <c r="BE120" i="1"/>
  <c r="BI120" i="1"/>
  <c r="BM120" i="1"/>
  <c r="BQ120" i="1"/>
  <c r="BU120" i="1"/>
  <c r="BY120" i="1"/>
  <c r="CC120" i="1"/>
  <c r="CG120" i="1"/>
  <c r="CK120" i="1"/>
  <c r="CO120" i="1"/>
  <c r="CS120" i="1"/>
  <c r="AI120" i="1"/>
  <c r="AT120" i="1" s="1"/>
  <c r="AP120" i="1"/>
  <c r="AX120" i="1"/>
  <c r="BB120" i="1"/>
  <c r="BF120" i="1"/>
  <c r="BJ120" i="1"/>
  <c r="BN120" i="1"/>
  <c r="BR120" i="1"/>
  <c r="BV120" i="1"/>
  <c r="BZ120" i="1"/>
  <c r="CD120" i="1"/>
  <c r="CH120" i="1"/>
  <c r="CL120" i="1"/>
  <c r="CP120" i="1"/>
  <c r="CT120" i="1"/>
  <c r="CT119" i="1"/>
  <c r="CS119" i="1"/>
  <c r="CR119" i="1"/>
  <c r="CP119" i="1"/>
  <c r="CO119" i="1"/>
  <c r="CN119" i="1"/>
  <c r="CL119" i="1"/>
  <c r="CK119" i="1"/>
  <c r="CJ119" i="1"/>
  <c r="CH119" i="1"/>
  <c r="CG119" i="1"/>
  <c r="CF119" i="1"/>
  <c r="CD119" i="1"/>
  <c r="CC119" i="1"/>
  <c r="CB119" i="1"/>
  <c r="BZ119" i="1"/>
  <c r="BY119" i="1"/>
  <c r="BX119" i="1"/>
  <c r="BV119" i="1"/>
  <c r="BU119" i="1"/>
  <c r="BT119" i="1"/>
  <c r="BR119" i="1"/>
  <c r="BQ119" i="1"/>
  <c r="BP119" i="1"/>
  <c r="BJ119" i="1"/>
  <c r="BI119" i="1"/>
  <c r="BH119" i="1"/>
  <c r="BF119" i="1"/>
  <c r="BE119" i="1"/>
  <c r="BD119" i="1"/>
  <c r="BB119" i="1"/>
  <c r="BA119" i="1"/>
  <c r="AZ119" i="1"/>
  <c r="AX119" i="1"/>
  <c r="AW119" i="1"/>
  <c r="AV119" i="1"/>
  <c r="AT119" i="1"/>
  <c r="AS119" i="1"/>
  <c r="AR119" i="1"/>
  <c r="AP119" i="1"/>
  <c r="AO119" i="1"/>
  <c r="AN119" i="1"/>
  <c r="CT118" i="1"/>
  <c r="CS118" i="1"/>
  <c r="CR118" i="1"/>
  <c r="CP118" i="1"/>
  <c r="CO118" i="1"/>
  <c r="CN118" i="1"/>
  <c r="CL118" i="1"/>
  <c r="CK118" i="1"/>
  <c r="CJ118" i="1"/>
  <c r="CH118" i="1"/>
  <c r="CG118" i="1"/>
  <c r="CF118" i="1"/>
  <c r="BZ118" i="1"/>
  <c r="BY118" i="1"/>
  <c r="BX118" i="1"/>
  <c r="BV118" i="1"/>
  <c r="BU118" i="1"/>
  <c r="BT118" i="1"/>
  <c r="BR118" i="1"/>
  <c r="BQ118" i="1"/>
  <c r="BP118" i="1"/>
  <c r="BN118" i="1"/>
  <c r="BM118" i="1"/>
  <c r="BL118" i="1"/>
  <c r="BJ118" i="1"/>
  <c r="BI118" i="1"/>
  <c r="BH118" i="1"/>
  <c r="BF118" i="1"/>
  <c r="BE118" i="1"/>
  <c r="BD118" i="1"/>
  <c r="BB118" i="1"/>
  <c r="BA118" i="1"/>
  <c r="AZ118" i="1"/>
  <c r="AX118" i="1"/>
  <c r="AW118" i="1"/>
  <c r="AV118" i="1"/>
  <c r="AT118" i="1"/>
  <c r="AS118" i="1"/>
  <c r="AR118" i="1"/>
  <c r="AP118" i="1"/>
  <c r="AO118" i="1"/>
  <c r="AN118" i="1"/>
  <c r="AI119" i="1"/>
  <c r="AH119" i="1"/>
  <c r="AG119" i="1"/>
  <c r="BL119" i="1" s="1"/>
  <c r="AI118" i="1"/>
  <c r="CD118" i="1" s="1"/>
  <c r="AH118" i="1"/>
  <c r="CC118" i="1" s="1"/>
  <c r="AG118" i="1"/>
  <c r="CB118" i="1" s="1"/>
  <c r="AG117" i="1"/>
  <c r="BL117" i="1" s="1"/>
  <c r="AN117" i="1"/>
  <c r="AR117" i="1"/>
  <c r="AV117" i="1"/>
  <c r="AZ117" i="1"/>
  <c r="BD117" i="1"/>
  <c r="BH117" i="1"/>
  <c r="BP117" i="1"/>
  <c r="BT117" i="1"/>
  <c r="BX117" i="1"/>
  <c r="CB117" i="1"/>
  <c r="CF117" i="1"/>
  <c r="CJ117" i="1"/>
  <c r="CN117" i="1"/>
  <c r="CR117" i="1"/>
  <c r="AH117" i="1"/>
  <c r="BM117" i="1" s="1"/>
  <c r="AO117" i="1"/>
  <c r="AS117" i="1"/>
  <c r="AW117" i="1"/>
  <c r="BA117" i="1"/>
  <c r="BE117" i="1"/>
  <c r="BI117" i="1"/>
  <c r="BQ117" i="1"/>
  <c r="BU117" i="1"/>
  <c r="BY117" i="1"/>
  <c r="CC117" i="1"/>
  <c r="CG117" i="1"/>
  <c r="CK117" i="1"/>
  <c r="CO117" i="1"/>
  <c r="CS117" i="1"/>
  <c r="AI117" i="1"/>
  <c r="BN117" i="1" s="1"/>
  <c r="AP117" i="1"/>
  <c r="AT117" i="1"/>
  <c r="AX117" i="1"/>
  <c r="BB117" i="1"/>
  <c r="BF117" i="1"/>
  <c r="BJ117" i="1"/>
  <c r="BR117" i="1"/>
  <c r="BV117" i="1"/>
  <c r="BZ117" i="1"/>
  <c r="CD117" i="1"/>
  <c r="CH117" i="1"/>
  <c r="CL117" i="1"/>
  <c r="CP117" i="1"/>
  <c r="CT117" i="1"/>
  <c r="AG116" i="1"/>
  <c r="AR116" i="1" s="1"/>
  <c r="AN116" i="1"/>
  <c r="AV116" i="1"/>
  <c r="AZ116" i="1"/>
  <c r="BD116" i="1"/>
  <c r="BH116" i="1"/>
  <c r="BL116" i="1"/>
  <c r="BP116" i="1"/>
  <c r="BT116" i="1"/>
  <c r="BX116" i="1"/>
  <c r="CB116" i="1"/>
  <c r="CF116" i="1"/>
  <c r="CJ116" i="1"/>
  <c r="CN116" i="1"/>
  <c r="CR116" i="1"/>
  <c r="AH116" i="1"/>
  <c r="AS116" i="1" s="1"/>
  <c r="AO116" i="1"/>
  <c r="AW116" i="1"/>
  <c r="BA116" i="1"/>
  <c r="BE116" i="1"/>
  <c r="BI116" i="1"/>
  <c r="BM116" i="1"/>
  <c r="BQ116" i="1"/>
  <c r="BU116" i="1"/>
  <c r="BY116" i="1"/>
  <c r="CC116" i="1"/>
  <c r="CG116" i="1"/>
  <c r="CK116" i="1"/>
  <c r="CO116" i="1"/>
  <c r="CS116" i="1"/>
  <c r="AI116" i="1"/>
  <c r="AT116" i="1" s="1"/>
  <c r="AP116" i="1"/>
  <c r="AX116" i="1"/>
  <c r="BB116" i="1"/>
  <c r="BF116" i="1"/>
  <c r="BJ116" i="1"/>
  <c r="BN116" i="1"/>
  <c r="BR116" i="1"/>
  <c r="BV116" i="1"/>
  <c r="BZ116" i="1"/>
  <c r="CD116" i="1"/>
  <c r="CH116" i="1"/>
  <c r="CL116" i="1"/>
  <c r="CP116" i="1"/>
  <c r="CT116" i="1"/>
  <c r="AI115" i="1"/>
  <c r="AX115" i="1" s="1"/>
  <c r="AI114" i="1"/>
  <c r="CT114" i="1" s="1"/>
  <c r="AG115" i="1"/>
  <c r="AV115" i="1" s="1"/>
  <c r="AH115" i="1"/>
  <c r="AW115" i="1" s="1"/>
  <c r="AG114" i="1"/>
  <c r="CR114" i="1" s="1"/>
  <c r="AH114" i="1"/>
  <c r="CS114" i="1" s="1"/>
  <c r="CT115" i="1"/>
  <c r="CS115" i="1"/>
  <c r="CR115" i="1"/>
  <c r="CP115" i="1"/>
  <c r="CO115" i="1"/>
  <c r="CN115" i="1"/>
  <c r="CL115" i="1"/>
  <c r="CK115" i="1"/>
  <c r="CJ115" i="1"/>
  <c r="CH115" i="1"/>
  <c r="CG115" i="1"/>
  <c r="CF115" i="1"/>
  <c r="CD115" i="1"/>
  <c r="CC115" i="1"/>
  <c r="CB115" i="1"/>
  <c r="BZ115" i="1"/>
  <c r="BY115" i="1"/>
  <c r="BX115" i="1"/>
  <c r="BV115" i="1"/>
  <c r="BU115" i="1"/>
  <c r="BT115" i="1"/>
  <c r="BR115" i="1"/>
  <c r="BQ115" i="1"/>
  <c r="BP115" i="1"/>
  <c r="BN115" i="1"/>
  <c r="BM115" i="1"/>
  <c r="BL115" i="1"/>
  <c r="BJ115" i="1"/>
  <c r="BI115" i="1"/>
  <c r="BH115" i="1"/>
  <c r="BF115" i="1"/>
  <c r="BE115" i="1"/>
  <c r="BD115" i="1"/>
  <c r="BB115" i="1"/>
  <c r="BA115" i="1"/>
  <c r="AZ115" i="1"/>
  <c r="AT115" i="1"/>
  <c r="AS115" i="1"/>
  <c r="AR115" i="1"/>
  <c r="AP115" i="1"/>
  <c r="AO115" i="1"/>
  <c r="AN115" i="1"/>
  <c r="CP114" i="1"/>
  <c r="CO114" i="1"/>
  <c r="CN114" i="1"/>
  <c r="CL114" i="1"/>
  <c r="CK114" i="1"/>
  <c r="CJ114" i="1"/>
  <c r="CH114" i="1"/>
  <c r="CG114" i="1"/>
  <c r="CF114" i="1"/>
  <c r="CD114" i="1"/>
  <c r="CC114" i="1"/>
  <c r="CB114" i="1"/>
  <c r="BZ114" i="1"/>
  <c r="BY114" i="1"/>
  <c r="BX114" i="1"/>
  <c r="BV114" i="1"/>
  <c r="BU114" i="1"/>
  <c r="BT114" i="1"/>
  <c r="BR114" i="1"/>
  <c r="BQ114" i="1"/>
  <c r="BP114" i="1"/>
  <c r="BN114" i="1"/>
  <c r="BM114" i="1"/>
  <c r="BL114" i="1"/>
  <c r="BJ114" i="1"/>
  <c r="BI114" i="1"/>
  <c r="BH114" i="1"/>
  <c r="BF114" i="1"/>
  <c r="BE114" i="1"/>
  <c r="BD114" i="1"/>
  <c r="BB114" i="1"/>
  <c r="BA114" i="1"/>
  <c r="AZ114" i="1"/>
  <c r="AX114" i="1"/>
  <c r="AW114" i="1"/>
  <c r="AV114" i="1"/>
  <c r="AT114" i="1"/>
  <c r="AS114" i="1"/>
  <c r="AR114" i="1"/>
  <c r="AP114" i="1"/>
  <c r="AO114" i="1"/>
  <c r="AN114" i="1"/>
  <c r="AG113" i="1"/>
  <c r="CR113" i="1" s="1"/>
  <c r="AN113" i="1"/>
  <c r="AR113" i="1"/>
  <c r="AV113" i="1"/>
  <c r="AZ113" i="1"/>
  <c r="BD113" i="1"/>
  <c r="BH113" i="1"/>
  <c r="BL113" i="1"/>
  <c r="BP113" i="1"/>
  <c r="BT113" i="1"/>
  <c r="BX113" i="1"/>
  <c r="CB113" i="1"/>
  <c r="CF113" i="1"/>
  <c r="CJ113" i="1"/>
  <c r="CN113" i="1"/>
  <c r="AH113" i="1"/>
  <c r="CS113" i="1" s="1"/>
  <c r="AO113" i="1"/>
  <c r="AS113" i="1"/>
  <c r="AW113" i="1"/>
  <c r="BA113" i="1"/>
  <c r="BE113" i="1"/>
  <c r="BI113" i="1"/>
  <c r="BM113" i="1"/>
  <c r="BQ113" i="1"/>
  <c r="BU113" i="1"/>
  <c r="BY113" i="1"/>
  <c r="CC113" i="1"/>
  <c r="CG113" i="1"/>
  <c r="CK113" i="1"/>
  <c r="CO113" i="1"/>
  <c r="AI113" i="1"/>
  <c r="CT113" i="1" s="1"/>
  <c r="AP113" i="1"/>
  <c r="AT113" i="1"/>
  <c r="AX113" i="1"/>
  <c r="BB113" i="1"/>
  <c r="BF113" i="1"/>
  <c r="BJ113" i="1"/>
  <c r="BN113" i="1"/>
  <c r="BR113" i="1"/>
  <c r="BV113" i="1"/>
  <c r="BZ113" i="1"/>
  <c r="CD113" i="1"/>
  <c r="CH113" i="1"/>
  <c r="CL113" i="1"/>
  <c r="CP113" i="1"/>
  <c r="AG112" i="1"/>
  <c r="BT112" i="1" s="1"/>
  <c r="AN112" i="1"/>
  <c r="AR112" i="1"/>
  <c r="AV112" i="1"/>
  <c r="AZ112" i="1"/>
  <c r="BD112" i="1"/>
  <c r="BH112" i="1"/>
  <c r="BL112" i="1"/>
  <c r="BP112" i="1"/>
  <c r="BX112" i="1"/>
  <c r="CB112" i="1"/>
  <c r="CF112" i="1"/>
  <c r="CJ112" i="1"/>
  <c r="CN112" i="1"/>
  <c r="CR112" i="1"/>
  <c r="AH112" i="1"/>
  <c r="BU112" i="1" s="1"/>
  <c r="AO112" i="1"/>
  <c r="AS112" i="1"/>
  <c r="AW112" i="1"/>
  <c r="BA112" i="1"/>
  <c r="BE112" i="1"/>
  <c r="BI112" i="1"/>
  <c r="BM112" i="1"/>
  <c r="BQ112" i="1"/>
  <c r="BY112" i="1"/>
  <c r="CC112" i="1"/>
  <c r="CG112" i="1"/>
  <c r="CK112" i="1"/>
  <c r="CO112" i="1"/>
  <c r="CS112" i="1"/>
  <c r="AI112" i="1"/>
  <c r="BV112" i="1" s="1"/>
  <c r="AP112" i="1"/>
  <c r="AT112" i="1"/>
  <c r="AX112" i="1"/>
  <c r="BB112" i="1"/>
  <c r="BF112" i="1"/>
  <c r="BJ112" i="1"/>
  <c r="BN112" i="1"/>
  <c r="BR112" i="1"/>
  <c r="BZ112" i="1"/>
  <c r="CD112" i="1"/>
  <c r="CH112" i="1"/>
  <c r="CL112" i="1"/>
  <c r="CP112" i="1"/>
  <c r="CT112" i="1"/>
  <c r="CT111" i="1"/>
  <c r="CS111" i="1"/>
  <c r="CR111" i="1"/>
  <c r="CP111" i="1"/>
  <c r="CO111" i="1"/>
  <c r="CN111" i="1"/>
  <c r="CL111" i="1"/>
  <c r="CK111" i="1"/>
  <c r="CJ111" i="1"/>
  <c r="CH111" i="1"/>
  <c r="CG111" i="1"/>
  <c r="CF111" i="1"/>
  <c r="CD111" i="1"/>
  <c r="CC111" i="1"/>
  <c r="CB111" i="1"/>
  <c r="BZ111" i="1"/>
  <c r="BY111" i="1"/>
  <c r="BX111" i="1"/>
  <c r="BR111" i="1"/>
  <c r="BQ111" i="1"/>
  <c r="BP111" i="1"/>
  <c r="BN111" i="1"/>
  <c r="BM111" i="1"/>
  <c r="BL111" i="1"/>
  <c r="BJ111" i="1"/>
  <c r="BI111" i="1"/>
  <c r="BH111" i="1"/>
  <c r="BF111" i="1"/>
  <c r="BE111" i="1"/>
  <c r="BD111" i="1"/>
  <c r="BB111" i="1"/>
  <c r="BA111" i="1"/>
  <c r="AZ111" i="1"/>
  <c r="AX111" i="1"/>
  <c r="AW111" i="1"/>
  <c r="AV111" i="1"/>
  <c r="AT111" i="1"/>
  <c r="AS111" i="1"/>
  <c r="AR111" i="1"/>
  <c r="AP111" i="1"/>
  <c r="AO111" i="1"/>
  <c r="AN111" i="1"/>
  <c r="CT110" i="1"/>
  <c r="CS110" i="1"/>
  <c r="CR110" i="1"/>
  <c r="CP110" i="1"/>
  <c r="CO110" i="1"/>
  <c r="CN110" i="1"/>
  <c r="CL110" i="1"/>
  <c r="CK110" i="1"/>
  <c r="CJ110" i="1"/>
  <c r="CH110" i="1"/>
  <c r="CG110" i="1"/>
  <c r="CF110" i="1"/>
  <c r="CD110" i="1"/>
  <c r="CC110" i="1"/>
  <c r="CB110" i="1"/>
  <c r="BZ110" i="1"/>
  <c r="BY110" i="1"/>
  <c r="BX110" i="1"/>
  <c r="BV110" i="1"/>
  <c r="BU110" i="1"/>
  <c r="BT110" i="1"/>
  <c r="BR110" i="1"/>
  <c r="BQ110" i="1"/>
  <c r="BP110" i="1"/>
  <c r="BN110" i="1"/>
  <c r="BM110" i="1"/>
  <c r="BL110" i="1"/>
  <c r="BJ110" i="1"/>
  <c r="BI110" i="1"/>
  <c r="BH110" i="1"/>
  <c r="BF110" i="1"/>
  <c r="BE110" i="1"/>
  <c r="BD110" i="1"/>
  <c r="BB110" i="1"/>
  <c r="BA110" i="1"/>
  <c r="AZ110" i="1"/>
  <c r="AT110" i="1"/>
  <c r="AS110" i="1"/>
  <c r="AR110" i="1"/>
  <c r="AP110" i="1"/>
  <c r="AO110" i="1"/>
  <c r="AN110" i="1"/>
  <c r="AI111" i="1"/>
  <c r="BV111" i="1" s="1"/>
  <c r="AH111" i="1"/>
  <c r="BU111" i="1" s="1"/>
  <c r="AG111" i="1"/>
  <c r="BT111" i="1" s="1"/>
  <c r="AI110" i="1"/>
  <c r="AX110" i="1" s="1"/>
  <c r="AH110" i="1"/>
  <c r="AW110" i="1" s="1"/>
  <c r="AG110" i="1"/>
  <c r="AV110" i="1" s="1"/>
  <c r="AG109" i="1"/>
  <c r="BT109" i="1" s="1"/>
  <c r="AN109" i="1"/>
  <c r="AR109" i="1"/>
  <c r="AV109" i="1"/>
  <c r="AZ109" i="1"/>
  <c r="BD109" i="1"/>
  <c r="BH109" i="1"/>
  <c r="BL109" i="1"/>
  <c r="BP109" i="1"/>
  <c r="BX109" i="1"/>
  <c r="CB109" i="1"/>
  <c r="CF109" i="1"/>
  <c r="CJ109" i="1"/>
  <c r="CN109" i="1"/>
  <c r="CR109" i="1"/>
  <c r="AH109" i="1"/>
  <c r="BU109" i="1" s="1"/>
  <c r="AO109" i="1"/>
  <c r="AS109" i="1"/>
  <c r="AW109" i="1"/>
  <c r="BA109" i="1"/>
  <c r="BE109" i="1"/>
  <c r="BI109" i="1"/>
  <c r="BM109" i="1"/>
  <c r="BQ109" i="1"/>
  <c r="BY109" i="1"/>
  <c r="CC109" i="1"/>
  <c r="CG109" i="1"/>
  <c r="CK109" i="1"/>
  <c r="CO109" i="1"/>
  <c r="CS109" i="1"/>
  <c r="AI109" i="1"/>
  <c r="BV109" i="1" s="1"/>
  <c r="AP109" i="1"/>
  <c r="AT109" i="1"/>
  <c r="AX109" i="1"/>
  <c r="BB109" i="1"/>
  <c r="BF109" i="1"/>
  <c r="BJ109" i="1"/>
  <c r="BN109" i="1"/>
  <c r="BR109" i="1"/>
  <c r="BZ109" i="1"/>
  <c r="CD109" i="1"/>
  <c r="CH109" i="1"/>
  <c r="CL109" i="1"/>
  <c r="CP109" i="1"/>
  <c r="CT109" i="1"/>
  <c r="AG108" i="1"/>
  <c r="BL108" i="1" s="1"/>
  <c r="AN108" i="1"/>
  <c r="AR108" i="1"/>
  <c r="AV108" i="1"/>
  <c r="AZ108" i="1"/>
  <c r="BD108" i="1"/>
  <c r="BH108" i="1"/>
  <c r="BP108" i="1"/>
  <c r="BT108" i="1"/>
  <c r="BX108" i="1"/>
  <c r="CB108" i="1"/>
  <c r="CF108" i="1"/>
  <c r="CJ108" i="1"/>
  <c r="CN108" i="1"/>
  <c r="CR108" i="1"/>
  <c r="AH108" i="1"/>
  <c r="BM108" i="1" s="1"/>
  <c r="AO108" i="1"/>
  <c r="AS108" i="1"/>
  <c r="AW108" i="1"/>
  <c r="BA108" i="1"/>
  <c r="BE108" i="1"/>
  <c r="BI108" i="1"/>
  <c r="BQ108" i="1"/>
  <c r="BU108" i="1"/>
  <c r="BY108" i="1"/>
  <c r="CC108" i="1"/>
  <c r="CG108" i="1"/>
  <c r="CK108" i="1"/>
  <c r="CO108" i="1"/>
  <c r="CS108" i="1"/>
  <c r="AI108" i="1"/>
  <c r="BN108" i="1" s="1"/>
  <c r="AP108" i="1"/>
  <c r="AT108" i="1"/>
  <c r="AX108" i="1"/>
  <c r="BB108" i="1"/>
  <c r="BF108" i="1"/>
  <c r="BJ108" i="1"/>
  <c r="BR108" i="1"/>
  <c r="BV108" i="1"/>
  <c r="BZ108" i="1"/>
  <c r="CD108" i="1"/>
  <c r="CH108" i="1"/>
  <c r="CL108" i="1"/>
  <c r="CP108" i="1"/>
  <c r="CT108" i="1"/>
  <c r="AG107" i="1"/>
  <c r="BH107" i="1" s="1"/>
  <c r="AN107" i="1"/>
  <c r="AR107" i="1"/>
  <c r="AV107" i="1"/>
  <c r="AZ107" i="1"/>
  <c r="BD107" i="1"/>
  <c r="BL107" i="1"/>
  <c r="BP107" i="1"/>
  <c r="BT107" i="1"/>
  <c r="BX107" i="1"/>
  <c r="CB107" i="1"/>
  <c r="CF107" i="1"/>
  <c r="CJ107" i="1"/>
  <c r="CN107" i="1"/>
  <c r="CR107" i="1"/>
  <c r="AH107" i="1"/>
  <c r="BI107" i="1" s="1"/>
  <c r="AO107" i="1"/>
  <c r="AS107" i="1"/>
  <c r="AW107" i="1"/>
  <c r="BA107" i="1"/>
  <c r="BE107" i="1"/>
  <c r="BM107" i="1"/>
  <c r="BQ107" i="1"/>
  <c r="BU107" i="1"/>
  <c r="BY107" i="1"/>
  <c r="CC107" i="1"/>
  <c r="CG107" i="1"/>
  <c r="CK107" i="1"/>
  <c r="CO107" i="1"/>
  <c r="CS107" i="1"/>
  <c r="AI107" i="1"/>
  <c r="BJ107" i="1" s="1"/>
  <c r="AP107" i="1"/>
  <c r="AT107" i="1"/>
  <c r="AX107" i="1"/>
  <c r="BB107" i="1"/>
  <c r="BF107" i="1"/>
  <c r="BN107" i="1"/>
  <c r="BR107" i="1"/>
  <c r="BV107" i="1"/>
  <c r="BZ107" i="1"/>
  <c r="CD107" i="1"/>
  <c r="CH107" i="1"/>
  <c r="CL107" i="1"/>
  <c r="CP107" i="1"/>
  <c r="CT107" i="1"/>
  <c r="AG106" i="1"/>
  <c r="BD106" i="1" s="1"/>
  <c r="AN106" i="1"/>
  <c r="AR106" i="1"/>
  <c r="AV106" i="1"/>
  <c r="AZ106" i="1"/>
  <c r="BH106" i="1"/>
  <c r="BL106" i="1"/>
  <c r="BP106" i="1"/>
  <c r="BT106" i="1"/>
  <c r="BX106" i="1"/>
  <c r="CB106" i="1"/>
  <c r="CF106" i="1"/>
  <c r="CJ106" i="1"/>
  <c r="CN106" i="1"/>
  <c r="CR106" i="1"/>
  <c r="AH106" i="1"/>
  <c r="BE106" i="1" s="1"/>
  <c r="AO106" i="1"/>
  <c r="AS106" i="1"/>
  <c r="AW106" i="1"/>
  <c r="BA106" i="1"/>
  <c r="BI106" i="1"/>
  <c r="BM106" i="1"/>
  <c r="BQ106" i="1"/>
  <c r="BU106" i="1"/>
  <c r="BY106" i="1"/>
  <c r="CC106" i="1"/>
  <c r="CG106" i="1"/>
  <c r="CK106" i="1"/>
  <c r="CO106" i="1"/>
  <c r="CS106" i="1"/>
  <c r="AI106" i="1"/>
  <c r="BF106" i="1" s="1"/>
  <c r="AP106" i="1"/>
  <c r="AT106" i="1"/>
  <c r="AX106" i="1"/>
  <c r="BB106" i="1"/>
  <c r="BJ106" i="1"/>
  <c r="BN106" i="1"/>
  <c r="BR106" i="1"/>
  <c r="BV106" i="1"/>
  <c r="BZ106" i="1"/>
  <c r="CD106" i="1"/>
  <c r="CH106" i="1"/>
  <c r="CL106" i="1"/>
  <c r="CP106" i="1"/>
  <c r="CT106" i="1"/>
  <c r="AG105" i="1"/>
  <c r="AZ105" i="1" s="1"/>
  <c r="AN105" i="1"/>
  <c r="AR105" i="1"/>
  <c r="AV105" i="1"/>
  <c r="BD105" i="1"/>
  <c r="BH105" i="1"/>
  <c r="BL105" i="1"/>
  <c r="BP105" i="1"/>
  <c r="BT105" i="1"/>
  <c r="BX105" i="1"/>
  <c r="CB105" i="1"/>
  <c r="CF105" i="1"/>
  <c r="CJ105" i="1"/>
  <c r="CN105" i="1"/>
  <c r="CR105" i="1"/>
  <c r="AH105" i="1"/>
  <c r="BA105" i="1" s="1"/>
  <c r="AO105" i="1"/>
  <c r="AS105" i="1"/>
  <c r="AW105" i="1"/>
  <c r="BE105" i="1"/>
  <c r="BI105" i="1"/>
  <c r="BM105" i="1"/>
  <c r="BQ105" i="1"/>
  <c r="BU105" i="1"/>
  <c r="BY105" i="1"/>
  <c r="CC105" i="1"/>
  <c r="CG105" i="1"/>
  <c r="CK105" i="1"/>
  <c r="CO105" i="1"/>
  <c r="CS105" i="1"/>
  <c r="AI105" i="1"/>
  <c r="BB105" i="1" s="1"/>
  <c r="AP105" i="1"/>
  <c r="AT105" i="1"/>
  <c r="AX105" i="1"/>
  <c r="BF105" i="1"/>
  <c r="BJ105" i="1"/>
  <c r="BN105" i="1"/>
  <c r="BR105" i="1"/>
  <c r="BV105" i="1"/>
  <c r="BZ105" i="1"/>
  <c r="CD105" i="1"/>
  <c r="CH105" i="1"/>
  <c r="CL105" i="1"/>
  <c r="CP105" i="1"/>
  <c r="CT105" i="1"/>
  <c r="AG104" i="1"/>
  <c r="AR104" i="1" s="1"/>
  <c r="AN104" i="1"/>
  <c r="AV104" i="1"/>
  <c r="AZ104" i="1"/>
  <c r="BD104" i="1"/>
  <c r="BH104" i="1"/>
  <c r="BL104" i="1"/>
  <c r="BP104" i="1"/>
  <c r="BT104" i="1"/>
  <c r="BX104" i="1"/>
  <c r="CB104" i="1"/>
  <c r="CF104" i="1"/>
  <c r="CJ104" i="1"/>
  <c r="CN104" i="1"/>
  <c r="CR104" i="1"/>
  <c r="AH104" i="1"/>
  <c r="AS104" i="1" s="1"/>
  <c r="AO104" i="1"/>
  <c r="AW104" i="1"/>
  <c r="BA104" i="1"/>
  <c r="BE104" i="1"/>
  <c r="BI104" i="1"/>
  <c r="BM104" i="1"/>
  <c r="BQ104" i="1"/>
  <c r="BU104" i="1"/>
  <c r="BY104" i="1"/>
  <c r="CC104" i="1"/>
  <c r="CG104" i="1"/>
  <c r="CK104" i="1"/>
  <c r="CO104" i="1"/>
  <c r="CS104" i="1"/>
  <c r="AI104" i="1"/>
  <c r="AT104" i="1" s="1"/>
  <c r="AP104" i="1"/>
  <c r="AX104" i="1"/>
  <c r="BB104" i="1"/>
  <c r="BF104" i="1"/>
  <c r="BJ104" i="1"/>
  <c r="BN104" i="1"/>
  <c r="BR104" i="1"/>
  <c r="BV104" i="1"/>
  <c r="BZ104" i="1"/>
  <c r="CD104" i="1"/>
  <c r="CH104" i="1"/>
  <c r="CL104" i="1"/>
  <c r="CP104" i="1"/>
  <c r="CT104" i="1"/>
  <c r="CT103" i="1"/>
  <c r="CS103" i="1"/>
  <c r="CR103" i="1"/>
  <c r="CP103" i="1"/>
  <c r="CO103" i="1"/>
  <c r="CN103" i="1"/>
  <c r="CL103" i="1"/>
  <c r="CK103" i="1"/>
  <c r="CJ103" i="1"/>
  <c r="CH103" i="1"/>
  <c r="CG103" i="1"/>
  <c r="CF103" i="1"/>
  <c r="CD103" i="1"/>
  <c r="CC103" i="1"/>
  <c r="CB103" i="1"/>
  <c r="BZ103" i="1"/>
  <c r="BY103" i="1"/>
  <c r="BX103" i="1"/>
  <c r="BV103" i="1"/>
  <c r="BU103" i="1"/>
  <c r="BT103" i="1"/>
  <c r="BR103" i="1"/>
  <c r="BQ103" i="1"/>
  <c r="BP103" i="1"/>
  <c r="BJ103" i="1"/>
  <c r="BI103" i="1"/>
  <c r="BH103" i="1"/>
  <c r="BF103" i="1"/>
  <c r="BE103" i="1"/>
  <c r="BD103" i="1"/>
  <c r="BB103" i="1"/>
  <c r="BA103" i="1"/>
  <c r="AZ103" i="1"/>
  <c r="AX103" i="1"/>
  <c r="AW103" i="1"/>
  <c r="AV103" i="1"/>
  <c r="AT103" i="1"/>
  <c r="AS103" i="1"/>
  <c r="AR103" i="1"/>
  <c r="AP103" i="1"/>
  <c r="AO103" i="1"/>
  <c r="AN103" i="1"/>
  <c r="CT102" i="1"/>
  <c r="CS102" i="1"/>
  <c r="CR102" i="1"/>
  <c r="CP102" i="1"/>
  <c r="CO102" i="1"/>
  <c r="CN102" i="1"/>
  <c r="CL102" i="1"/>
  <c r="CK102" i="1"/>
  <c r="CJ102" i="1"/>
  <c r="CH102" i="1"/>
  <c r="CG102" i="1"/>
  <c r="CF102" i="1"/>
  <c r="CD102" i="1"/>
  <c r="CC102" i="1"/>
  <c r="CB102" i="1"/>
  <c r="BZ102" i="1"/>
  <c r="BY102" i="1"/>
  <c r="BX102" i="1"/>
  <c r="BV102" i="1"/>
  <c r="BU102" i="1"/>
  <c r="BT102" i="1"/>
  <c r="BR102" i="1"/>
  <c r="BQ102" i="1"/>
  <c r="BP102" i="1"/>
  <c r="BN102" i="1"/>
  <c r="BM102" i="1"/>
  <c r="BL102" i="1"/>
  <c r="BF102" i="1"/>
  <c r="BE102" i="1"/>
  <c r="BD102" i="1"/>
  <c r="BB102" i="1"/>
  <c r="BA102" i="1"/>
  <c r="AZ102" i="1"/>
  <c r="AX102" i="1"/>
  <c r="AW102" i="1"/>
  <c r="AV102" i="1"/>
  <c r="AT102" i="1"/>
  <c r="AS102" i="1"/>
  <c r="AR102" i="1"/>
  <c r="AP102" i="1"/>
  <c r="AO102" i="1"/>
  <c r="AN102" i="1"/>
  <c r="CT101" i="1"/>
  <c r="CS101" i="1"/>
  <c r="CR101" i="1"/>
  <c r="CP101" i="1"/>
  <c r="CO101" i="1"/>
  <c r="CN101" i="1"/>
  <c r="CL101" i="1"/>
  <c r="CK101" i="1"/>
  <c r="CJ101" i="1"/>
  <c r="CH101" i="1"/>
  <c r="CG101" i="1"/>
  <c r="CF101" i="1"/>
  <c r="CD101" i="1"/>
  <c r="CC101" i="1"/>
  <c r="CB101" i="1"/>
  <c r="BZ101" i="1"/>
  <c r="BY101" i="1"/>
  <c r="BX101" i="1"/>
  <c r="BV101" i="1"/>
  <c r="BU101" i="1"/>
  <c r="BT101" i="1"/>
  <c r="BR101" i="1"/>
  <c r="BQ101" i="1"/>
  <c r="BP101" i="1"/>
  <c r="BN101" i="1"/>
  <c r="BM101" i="1"/>
  <c r="BL101" i="1"/>
  <c r="BJ101" i="1"/>
  <c r="BI101" i="1"/>
  <c r="BH101" i="1"/>
  <c r="BB101" i="1"/>
  <c r="BA101" i="1"/>
  <c r="AZ101" i="1"/>
  <c r="AX101" i="1"/>
  <c r="AW101" i="1"/>
  <c r="AV101" i="1"/>
  <c r="AT101" i="1"/>
  <c r="AS101" i="1"/>
  <c r="AR101" i="1"/>
  <c r="AP101" i="1"/>
  <c r="AO101" i="1"/>
  <c r="AN101" i="1"/>
  <c r="CT100" i="1"/>
  <c r="CS100" i="1"/>
  <c r="CR100" i="1"/>
  <c r="CP100" i="1"/>
  <c r="CO100" i="1"/>
  <c r="CN100" i="1"/>
  <c r="CL100" i="1"/>
  <c r="CK100" i="1"/>
  <c r="CJ100" i="1"/>
  <c r="CH100" i="1"/>
  <c r="CG100" i="1"/>
  <c r="CF100" i="1"/>
  <c r="CD100" i="1"/>
  <c r="CC100" i="1"/>
  <c r="CB100" i="1"/>
  <c r="BZ100" i="1"/>
  <c r="BY100" i="1"/>
  <c r="BX100" i="1"/>
  <c r="BV100" i="1"/>
  <c r="BU100" i="1"/>
  <c r="BT100" i="1"/>
  <c r="BR100" i="1"/>
  <c r="BQ100" i="1"/>
  <c r="BP100" i="1"/>
  <c r="BN100" i="1"/>
  <c r="BM100" i="1"/>
  <c r="BL100" i="1"/>
  <c r="BJ100" i="1"/>
  <c r="BI100" i="1"/>
  <c r="BH100" i="1"/>
  <c r="BF100" i="1"/>
  <c r="BE100" i="1"/>
  <c r="BD100" i="1"/>
  <c r="AX100" i="1"/>
  <c r="AW100" i="1"/>
  <c r="AV100" i="1"/>
  <c r="AT100" i="1"/>
  <c r="AS100" i="1"/>
  <c r="AR100" i="1"/>
  <c r="AP100" i="1"/>
  <c r="AO100" i="1"/>
  <c r="AN100" i="1"/>
  <c r="CT99" i="1"/>
  <c r="CS99" i="1"/>
  <c r="CR99" i="1"/>
  <c r="CP99" i="1"/>
  <c r="CO99" i="1"/>
  <c r="CN99" i="1"/>
  <c r="CL99" i="1"/>
  <c r="CK99" i="1"/>
  <c r="CJ99" i="1"/>
  <c r="CH99" i="1"/>
  <c r="CG99" i="1"/>
  <c r="CF99" i="1"/>
  <c r="CD99" i="1"/>
  <c r="CC99" i="1"/>
  <c r="CB99" i="1"/>
  <c r="BZ99" i="1"/>
  <c r="BY99" i="1"/>
  <c r="BX99" i="1"/>
  <c r="BV99" i="1"/>
  <c r="BU99" i="1"/>
  <c r="BT99" i="1"/>
  <c r="BR99" i="1"/>
  <c r="BQ99" i="1"/>
  <c r="BP99" i="1"/>
  <c r="BN99" i="1"/>
  <c r="BM99" i="1"/>
  <c r="BL99" i="1"/>
  <c r="BJ99" i="1"/>
  <c r="BI99" i="1"/>
  <c r="BH99" i="1"/>
  <c r="BF99" i="1"/>
  <c r="BE99" i="1"/>
  <c r="BD99" i="1"/>
  <c r="BB99" i="1"/>
  <c r="BA99" i="1"/>
  <c r="AZ99" i="1"/>
  <c r="AT99" i="1"/>
  <c r="AS99" i="1"/>
  <c r="AR99" i="1"/>
  <c r="AP99" i="1"/>
  <c r="AO99" i="1"/>
  <c r="AN99" i="1"/>
  <c r="CT98" i="1"/>
  <c r="CS98" i="1"/>
  <c r="CR98" i="1"/>
  <c r="CP98" i="1"/>
  <c r="CO98" i="1"/>
  <c r="CN98" i="1"/>
  <c r="CL98" i="1"/>
  <c r="CK98" i="1"/>
  <c r="CJ98" i="1"/>
  <c r="CH98" i="1"/>
  <c r="CG98" i="1"/>
  <c r="CF98" i="1"/>
  <c r="CD98" i="1"/>
  <c r="CC98" i="1"/>
  <c r="CB98" i="1"/>
  <c r="BZ98" i="1"/>
  <c r="BY98" i="1"/>
  <c r="BX98" i="1"/>
  <c r="BV98" i="1"/>
  <c r="BU98" i="1"/>
  <c r="BT98" i="1"/>
  <c r="BR98" i="1"/>
  <c r="BQ98" i="1"/>
  <c r="BP98" i="1"/>
  <c r="BN98" i="1"/>
  <c r="BM98" i="1"/>
  <c r="BL98" i="1"/>
  <c r="BJ98" i="1"/>
  <c r="BI98" i="1"/>
  <c r="BH98" i="1"/>
  <c r="BF98" i="1"/>
  <c r="BE98" i="1"/>
  <c r="BD98" i="1"/>
  <c r="BB98" i="1"/>
  <c r="BA98" i="1"/>
  <c r="AZ98" i="1"/>
  <c r="AX98" i="1"/>
  <c r="AW98" i="1"/>
  <c r="AV98" i="1"/>
  <c r="AP98" i="1"/>
  <c r="AO98" i="1"/>
  <c r="AN98" i="1"/>
  <c r="AI103" i="1"/>
  <c r="BN103" i="1" s="1"/>
  <c r="AH103" i="1"/>
  <c r="BM103" i="1" s="1"/>
  <c r="AG103" i="1"/>
  <c r="BL103" i="1" s="1"/>
  <c r="AI102" i="1"/>
  <c r="BJ102" i="1" s="1"/>
  <c r="AH102" i="1"/>
  <c r="BI102" i="1" s="1"/>
  <c r="AG102" i="1"/>
  <c r="BH102" i="1" s="1"/>
  <c r="AI101" i="1"/>
  <c r="BF101" i="1" s="1"/>
  <c r="AH101" i="1"/>
  <c r="BE101" i="1" s="1"/>
  <c r="AG101" i="1"/>
  <c r="BD101" i="1" s="1"/>
  <c r="AI100" i="1"/>
  <c r="BB100" i="1" s="1"/>
  <c r="AH100" i="1"/>
  <c r="BA100" i="1" s="1"/>
  <c r="AG100" i="1"/>
  <c r="AZ100" i="1" s="1"/>
  <c r="AI99" i="1"/>
  <c r="AX99" i="1" s="1"/>
  <c r="AH99" i="1"/>
  <c r="AW99" i="1" s="1"/>
  <c r="AG99" i="1"/>
  <c r="AV99" i="1" s="1"/>
  <c r="AI98" i="1"/>
  <c r="AT98" i="1" s="1"/>
  <c r="AH98" i="1"/>
  <c r="AS98" i="1" s="1"/>
  <c r="AG98" i="1"/>
  <c r="AR98" i="1" s="1"/>
  <c r="CT97" i="1"/>
  <c r="CS97" i="1"/>
  <c r="CR97" i="1"/>
  <c r="CP97" i="1"/>
  <c r="CO97" i="1"/>
  <c r="CN97" i="1"/>
  <c r="CL97" i="1"/>
  <c r="CK97" i="1"/>
  <c r="CJ97" i="1"/>
  <c r="CH97" i="1"/>
  <c r="CG97" i="1"/>
  <c r="CF97" i="1"/>
  <c r="CD97" i="1"/>
  <c r="CC97" i="1"/>
  <c r="CB97" i="1"/>
  <c r="BZ97" i="1"/>
  <c r="BY97" i="1"/>
  <c r="BX97" i="1"/>
  <c r="BR97" i="1"/>
  <c r="BQ97" i="1"/>
  <c r="BP97" i="1"/>
  <c r="BN97" i="1"/>
  <c r="BM97" i="1"/>
  <c r="BL97" i="1"/>
  <c r="BJ97" i="1"/>
  <c r="BI97" i="1"/>
  <c r="BH97" i="1"/>
  <c r="BF97" i="1"/>
  <c r="BE97" i="1"/>
  <c r="BD97" i="1"/>
  <c r="BB97" i="1"/>
  <c r="BA97" i="1"/>
  <c r="AZ97" i="1"/>
  <c r="AX97" i="1"/>
  <c r="AW97" i="1"/>
  <c r="AV97" i="1"/>
  <c r="AT97" i="1"/>
  <c r="AS97" i="1"/>
  <c r="AR97" i="1"/>
  <c r="AP97" i="1"/>
  <c r="AO97" i="1"/>
  <c r="AN97" i="1"/>
  <c r="CT96" i="1"/>
  <c r="CS96" i="1"/>
  <c r="CR96" i="1"/>
  <c r="CP96" i="1"/>
  <c r="CO96" i="1"/>
  <c r="CN96" i="1"/>
  <c r="CL96" i="1"/>
  <c r="CK96" i="1"/>
  <c r="CJ96" i="1"/>
  <c r="CH96" i="1"/>
  <c r="CG96" i="1"/>
  <c r="CF96" i="1"/>
  <c r="BZ96" i="1"/>
  <c r="BY96" i="1"/>
  <c r="BX96" i="1"/>
  <c r="BV96" i="1"/>
  <c r="BU96" i="1"/>
  <c r="BT96" i="1"/>
  <c r="BR96" i="1"/>
  <c r="BQ96" i="1"/>
  <c r="BP96" i="1"/>
  <c r="BN96" i="1"/>
  <c r="BM96" i="1"/>
  <c r="BL96" i="1"/>
  <c r="BJ96" i="1"/>
  <c r="BI96" i="1"/>
  <c r="BH96" i="1"/>
  <c r="BF96" i="1"/>
  <c r="BE96" i="1"/>
  <c r="BD96" i="1"/>
  <c r="BB96" i="1"/>
  <c r="BA96" i="1"/>
  <c r="AZ96" i="1"/>
  <c r="AX96" i="1"/>
  <c r="AW96" i="1"/>
  <c r="AV96" i="1"/>
  <c r="AT96" i="1"/>
  <c r="AS96" i="1"/>
  <c r="AR96" i="1"/>
  <c r="AP96" i="1"/>
  <c r="AO96" i="1"/>
  <c r="AN96" i="1"/>
  <c r="AI97" i="1"/>
  <c r="BV97" i="1" s="1"/>
  <c r="AH97" i="1"/>
  <c r="BU97" i="1" s="1"/>
  <c r="AG97" i="1"/>
  <c r="BT97" i="1" s="1"/>
  <c r="AI96" i="1"/>
  <c r="CD96" i="1" s="1"/>
  <c r="AH96" i="1"/>
  <c r="CC96" i="1" s="1"/>
  <c r="AG96" i="1"/>
  <c r="CB96" i="1" s="1"/>
  <c r="CO185" i="1" l="1"/>
  <c r="CB173" i="1"/>
  <c r="CC173" i="1"/>
  <c r="CD173" i="1"/>
  <c r="CR163" i="1"/>
  <c r="CT163" i="1"/>
  <c r="CK157" i="1"/>
  <c r="AH153" i="1"/>
  <c r="CG153" i="1" s="1"/>
  <c r="BI151" i="1"/>
  <c r="AX147" i="1"/>
  <c r="BA133" i="1"/>
  <c r="AZ133" i="1"/>
  <c r="BA121" i="1"/>
  <c r="BM119" i="1"/>
  <c r="BN119" i="1"/>
  <c r="T95" i="1"/>
  <c r="AH95" i="1"/>
  <c r="BU95" i="1" s="1"/>
  <c r="AG95" i="1"/>
  <c r="BT95" i="1" s="1"/>
  <c r="AI94" i="1"/>
  <c r="BN94" i="1" s="1"/>
  <c r="AH94" i="1"/>
  <c r="BM94" i="1" s="1"/>
  <c r="AG94" i="1"/>
  <c r="BL94" i="1" s="1"/>
  <c r="BF93" i="1"/>
  <c r="AH93" i="1"/>
  <c r="BE93" i="1" s="1"/>
  <c r="AG93" i="1"/>
  <c r="BD93" i="1" s="1"/>
  <c r="AI92" i="1"/>
  <c r="AT92" i="1" s="1"/>
  <c r="AH92" i="1"/>
  <c r="AS92" i="1" s="1"/>
  <c r="AG92" i="1"/>
  <c r="AR92" i="1" s="1"/>
  <c r="AI91" i="1"/>
  <c r="CL91" i="1" s="1"/>
  <c r="AH91" i="1"/>
  <c r="CK91" i="1" s="1"/>
  <c r="AG91" i="1"/>
  <c r="CT95" i="1"/>
  <c r="CS95" i="1"/>
  <c r="CR95" i="1"/>
  <c r="CP95" i="1"/>
  <c r="CO95" i="1"/>
  <c r="CN95" i="1"/>
  <c r="CL95" i="1"/>
  <c r="CK95" i="1"/>
  <c r="CJ95" i="1"/>
  <c r="CH95" i="1"/>
  <c r="CG95" i="1"/>
  <c r="CF95" i="1"/>
  <c r="CD95" i="1"/>
  <c r="CC95" i="1"/>
  <c r="CB95" i="1"/>
  <c r="BZ95" i="1"/>
  <c r="BY95" i="1"/>
  <c r="BX95" i="1"/>
  <c r="BR95" i="1"/>
  <c r="BQ95" i="1"/>
  <c r="BP95" i="1"/>
  <c r="BN95" i="1"/>
  <c r="BM95" i="1"/>
  <c r="BL95" i="1"/>
  <c r="BJ95" i="1"/>
  <c r="BI95" i="1"/>
  <c r="BH95" i="1"/>
  <c r="BF95" i="1"/>
  <c r="BE95" i="1"/>
  <c r="BD95" i="1"/>
  <c r="BB95" i="1"/>
  <c r="BA95" i="1"/>
  <c r="AZ95" i="1"/>
  <c r="AX95" i="1"/>
  <c r="AW95" i="1"/>
  <c r="AV95" i="1"/>
  <c r="AT95" i="1"/>
  <c r="AS95" i="1"/>
  <c r="AR95" i="1"/>
  <c r="AP95" i="1"/>
  <c r="AO95" i="1"/>
  <c r="AN95" i="1"/>
  <c r="CT94" i="1"/>
  <c r="CS94" i="1"/>
  <c r="CR94" i="1"/>
  <c r="CP94" i="1"/>
  <c r="CO94" i="1"/>
  <c r="CN94" i="1"/>
  <c r="CL94" i="1"/>
  <c r="CK94" i="1"/>
  <c r="CJ94" i="1"/>
  <c r="CH94" i="1"/>
  <c r="CG94" i="1"/>
  <c r="CF94" i="1"/>
  <c r="CD94" i="1"/>
  <c r="CC94" i="1"/>
  <c r="CB94" i="1"/>
  <c r="BZ94" i="1"/>
  <c r="BY94" i="1"/>
  <c r="BX94" i="1"/>
  <c r="BV94" i="1"/>
  <c r="BU94" i="1"/>
  <c r="BT94" i="1"/>
  <c r="BR94" i="1"/>
  <c r="BQ94" i="1"/>
  <c r="BP94" i="1"/>
  <c r="BJ94" i="1"/>
  <c r="BI94" i="1"/>
  <c r="BH94" i="1"/>
  <c r="BF94" i="1"/>
  <c r="BE94" i="1"/>
  <c r="BD94" i="1"/>
  <c r="BB94" i="1"/>
  <c r="BA94" i="1"/>
  <c r="AZ94" i="1"/>
  <c r="AX94" i="1"/>
  <c r="AW94" i="1"/>
  <c r="AV94" i="1"/>
  <c r="AT94" i="1"/>
  <c r="AS94" i="1"/>
  <c r="AR94" i="1"/>
  <c r="AP94" i="1"/>
  <c r="AO94" i="1"/>
  <c r="AN94" i="1"/>
  <c r="CT93" i="1"/>
  <c r="CS93" i="1"/>
  <c r="CR93" i="1"/>
  <c r="CP93" i="1"/>
  <c r="CO93" i="1"/>
  <c r="CN93" i="1"/>
  <c r="CL93" i="1"/>
  <c r="CK93" i="1"/>
  <c r="CJ93" i="1"/>
  <c r="CH93" i="1"/>
  <c r="CG93" i="1"/>
  <c r="CF93" i="1"/>
  <c r="CD93" i="1"/>
  <c r="CC93" i="1"/>
  <c r="CB93" i="1"/>
  <c r="BZ93" i="1"/>
  <c r="BY93" i="1"/>
  <c r="BX93" i="1"/>
  <c r="BV93" i="1"/>
  <c r="BU93" i="1"/>
  <c r="BT93" i="1"/>
  <c r="BR93" i="1"/>
  <c r="BQ93" i="1"/>
  <c r="BP93" i="1"/>
  <c r="BN93" i="1"/>
  <c r="BM93" i="1"/>
  <c r="BL93" i="1"/>
  <c r="BJ93" i="1"/>
  <c r="BI93" i="1"/>
  <c r="BH93" i="1"/>
  <c r="BB93" i="1"/>
  <c r="BA93" i="1"/>
  <c r="AZ93" i="1"/>
  <c r="AX93" i="1"/>
  <c r="AW93" i="1"/>
  <c r="AV93" i="1"/>
  <c r="AT93" i="1"/>
  <c r="AS93" i="1"/>
  <c r="AR93" i="1"/>
  <c r="AP93" i="1"/>
  <c r="AO93" i="1"/>
  <c r="AN93" i="1"/>
  <c r="CT92" i="1"/>
  <c r="CS92" i="1"/>
  <c r="CR92" i="1"/>
  <c r="CP92" i="1"/>
  <c r="CO92" i="1"/>
  <c r="CN92" i="1"/>
  <c r="CL92" i="1"/>
  <c r="CK92" i="1"/>
  <c r="CJ92" i="1"/>
  <c r="CH92" i="1"/>
  <c r="CG92" i="1"/>
  <c r="CF92" i="1"/>
  <c r="CD92" i="1"/>
  <c r="CC92" i="1"/>
  <c r="CB92" i="1"/>
  <c r="BZ92" i="1"/>
  <c r="BY92" i="1"/>
  <c r="BX92" i="1"/>
  <c r="BV92" i="1"/>
  <c r="BU92" i="1"/>
  <c r="BT92" i="1"/>
  <c r="BR92" i="1"/>
  <c r="BQ92" i="1"/>
  <c r="BP92" i="1"/>
  <c r="BN92" i="1"/>
  <c r="BM92" i="1"/>
  <c r="BL92" i="1"/>
  <c r="BJ92" i="1"/>
  <c r="BI92" i="1"/>
  <c r="BH92" i="1"/>
  <c r="BF92" i="1"/>
  <c r="BE92" i="1"/>
  <c r="BD92" i="1"/>
  <c r="BB92" i="1"/>
  <c r="BA92" i="1"/>
  <c r="AZ92" i="1"/>
  <c r="AX92" i="1"/>
  <c r="AW92" i="1"/>
  <c r="AV92" i="1"/>
  <c r="AP92" i="1"/>
  <c r="AO92" i="1"/>
  <c r="AN92" i="1"/>
  <c r="CT91" i="1"/>
  <c r="CS91" i="1"/>
  <c r="CR91" i="1"/>
  <c r="CP91" i="1"/>
  <c r="CO91" i="1"/>
  <c r="CN91" i="1"/>
  <c r="CH91" i="1"/>
  <c r="CG91" i="1"/>
  <c r="CF91" i="1"/>
  <c r="CD91" i="1"/>
  <c r="CC91" i="1"/>
  <c r="CB91" i="1"/>
  <c r="BZ91" i="1"/>
  <c r="BY91" i="1"/>
  <c r="BX91" i="1"/>
  <c r="BV91" i="1"/>
  <c r="BU91" i="1"/>
  <c r="BT91" i="1"/>
  <c r="BR91" i="1"/>
  <c r="BQ91" i="1"/>
  <c r="BP91" i="1"/>
  <c r="BN91" i="1"/>
  <c r="BM91" i="1"/>
  <c r="BL91" i="1"/>
  <c r="BJ91" i="1"/>
  <c r="BI91" i="1"/>
  <c r="BH91" i="1"/>
  <c r="BF91" i="1"/>
  <c r="BE91" i="1"/>
  <c r="BD91" i="1"/>
  <c r="BB91" i="1"/>
  <c r="BA91" i="1"/>
  <c r="AZ91" i="1"/>
  <c r="AX91" i="1"/>
  <c r="AW91" i="1"/>
  <c r="AV91" i="1"/>
  <c r="AT91" i="1"/>
  <c r="AS91" i="1"/>
  <c r="AR91" i="1"/>
  <c r="AP91" i="1"/>
  <c r="AO91" i="1"/>
  <c r="AN91" i="1"/>
  <c r="CT89" i="1"/>
  <c r="CS89" i="1"/>
  <c r="CT88" i="1"/>
  <c r="CS88" i="1"/>
  <c r="CT87" i="1"/>
  <c r="CS87" i="1"/>
  <c r="CT86" i="1"/>
  <c r="CS86" i="1"/>
  <c r="CT85" i="1"/>
  <c r="CS85" i="1"/>
  <c r="CT84" i="1"/>
  <c r="CS84" i="1"/>
  <c r="CT83" i="1"/>
  <c r="CS83" i="1"/>
  <c r="CT82" i="1"/>
  <c r="CS82" i="1"/>
  <c r="CT81" i="1"/>
  <c r="CS81" i="1"/>
  <c r="CT80" i="1"/>
  <c r="CS80" i="1"/>
  <c r="CT79" i="1"/>
  <c r="CS79" i="1"/>
  <c r="CT78" i="1"/>
  <c r="CS78" i="1"/>
  <c r="CT77" i="1"/>
  <c r="CS77" i="1"/>
  <c r="CT76" i="1"/>
  <c r="CS76" i="1"/>
  <c r="CT75" i="1"/>
  <c r="CS75" i="1"/>
  <c r="CT74" i="1"/>
  <c r="CS74" i="1"/>
  <c r="CT73" i="1"/>
  <c r="CS73" i="1"/>
  <c r="CT72" i="1"/>
  <c r="CS72" i="1"/>
  <c r="CT71" i="1"/>
  <c r="CS71" i="1"/>
  <c r="CT70" i="1"/>
  <c r="CS70" i="1"/>
  <c r="CT69" i="1"/>
  <c r="CS69" i="1"/>
  <c r="CT68" i="1"/>
  <c r="CS68" i="1"/>
  <c r="CT67" i="1"/>
  <c r="CS67" i="1"/>
  <c r="CT66" i="1"/>
  <c r="CS66" i="1"/>
  <c r="CT65" i="1"/>
  <c r="CS65" i="1"/>
  <c r="CT64" i="1"/>
  <c r="CS64" i="1"/>
  <c r="CT63" i="1"/>
  <c r="CS63" i="1"/>
  <c r="CT62" i="1"/>
  <c r="CS62" i="1"/>
  <c r="CT61" i="1"/>
  <c r="CS61" i="1"/>
  <c r="CT60" i="1"/>
  <c r="CS60" i="1"/>
  <c r="CT59" i="1"/>
  <c r="CS59" i="1"/>
  <c r="CT58" i="1"/>
  <c r="CS58" i="1"/>
  <c r="CT57" i="1"/>
  <c r="CS57" i="1"/>
  <c r="CT56" i="1"/>
  <c r="CS56" i="1"/>
  <c r="CT55" i="1"/>
  <c r="CS55" i="1"/>
  <c r="CT54" i="1"/>
  <c r="CS54" i="1"/>
  <c r="CT53" i="1"/>
  <c r="CS53" i="1"/>
  <c r="CT52" i="1"/>
  <c r="CS52" i="1"/>
  <c r="CT51" i="1"/>
  <c r="CS51" i="1"/>
  <c r="CT50" i="1"/>
  <c r="CS50" i="1"/>
  <c r="CT49" i="1"/>
  <c r="CS49" i="1"/>
  <c r="CT48" i="1"/>
  <c r="CS48" i="1"/>
  <c r="CT47" i="1"/>
  <c r="CS47" i="1"/>
  <c r="CT46" i="1"/>
  <c r="CS46" i="1"/>
  <c r="CT45" i="1"/>
  <c r="CS45" i="1"/>
  <c r="CT44" i="1"/>
  <c r="CS44" i="1"/>
  <c r="CT43" i="1"/>
  <c r="CS43" i="1"/>
  <c r="CT42" i="1"/>
  <c r="CS42" i="1"/>
  <c r="CT41" i="1"/>
  <c r="CS41" i="1"/>
  <c r="CT40" i="1"/>
  <c r="CS40" i="1"/>
  <c r="CT39" i="1"/>
  <c r="CS39" i="1"/>
  <c r="CT38" i="1"/>
  <c r="CS38" i="1"/>
  <c r="CT37" i="1"/>
  <c r="CS37" i="1"/>
  <c r="CT36" i="1"/>
  <c r="CS36" i="1"/>
  <c r="CT35" i="1"/>
  <c r="CS35" i="1"/>
  <c r="CT34" i="1"/>
  <c r="CS34" i="1"/>
  <c r="CT33" i="1"/>
  <c r="CS33" i="1"/>
  <c r="CT32" i="1"/>
  <c r="CS32" i="1"/>
  <c r="CT31" i="1"/>
  <c r="CS31" i="1"/>
  <c r="CT30" i="1"/>
  <c r="CS30" i="1"/>
  <c r="CT29" i="1"/>
  <c r="CS29" i="1"/>
  <c r="CT28" i="1"/>
  <c r="CS28" i="1"/>
  <c r="CT27" i="1"/>
  <c r="CS27" i="1"/>
  <c r="CT26" i="1"/>
  <c r="CS26" i="1"/>
  <c r="CT25" i="1"/>
  <c r="CS25" i="1"/>
  <c r="CT24" i="1"/>
  <c r="CS24" i="1"/>
  <c r="CT23" i="1"/>
  <c r="CS23" i="1"/>
  <c r="CT22" i="1"/>
  <c r="CS22" i="1"/>
  <c r="CT21" i="1"/>
  <c r="CS21" i="1"/>
  <c r="CT20" i="1"/>
  <c r="CS20" i="1"/>
  <c r="CT19" i="1"/>
  <c r="CS19" i="1"/>
  <c r="CT18" i="1"/>
  <c r="CS18" i="1"/>
  <c r="CT17" i="1"/>
  <c r="CS17" i="1"/>
  <c r="CT16" i="1"/>
  <c r="CS16" i="1"/>
  <c r="CT15" i="1"/>
  <c r="CS15" i="1"/>
  <c r="CT14" i="1"/>
  <c r="CS14" i="1"/>
  <c r="CT13" i="1"/>
  <c r="CS13" i="1"/>
  <c r="CT12" i="1"/>
  <c r="CS12" i="1"/>
  <c r="CT11" i="1"/>
  <c r="CS11" i="1"/>
  <c r="CT10" i="1"/>
  <c r="CS10" i="1"/>
  <c r="CT9" i="1"/>
  <c r="CS9" i="1"/>
  <c r="CT8" i="1"/>
  <c r="CS8" i="1"/>
  <c r="CT7" i="1"/>
  <c r="CS7" i="1"/>
  <c r="CT6" i="1"/>
  <c r="CS6" i="1"/>
  <c r="CT5" i="1"/>
  <c r="CS5" i="1"/>
  <c r="CT4" i="1"/>
  <c r="CS4" i="1"/>
  <c r="CT3" i="1"/>
  <c r="CS3" i="1"/>
  <c r="CT2" i="1"/>
  <c r="CS2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3" i="1"/>
  <c r="CR2" i="1"/>
  <c r="CP90" i="1"/>
  <c r="CO90" i="1"/>
  <c r="CN90" i="1"/>
  <c r="CL90" i="1"/>
  <c r="CK90" i="1"/>
  <c r="CJ90" i="1"/>
  <c r="CH90" i="1"/>
  <c r="CG90" i="1"/>
  <c r="CF90" i="1"/>
  <c r="CD90" i="1"/>
  <c r="CC90" i="1"/>
  <c r="CB90" i="1"/>
  <c r="BZ90" i="1"/>
  <c r="BY90" i="1"/>
  <c r="BX90" i="1"/>
  <c r="BV90" i="1"/>
  <c r="BU90" i="1"/>
  <c r="BT90" i="1"/>
  <c r="BR90" i="1"/>
  <c r="BQ90" i="1"/>
  <c r="BP90" i="1"/>
  <c r="BN90" i="1"/>
  <c r="BM90" i="1"/>
  <c r="BL90" i="1"/>
  <c r="BJ90" i="1"/>
  <c r="BI90" i="1"/>
  <c r="BH90" i="1"/>
  <c r="BF90" i="1"/>
  <c r="BE90" i="1"/>
  <c r="BD90" i="1"/>
  <c r="BB90" i="1"/>
  <c r="BA90" i="1"/>
  <c r="AZ90" i="1"/>
  <c r="AX90" i="1"/>
  <c r="AW90" i="1"/>
  <c r="AV90" i="1"/>
  <c r="AT90" i="1"/>
  <c r="AS90" i="1"/>
  <c r="AR90" i="1"/>
  <c r="AP90" i="1"/>
  <c r="AO90" i="1"/>
  <c r="AN90" i="1"/>
  <c r="AI90" i="1"/>
  <c r="CT90" i="1" s="1"/>
  <c r="AH90" i="1"/>
  <c r="CS90" i="1" s="1"/>
  <c r="AG90" i="1"/>
  <c r="CR90" i="1" s="1"/>
  <c r="AG89" i="1"/>
  <c r="CJ89" i="1" s="1"/>
  <c r="AN89" i="1"/>
  <c r="AR89" i="1"/>
  <c r="AV89" i="1"/>
  <c r="AZ89" i="1"/>
  <c r="BD89" i="1"/>
  <c r="BH89" i="1"/>
  <c r="BL89" i="1"/>
  <c r="BP89" i="1"/>
  <c r="BT89" i="1"/>
  <c r="BX89" i="1"/>
  <c r="CB89" i="1"/>
  <c r="CF89" i="1"/>
  <c r="CN89" i="1"/>
  <c r="AH89" i="1"/>
  <c r="CK89" i="1" s="1"/>
  <c r="AO89" i="1"/>
  <c r="AS89" i="1"/>
  <c r="AW89" i="1"/>
  <c r="BA89" i="1"/>
  <c r="BE89" i="1"/>
  <c r="BI89" i="1"/>
  <c r="BM89" i="1"/>
  <c r="BQ89" i="1"/>
  <c r="BU89" i="1"/>
  <c r="BY89" i="1"/>
  <c r="CC89" i="1"/>
  <c r="CG89" i="1"/>
  <c r="CO89" i="1"/>
  <c r="AI89" i="1"/>
  <c r="CL89" i="1" s="1"/>
  <c r="AP89" i="1"/>
  <c r="AT89" i="1"/>
  <c r="AX89" i="1"/>
  <c r="BB89" i="1"/>
  <c r="BF89" i="1"/>
  <c r="BJ89" i="1"/>
  <c r="BN89" i="1"/>
  <c r="BR89" i="1"/>
  <c r="BV89" i="1"/>
  <c r="BZ89" i="1"/>
  <c r="CD89" i="1"/>
  <c r="CH89" i="1"/>
  <c r="CP89" i="1"/>
  <c r="AG2" i="1"/>
  <c r="AH2" i="1"/>
  <c r="AI2" i="1"/>
  <c r="AN2" i="1"/>
  <c r="AO2" i="1"/>
  <c r="AP2" i="1"/>
  <c r="AR2" i="1"/>
  <c r="AS2" i="1"/>
  <c r="AT2" i="1"/>
  <c r="AZ2" i="1"/>
  <c r="BA2" i="1"/>
  <c r="BB2" i="1"/>
  <c r="BD2" i="1"/>
  <c r="BE2" i="1"/>
  <c r="BF2" i="1"/>
  <c r="BH2" i="1"/>
  <c r="BI2" i="1"/>
  <c r="BJ2" i="1"/>
  <c r="BL2" i="1"/>
  <c r="BM2" i="1"/>
  <c r="BN2" i="1"/>
  <c r="BP2" i="1"/>
  <c r="BQ2" i="1"/>
  <c r="BR2" i="1"/>
  <c r="BT2" i="1"/>
  <c r="BU2" i="1"/>
  <c r="BV2" i="1"/>
  <c r="BX2" i="1"/>
  <c r="BY2" i="1"/>
  <c r="BZ2" i="1"/>
  <c r="CB2" i="1"/>
  <c r="CC2" i="1"/>
  <c r="CD2" i="1"/>
  <c r="CF2" i="1"/>
  <c r="CG2" i="1"/>
  <c r="CH2" i="1"/>
  <c r="CJ2" i="1"/>
  <c r="CK2" i="1"/>
  <c r="CL2" i="1"/>
  <c r="CN2" i="1"/>
  <c r="CO2" i="1"/>
  <c r="CP2" i="1"/>
  <c r="AG3" i="1"/>
  <c r="BH3" i="1" s="1"/>
  <c r="AH3" i="1"/>
  <c r="BI3" i="1" s="1"/>
  <c r="AI3" i="1"/>
  <c r="BJ3" i="1" s="1"/>
  <c r="AN3" i="1"/>
  <c r="AO3" i="1"/>
  <c r="AP3" i="1"/>
  <c r="AR3" i="1"/>
  <c r="AS3" i="1"/>
  <c r="AT3" i="1"/>
  <c r="AV3" i="1"/>
  <c r="AW3" i="1"/>
  <c r="AX3" i="1"/>
  <c r="AZ3" i="1"/>
  <c r="BA3" i="1"/>
  <c r="BB3" i="1"/>
  <c r="BD3" i="1"/>
  <c r="BE3" i="1"/>
  <c r="BF3" i="1"/>
  <c r="BL3" i="1"/>
  <c r="BM3" i="1"/>
  <c r="BN3" i="1"/>
  <c r="BP3" i="1"/>
  <c r="BQ3" i="1"/>
  <c r="BR3" i="1"/>
  <c r="BT3" i="1"/>
  <c r="BU3" i="1"/>
  <c r="BV3" i="1"/>
  <c r="BX3" i="1"/>
  <c r="BY3" i="1"/>
  <c r="BZ3" i="1"/>
  <c r="CB3" i="1"/>
  <c r="CC3" i="1"/>
  <c r="CD3" i="1"/>
  <c r="CF3" i="1"/>
  <c r="CG3" i="1"/>
  <c r="CH3" i="1"/>
  <c r="CJ3" i="1"/>
  <c r="CK3" i="1"/>
  <c r="CL3" i="1"/>
  <c r="CN3" i="1"/>
  <c r="CO3" i="1"/>
  <c r="CP3" i="1"/>
  <c r="AG4" i="1"/>
  <c r="BL4" i="1" s="1"/>
  <c r="AH4" i="1"/>
  <c r="BM4" i="1" s="1"/>
  <c r="AI4" i="1"/>
  <c r="BN4" i="1" s="1"/>
  <c r="AN4" i="1"/>
  <c r="AO4" i="1"/>
  <c r="AP4" i="1"/>
  <c r="AR4" i="1"/>
  <c r="AS4" i="1"/>
  <c r="AT4" i="1"/>
  <c r="AV4" i="1"/>
  <c r="AW4" i="1"/>
  <c r="AX4" i="1"/>
  <c r="AZ4" i="1"/>
  <c r="BA4" i="1"/>
  <c r="BB4" i="1"/>
  <c r="BD4" i="1"/>
  <c r="BE4" i="1"/>
  <c r="BF4" i="1"/>
  <c r="BH4" i="1"/>
  <c r="BI4" i="1"/>
  <c r="BJ4" i="1"/>
  <c r="BP4" i="1"/>
  <c r="BQ4" i="1"/>
  <c r="BR4" i="1"/>
  <c r="BT4" i="1"/>
  <c r="BU4" i="1"/>
  <c r="BV4" i="1"/>
  <c r="BX4" i="1"/>
  <c r="BY4" i="1"/>
  <c r="BZ4" i="1"/>
  <c r="CB4" i="1"/>
  <c r="CC4" i="1"/>
  <c r="CD4" i="1"/>
  <c r="CF4" i="1"/>
  <c r="CG4" i="1"/>
  <c r="CH4" i="1"/>
  <c r="CJ4" i="1"/>
  <c r="CK4" i="1"/>
  <c r="CL4" i="1"/>
  <c r="CN4" i="1"/>
  <c r="CO4" i="1"/>
  <c r="CP4" i="1"/>
  <c r="AG5" i="1"/>
  <c r="CN5" i="1" s="1"/>
  <c r="AH5" i="1"/>
  <c r="CO5" i="1" s="1"/>
  <c r="AI5" i="1"/>
  <c r="CP5" i="1" s="1"/>
  <c r="AN5" i="1"/>
  <c r="AO5" i="1"/>
  <c r="AP5" i="1"/>
  <c r="AR5" i="1"/>
  <c r="AS5" i="1"/>
  <c r="AT5" i="1"/>
  <c r="AV5" i="1"/>
  <c r="AW5" i="1"/>
  <c r="AX5" i="1"/>
  <c r="AZ5" i="1"/>
  <c r="BA5" i="1"/>
  <c r="BB5" i="1"/>
  <c r="BD5" i="1"/>
  <c r="BE5" i="1"/>
  <c r="BF5" i="1"/>
  <c r="BH5" i="1"/>
  <c r="BI5" i="1"/>
  <c r="BJ5" i="1"/>
  <c r="BL5" i="1"/>
  <c r="BM5" i="1"/>
  <c r="BN5" i="1"/>
  <c r="BP5" i="1"/>
  <c r="BQ5" i="1"/>
  <c r="BR5" i="1"/>
  <c r="BT5" i="1"/>
  <c r="BU5" i="1"/>
  <c r="BV5" i="1"/>
  <c r="BX5" i="1"/>
  <c r="BY5" i="1"/>
  <c r="BZ5" i="1"/>
  <c r="CB5" i="1"/>
  <c r="CC5" i="1"/>
  <c r="CD5" i="1"/>
  <c r="CF5" i="1"/>
  <c r="CG5" i="1"/>
  <c r="CH5" i="1"/>
  <c r="CJ5" i="1"/>
  <c r="CK5" i="1"/>
  <c r="CL5" i="1"/>
  <c r="AG6" i="1"/>
  <c r="AZ6" i="1" s="1"/>
  <c r="AH6" i="1"/>
  <c r="BA6" i="1" s="1"/>
  <c r="AI6" i="1"/>
  <c r="BB6" i="1" s="1"/>
  <c r="AN6" i="1"/>
  <c r="AO6" i="1"/>
  <c r="AP6" i="1"/>
  <c r="AR6" i="1"/>
  <c r="AS6" i="1"/>
  <c r="AT6" i="1"/>
  <c r="AV6" i="1"/>
  <c r="AW6" i="1"/>
  <c r="AX6" i="1"/>
  <c r="BD6" i="1"/>
  <c r="BE6" i="1"/>
  <c r="BF6" i="1"/>
  <c r="BH6" i="1"/>
  <c r="BI6" i="1"/>
  <c r="BJ6" i="1"/>
  <c r="BL6" i="1"/>
  <c r="BM6" i="1"/>
  <c r="BN6" i="1"/>
  <c r="BP6" i="1"/>
  <c r="BQ6" i="1"/>
  <c r="BR6" i="1"/>
  <c r="BT6" i="1"/>
  <c r="BU6" i="1"/>
  <c r="BV6" i="1"/>
  <c r="BX6" i="1"/>
  <c r="BY6" i="1"/>
  <c r="BZ6" i="1"/>
  <c r="CB6" i="1"/>
  <c r="CC6" i="1"/>
  <c r="CD6" i="1"/>
  <c r="CF6" i="1"/>
  <c r="CG6" i="1"/>
  <c r="CH6" i="1"/>
  <c r="CJ6" i="1"/>
  <c r="CK6" i="1"/>
  <c r="CL6" i="1"/>
  <c r="CN6" i="1"/>
  <c r="CO6" i="1"/>
  <c r="CP6" i="1"/>
  <c r="AG7" i="1"/>
  <c r="BL7" i="1" s="1"/>
  <c r="AH7" i="1"/>
  <c r="BM7" i="1" s="1"/>
  <c r="AI7" i="1"/>
  <c r="BN7" i="1" s="1"/>
  <c r="AN7" i="1"/>
  <c r="AO7" i="1"/>
  <c r="AP7" i="1"/>
  <c r="AR7" i="1"/>
  <c r="AS7" i="1"/>
  <c r="AT7" i="1"/>
  <c r="AV7" i="1"/>
  <c r="AW7" i="1"/>
  <c r="AX7" i="1"/>
  <c r="AZ7" i="1"/>
  <c r="BA7" i="1"/>
  <c r="BB7" i="1"/>
  <c r="BD7" i="1"/>
  <c r="BE7" i="1"/>
  <c r="BF7" i="1"/>
  <c r="BH7" i="1"/>
  <c r="BI7" i="1"/>
  <c r="BJ7" i="1"/>
  <c r="BP7" i="1"/>
  <c r="BQ7" i="1"/>
  <c r="BR7" i="1"/>
  <c r="BT7" i="1"/>
  <c r="BU7" i="1"/>
  <c r="BV7" i="1"/>
  <c r="BX7" i="1"/>
  <c r="BY7" i="1"/>
  <c r="BZ7" i="1"/>
  <c r="CB7" i="1"/>
  <c r="CC7" i="1"/>
  <c r="CD7" i="1"/>
  <c r="CF7" i="1"/>
  <c r="CG7" i="1"/>
  <c r="CH7" i="1"/>
  <c r="CJ7" i="1"/>
  <c r="CK7" i="1"/>
  <c r="CL7" i="1"/>
  <c r="CN7" i="1"/>
  <c r="CO7" i="1"/>
  <c r="CP7" i="1"/>
  <c r="AG8" i="1"/>
  <c r="BH8" i="1" s="1"/>
  <c r="AH8" i="1"/>
  <c r="BI8" i="1" s="1"/>
  <c r="AI8" i="1"/>
  <c r="BJ8" i="1" s="1"/>
  <c r="AN8" i="1"/>
  <c r="AO8" i="1"/>
  <c r="AP8" i="1"/>
  <c r="AR8" i="1"/>
  <c r="AS8" i="1"/>
  <c r="AT8" i="1"/>
  <c r="AV8" i="1"/>
  <c r="AW8" i="1"/>
  <c r="AX8" i="1"/>
  <c r="AZ8" i="1"/>
  <c r="BA8" i="1"/>
  <c r="BB8" i="1"/>
  <c r="BD8" i="1"/>
  <c r="BE8" i="1"/>
  <c r="BF8" i="1"/>
  <c r="BL8" i="1"/>
  <c r="BM8" i="1"/>
  <c r="BN8" i="1"/>
  <c r="BP8" i="1"/>
  <c r="BQ8" i="1"/>
  <c r="BR8" i="1"/>
  <c r="BT8" i="1"/>
  <c r="BU8" i="1"/>
  <c r="BV8" i="1"/>
  <c r="BX8" i="1"/>
  <c r="BY8" i="1"/>
  <c r="BZ8" i="1"/>
  <c r="CB8" i="1"/>
  <c r="CC8" i="1"/>
  <c r="CD8" i="1"/>
  <c r="CF8" i="1"/>
  <c r="CG8" i="1"/>
  <c r="CH8" i="1"/>
  <c r="CJ8" i="1"/>
  <c r="CK8" i="1"/>
  <c r="CL8" i="1"/>
  <c r="CN8" i="1"/>
  <c r="CO8" i="1"/>
  <c r="CP8" i="1"/>
  <c r="AG9" i="1"/>
  <c r="BL9" i="1" s="1"/>
  <c r="AH9" i="1"/>
  <c r="BM9" i="1" s="1"/>
  <c r="AI9" i="1"/>
  <c r="BN9" i="1" s="1"/>
  <c r="AN9" i="1"/>
  <c r="AO9" i="1"/>
  <c r="AP9" i="1"/>
  <c r="AR9" i="1"/>
  <c r="AS9" i="1"/>
  <c r="AT9" i="1"/>
  <c r="AV9" i="1"/>
  <c r="AW9" i="1"/>
  <c r="AX9" i="1"/>
  <c r="AZ9" i="1"/>
  <c r="BA9" i="1"/>
  <c r="BB9" i="1"/>
  <c r="BD9" i="1"/>
  <c r="BE9" i="1"/>
  <c r="BF9" i="1"/>
  <c r="BH9" i="1"/>
  <c r="BI9" i="1"/>
  <c r="BJ9" i="1"/>
  <c r="BP9" i="1"/>
  <c r="BQ9" i="1"/>
  <c r="BR9" i="1"/>
  <c r="BT9" i="1"/>
  <c r="BU9" i="1"/>
  <c r="BV9" i="1"/>
  <c r="BX9" i="1"/>
  <c r="BY9" i="1"/>
  <c r="BZ9" i="1"/>
  <c r="CB9" i="1"/>
  <c r="CC9" i="1"/>
  <c r="CD9" i="1"/>
  <c r="CF9" i="1"/>
  <c r="CG9" i="1"/>
  <c r="CH9" i="1"/>
  <c r="CJ9" i="1"/>
  <c r="CK9" i="1"/>
  <c r="CL9" i="1"/>
  <c r="CN9" i="1"/>
  <c r="CO9" i="1"/>
  <c r="CP9" i="1"/>
  <c r="AG10" i="1"/>
  <c r="AV10" i="1" s="1"/>
  <c r="AH10" i="1"/>
  <c r="AW10" i="1" s="1"/>
  <c r="AI10" i="1"/>
  <c r="AX10" i="1" s="1"/>
  <c r="AN10" i="1"/>
  <c r="AO10" i="1"/>
  <c r="AP10" i="1"/>
  <c r="AR10" i="1"/>
  <c r="AS10" i="1"/>
  <c r="AT10" i="1"/>
  <c r="AZ10" i="1"/>
  <c r="BA10" i="1"/>
  <c r="BB10" i="1"/>
  <c r="BD10" i="1"/>
  <c r="BE10" i="1"/>
  <c r="BF10" i="1"/>
  <c r="BH10" i="1"/>
  <c r="BI10" i="1"/>
  <c r="BJ10" i="1"/>
  <c r="BL10" i="1"/>
  <c r="BM10" i="1"/>
  <c r="BN10" i="1"/>
  <c r="BP10" i="1"/>
  <c r="BQ10" i="1"/>
  <c r="BR10" i="1"/>
  <c r="BT10" i="1"/>
  <c r="BU10" i="1"/>
  <c r="BV10" i="1"/>
  <c r="BX10" i="1"/>
  <c r="BY10" i="1"/>
  <c r="BZ10" i="1"/>
  <c r="CB10" i="1"/>
  <c r="CC10" i="1"/>
  <c r="CD10" i="1"/>
  <c r="CF10" i="1"/>
  <c r="CG10" i="1"/>
  <c r="CH10" i="1"/>
  <c r="CJ10" i="1"/>
  <c r="CK10" i="1"/>
  <c r="CL10" i="1"/>
  <c r="CN10" i="1"/>
  <c r="CO10" i="1"/>
  <c r="CP10" i="1"/>
  <c r="AG11" i="1"/>
  <c r="AZ11" i="1" s="1"/>
  <c r="AH11" i="1"/>
  <c r="BA11" i="1" s="1"/>
  <c r="AI11" i="1"/>
  <c r="BB11" i="1" s="1"/>
  <c r="AN11" i="1"/>
  <c r="AO11" i="1"/>
  <c r="AP11" i="1"/>
  <c r="AR11" i="1"/>
  <c r="AS11" i="1"/>
  <c r="AT11" i="1"/>
  <c r="AV11" i="1"/>
  <c r="AW11" i="1"/>
  <c r="AX11" i="1"/>
  <c r="BD11" i="1"/>
  <c r="BE11" i="1"/>
  <c r="BF11" i="1"/>
  <c r="BH11" i="1"/>
  <c r="BI11" i="1"/>
  <c r="BJ11" i="1"/>
  <c r="BL11" i="1"/>
  <c r="BM11" i="1"/>
  <c r="BN11" i="1"/>
  <c r="BP11" i="1"/>
  <c r="BQ11" i="1"/>
  <c r="BR11" i="1"/>
  <c r="BT11" i="1"/>
  <c r="BU11" i="1"/>
  <c r="BV11" i="1"/>
  <c r="BX11" i="1"/>
  <c r="BY11" i="1"/>
  <c r="BZ11" i="1"/>
  <c r="CB11" i="1"/>
  <c r="CC11" i="1"/>
  <c r="CD11" i="1"/>
  <c r="CF11" i="1"/>
  <c r="CG11" i="1"/>
  <c r="CH11" i="1"/>
  <c r="CJ11" i="1"/>
  <c r="CK11" i="1"/>
  <c r="CL11" i="1"/>
  <c r="CN11" i="1"/>
  <c r="CO11" i="1"/>
  <c r="CP11" i="1"/>
  <c r="AG12" i="1"/>
  <c r="AN12" i="1" s="1"/>
  <c r="AH12" i="1"/>
  <c r="AO12" i="1" s="1"/>
  <c r="AI12" i="1"/>
  <c r="AP12" i="1" s="1"/>
  <c r="AR12" i="1"/>
  <c r="AS12" i="1"/>
  <c r="AT12" i="1"/>
  <c r="AV12" i="1"/>
  <c r="AW12" i="1"/>
  <c r="AX12" i="1"/>
  <c r="AZ12" i="1"/>
  <c r="BA12" i="1"/>
  <c r="BB12" i="1"/>
  <c r="BD12" i="1"/>
  <c r="BE12" i="1"/>
  <c r="BF12" i="1"/>
  <c r="BH12" i="1"/>
  <c r="BI12" i="1"/>
  <c r="BJ12" i="1"/>
  <c r="BL12" i="1"/>
  <c r="BM12" i="1"/>
  <c r="BN12" i="1"/>
  <c r="BP12" i="1"/>
  <c r="BQ12" i="1"/>
  <c r="BR12" i="1"/>
  <c r="BT12" i="1"/>
  <c r="BU12" i="1"/>
  <c r="BV12" i="1"/>
  <c r="BX12" i="1"/>
  <c r="BY12" i="1"/>
  <c r="BZ12" i="1"/>
  <c r="CB12" i="1"/>
  <c r="CC12" i="1"/>
  <c r="CD12" i="1"/>
  <c r="CF12" i="1"/>
  <c r="CG12" i="1"/>
  <c r="CH12" i="1"/>
  <c r="CJ12" i="1"/>
  <c r="CK12" i="1"/>
  <c r="CL12" i="1"/>
  <c r="CN12" i="1"/>
  <c r="CO12" i="1"/>
  <c r="CP12" i="1"/>
  <c r="AG13" i="1"/>
  <c r="BL13" i="1" s="1"/>
  <c r="AH13" i="1"/>
  <c r="BM13" i="1" s="1"/>
  <c r="AI13" i="1"/>
  <c r="BN13" i="1" s="1"/>
  <c r="AN13" i="1"/>
  <c r="AO13" i="1"/>
  <c r="AP13" i="1"/>
  <c r="AR13" i="1"/>
  <c r="AS13" i="1"/>
  <c r="AT13" i="1"/>
  <c r="AV13" i="1"/>
  <c r="AW13" i="1"/>
  <c r="AX13" i="1"/>
  <c r="AZ13" i="1"/>
  <c r="BA13" i="1"/>
  <c r="BB13" i="1"/>
  <c r="BD13" i="1"/>
  <c r="BE13" i="1"/>
  <c r="BF13" i="1"/>
  <c r="BH13" i="1"/>
  <c r="BI13" i="1"/>
  <c r="BJ13" i="1"/>
  <c r="BP13" i="1"/>
  <c r="BQ13" i="1"/>
  <c r="BR13" i="1"/>
  <c r="BT13" i="1"/>
  <c r="BU13" i="1"/>
  <c r="BV13" i="1"/>
  <c r="BX13" i="1"/>
  <c r="BY13" i="1"/>
  <c r="BZ13" i="1"/>
  <c r="CB13" i="1"/>
  <c r="CC13" i="1"/>
  <c r="CD13" i="1"/>
  <c r="CF13" i="1"/>
  <c r="CG13" i="1"/>
  <c r="CH13" i="1"/>
  <c r="CJ13" i="1"/>
  <c r="CK13" i="1"/>
  <c r="CL13" i="1"/>
  <c r="CN13" i="1"/>
  <c r="CO13" i="1"/>
  <c r="CP13" i="1"/>
  <c r="AG14" i="1"/>
  <c r="AR14" i="1" s="1"/>
  <c r="AH14" i="1"/>
  <c r="AS14" i="1" s="1"/>
  <c r="AI14" i="1"/>
  <c r="AT14" i="1" s="1"/>
  <c r="AN14" i="1"/>
  <c r="AO14" i="1"/>
  <c r="AP14" i="1"/>
  <c r="AV14" i="1"/>
  <c r="AW14" i="1"/>
  <c r="AX14" i="1"/>
  <c r="AZ14" i="1"/>
  <c r="BA14" i="1"/>
  <c r="BB14" i="1"/>
  <c r="BD14" i="1"/>
  <c r="BE14" i="1"/>
  <c r="BF14" i="1"/>
  <c r="BH14" i="1"/>
  <c r="BI14" i="1"/>
  <c r="BJ14" i="1"/>
  <c r="BL14" i="1"/>
  <c r="BM14" i="1"/>
  <c r="BN14" i="1"/>
  <c r="BP14" i="1"/>
  <c r="BQ14" i="1"/>
  <c r="BR14" i="1"/>
  <c r="BT14" i="1"/>
  <c r="BU14" i="1"/>
  <c r="BV14" i="1"/>
  <c r="BX14" i="1"/>
  <c r="BY14" i="1"/>
  <c r="BZ14" i="1"/>
  <c r="CB14" i="1"/>
  <c r="CC14" i="1"/>
  <c r="CD14" i="1"/>
  <c r="CF14" i="1"/>
  <c r="CG14" i="1"/>
  <c r="CH14" i="1"/>
  <c r="CJ14" i="1"/>
  <c r="CK14" i="1"/>
  <c r="CL14" i="1"/>
  <c r="CN14" i="1"/>
  <c r="CO14" i="1"/>
  <c r="CP14" i="1"/>
  <c r="AG15" i="1"/>
  <c r="BP15" i="1" s="1"/>
  <c r="AH15" i="1"/>
  <c r="BQ15" i="1" s="1"/>
  <c r="AI15" i="1"/>
  <c r="BR15" i="1" s="1"/>
  <c r="AN15" i="1"/>
  <c r="AO15" i="1"/>
  <c r="AP15" i="1"/>
  <c r="AR15" i="1"/>
  <c r="AS15" i="1"/>
  <c r="AT15" i="1"/>
  <c r="AV15" i="1"/>
  <c r="AW15" i="1"/>
  <c r="AX15" i="1"/>
  <c r="AZ15" i="1"/>
  <c r="BA15" i="1"/>
  <c r="BB15" i="1"/>
  <c r="BD15" i="1"/>
  <c r="BE15" i="1"/>
  <c r="BF15" i="1"/>
  <c r="BH15" i="1"/>
  <c r="BI15" i="1"/>
  <c r="BJ15" i="1"/>
  <c r="BL15" i="1"/>
  <c r="BM15" i="1"/>
  <c r="BN15" i="1"/>
  <c r="BT15" i="1"/>
  <c r="BU15" i="1"/>
  <c r="BV15" i="1"/>
  <c r="BX15" i="1"/>
  <c r="BY15" i="1"/>
  <c r="BZ15" i="1"/>
  <c r="CB15" i="1"/>
  <c r="CC15" i="1"/>
  <c r="CD15" i="1"/>
  <c r="CF15" i="1"/>
  <c r="CG15" i="1"/>
  <c r="CH15" i="1"/>
  <c r="CJ15" i="1"/>
  <c r="CK15" i="1"/>
  <c r="CL15" i="1"/>
  <c r="CN15" i="1"/>
  <c r="CO15" i="1"/>
  <c r="CP15" i="1"/>
  <c r="AG16" i="1"/>
  <c r="BT16" i="1" s="1"/>
  <c r="AH16" i="1"/>
  <c r="BU16" i="1" s="1"/>
  <c r="AI16" i="1"/>
  <c r="BV16" i="1" s="1"/>
  <c r="AN16" i="1"/>
  <c r="AO16" i="1"/>
  <c r="AP16" i="1"/>
  <c r="AR16" i="1"/>
  <c r="AS16" i="1"/>
  <c r="AT16" i="1"/>
  <c r="AV16" i="1"/>
  <c r="AW16" i="1"/>
  <c r="AX16" i="1"/>
  <c r="AZ16" i="1"/>
  <c r="BA16" i="1"/>
  <c r="BB16" i="1"/>
  <c r="BD16" i="1"/>
  <c r="BE16" i="1"/>
  <c r="BF16" i="1"/>
  <c r="BH16" i="1"/>
  <c r="BI16" i="1"/>
  <c r="BJ16" i="1"/>
  <c r="BL16" i="1"/>
  <c r="BM16" i="1"/>
  <c r="BN16" i="1"/>
  <c r="BP16" i="1"/>
  <c r="BQ16" i="1"/>
  <c r="BR16" i="1"/>
  <c r="BX16" i="1"/>
  <c r="BY16" i="1"/>
  <c r="BZ16" i="1"/>
  <c r="CB16" i="1"/>
  <c r="CC16" i="1"/>
  <c r="CD16" i="1"/>
  <c r="CF16" i="1"/>
  <c r="CG16" i="1"/>
  <c r="CH16" i="1"/>
  <c r="CJ16" i="1"/>
  <c r="CK16" i="1"/>
  <c r="CL16" i="1"/>
  <c r="CN16" i="1"/>
  <c r="CO16" i="1"/>
  <c r="CP16" i="1"/>
  <c r="AG17" i="1"/>
  <c r="BH17" i="1" s="1"/>
  <c r="AH17" i="1"/>
  <c r="BI17" i="1" s="1"/>
  <c r="AI17" i="1"/>
  <c r="BJ17" i="1" s="1"/>
  <c r="AN17" i="1"/>
  <c r="AO17" i="1"/>
  <c r="AP17" i="1"/>
  <c r="AR17" i="1"/>
  <c r="AS17" i="1"/>
  <c r="AT17" i="1"/>
  <c r="AV17" i="1"/>
  <c r="AW17" i="1"/>
  <c r="AX17" i="1"/>
  <c r="AZ17" i="1"/>
  <c r="BA17" i="1"/>
  <c r="BB17" i="1"/>
  <c r="BD17" i="1"/>
  <c r="BE17" i="1"/>
  <c r="BF17" i="1"/>
  <c r="BL17" i="1"/>
  <c r="BM17" i="1"/>
  <c r="BN17" i="1"/>
  <c r="BP17" i="1"/>
  <c r="BQ17" i="1"/>
  <c r="BR17" i="1"/>
  <c r="BT17" i="1"/>
  <c r="BU17" i="1"/>
  <c r="BV17" i="1"/>
  <c r="BX17" i="1"/>
  <c r="BY17" i="1"/>
  <c r="BZ17" i="1"/>
  <c r="CB17" i="1"/>
  <c r="CC17" i="1"/>
  <c r="CD17" i="1"/>
  <c r="CF17" i="1"/>
  <c r="CG17" i="1"/>
  <c r="CH17" i="1"/>
  <c r="CJ17" i="1"/>
  <c r="CK17" i="1"/>
  <c r="CL17" i="1"/>
  <c r="CN17" i="1"/>
  <c r="CO17" i="1"/>
  <c r="CP17" i="1"/>
  <c r="AG18" i="1"/>
  <c r="BL18" i="1" s="1"/>
  <c r="AH18" i="1"/>
  <c r="BM18" i="1" s="1"/>
  <c r="AI18" i="1"/>
  <c r="BN18" i="1" s="1"/>
  <c r="AN18" i="1"/>
  <c r="AO18" i="1"/>
  <c r="AP18" i="1"/>
  <c r="AR18" i="1"/>
  <c r="AS18" i="1"/>
  <c r="AT18" i="1"/>
  <c r="AV18" i="1"/>
  <c r="AW18" i="1"/>
  <c r="AX18" i="1"/>
  <c r="AZ18" i="1"/>
  <c r="BA18" i="1"/>
  <c r="BB18" i="1"/>
  <c r="BD18" i="1"/>
  <c r="BE18" i="1"/>
  <c r="BF18" i="1"/>
  <c r="BH18" i="1"/>
  <c r="BI18" i="1"/>
  <c r="BJ18" i="1"/>
  <c r="BP18" i="1"/>
  <c r="BQ18" i="1"/>
  <c r="BR18" i="1"/>
  <c r="BT18" i="1"/>
  <c r="BU18" i="1"/>
  <c r="BV18" i="1"/>
  <c r="BX18" i="1"/>
  <c r="BY18" i="1"/>
  <c r="BZ18" i="1"/>
  <c r="CB18" i="1"/>
  <c r="CC18" i="1"/>
  <c r="CD18" i="1"/>
  <c r="CF18" i="1"/>
  <c r="CG18" i="1"/>
  <c r="CH18" i="1"/>
  <c r="CJ18" i="1"/>
  <c r="CK18" i="1"/>
  <c r="CL18" i="1"/>
  <c r="CN18" i="1"/>
  <c r="CO18" i="1"/>
  <c r="CP18" i="1"/>
  <c r="AG19" i="1"/>
  <c r="BT19" i="1" s="1"/>
  <c r="AH19" i="1"/>
  <c r="BU19" i="1" s="1"/>
  <c r="AI19" i="1"/>
  <c r="BV19" i="1" s="1"/>
  <c r="AN19" i="1"/>
  <c r="AO19" i="1"/>
  <c r="AP19" i="1"/>
  <c r="AR19" i="1"/>
  <c r="AS19" i="1"/>
  <c r="AT19" i="1"/>
  <c r="AV19" i="1"/>
  <c r="AW19" i="1"/>
  <c r="AX19" i="1"/>
  <c r="AZ19" i="1"/>
  <c r="BA19" i="1"/>
  <c r="BB19" i="1"/>
  <c r="BD19" i="1"/>
  <c r="BE19" i="1"/>
  <c r="BF19" i="1"/>
  <c r="BH19" i="1"/>
  <c r="BI19" i="1"/>
  <c r="BJ19" i="1"/>
  <c r="BL19" i="1"/>
  <c r="BM19" i="1"/>
  <c r="BN19" i="1"/>
  <c r="BP19" i="1"/>
  <c r="BQ19" i="1"/>
  <c r="BR19" i="1"/>
  <c r="BX19" i="1"/>
  <c r="BY19" i="1"/>
  <c r="BZ19" i="1"/>
  <c r="CB19" i="1"/>
  <c r="CC19" i="1"/>
  <c r="CD19" i="1"/>
  <c r="CF19" i="1"/>
  <c r="CG19" i="1"/>
  <c r="CH19" i="1"/>
  <c r="CJ19" i="1"/>
  <c r="CK19" i="1"/>
  <c r="CL19" i="1"/>
  <c r="CN19" i="1"/>
  <c r="CO19" i="1"/>
  <c r="CP19" i="1"/>
  <c r="AG20" i="1"/>
  <c r="AN20" i="1" s="1"/>
  <c r="AH20" i="1"/>
  <c r="AO20" i="1" s="1"/>
  <c r="AI20" i="1"/>
  <c r="AP20" i="1" s="1"/>
  <c r="AR20" i="1"/>
  <c r="AS20" i="1"/>
  <c r="AT20" i="1"/>
  <c r="AV20" i="1"/>
  <c r="AW20" i="1"/>
  <c r="AX20" i="1"/>
  <c r="AZ20" i="1"/>
  <c r="BA20" i="1"/>
  <c r="BB20" i="1"/>
  <c r="BD20" i="1"/>
  <c r="BE20" i="1"/>
  <c r="BF20" i="1"/>
  <c r="BH20" i="1"/>
  <c r="BI20" i="1"/>
  <c r="BJ20" i="1"/>
  <c r="BL20" i="1"/>
  <c r="BM20" i="1"/>
  <c r="BN20" i="1"/>
  <c r="BP20" i="1"/>
  <c r="BQ20" i="1"/>
  <c r="BR20" i="1"/>
  <c r="BT20" i="1"/>
  <c r="BU20" i="1"/>
  <c r="BV20" i="1"/>
  <c r="BX20" i="1"/>
  <c r="BY20" i="1"/>
  <c r="BZ20" i="1"/>
  <c r="CB20" i="1"/>
  <c r="CC20" i="1"/>
  <c r="CD20" i="1"/>
  <c r="CF20" i="1"/>
  <c r="CG20" i="1"/>
  <c r="CH20" i="1"/>
  <c r="CJ20" i="1"/>
  <c r="CK20" i="1"/>
  <c r="CL20" i="1"/>
  <c r="CN20" i="1"/>
  <c r="CO20" i="1"/>
  <c r="CP20" i="1"/>
  <c r="AG21" i="1"/>
  <c r="AR21" i="1" s="1"/>
  <c r="AH21" i="1"/>
  <c r="AS21" i="1" s="1"/>
  <c r="AI21" i="1"/>
  <c r="AT21" i="1" s="1"/>
  <c r="AN21" i="1"/>
  <c r="AO21" i="1"/>
  <c r="AP21" i="1"/>
  <c r="AV21" i="1"/>
  <c r="AW21" i="1"/>
  <c r="AX21" i="1"/>
  <c r="AZ21" i="1"/>
  <c r="BA21" i="1"/>
  <c r="BB21" i="1"/>
  <c r="BD21" i="1"/>
  <c r="BE21" i="1"/>
  <c r="BF21" i="1"/>
  <c r="BH21" i="1"/>
  <c r="BI21" i="1"/>
  <c r="BJ21" i="1"/>
  <c r="BL21" i="1"/>
  <c r="BM21" i="1"/>
  <c r="BN21" i="1"/>
  <c r="BP21" i="1"/>
  <c r="BQ21" i="1"/>
  <c r="BR21" i="1"/>
  <c r="BT21" i="1"/>
  <c r="BU21" i="1"/>
  <c r="BV21" i="1"/>
  <c r="BX21" i="1"/>
  <c r="BY21" i="1"/>
  <c r="BZ21" i="1"/>
  <c r="CB21" i="1"/>
  <c r="CC21" i="1"/>
  <c r="CD21" i="1"/>
  <c r="CF21" i="1"/>
  <c r="CG21" i="1"/>
  <c r="CH21" i="1"/>
  <c r="CJ21" i="1"/>
  <c r="CK21" i="1"/>
  <c r="CL21" i="1"/>
  <c r="CN21" i="1"/>
  <c r="CO21" i="1"/>
  <c r="CP21" i="1"/>
  <c r="AG22" i="1"/>
  <c r="BP22" i="1" s="1"/>
  <c r="AH22" i="1"/>
  <c r="BQ22" i="1" s="1"/>
  <c r="AI22" i="1"/>
  <c r="BR22" i="1" s="1"/>
  <c r="AN22" i="1"/>
  <c r="AO22" i="1"/>
  <c r="AP22" i="1"/>
  <c r="AR22" i="1"/>
  <c r="AS22" i="1"/>
  <c r="AT22" i="1"/>
  <c r="AV22" i="1"/>
  <c r="AW22" i="1"/>
  <c r="AX22" i="1"/>
  <c r="AZ22" i="1"/>
  <c r="BA22" i="1"/>
  <c r="BB22" i="1"/>
  <c r="BD22" i="1"/>
  <c r="BE22" i="1"/>
  <c r="BF22" i="1"/>
  <c r="BH22" i="1"/>
  <c r="BI22" i="1"/>
  <c r="BJ22" i="1"/>
  <c r="BL22" i="1"/>
  <c r="BM22" i="1"/>
  <c r="BN22" i="1"/>
  <c r="BT22" i="1"/>
  <c r="BU22" i="1"/>
  <c r="BV22" i="1"/>
  <c r="BX22" i="1"/>
  <c r="BY22" i="1"/>
  <c r="BZ22" i="1"/>
  <c r="CB22" i="1"/>
  <c r="CC22" i="1"/>
  <c r="CD22" i="1"/>
  <c r="CF22" i="1"/>
  <c r="CG22" i="1"/>
  <c r="CH22" i="1"/>
  <c r="CJ22" i="1"/>
  <c r="CK22" i="1"/>
  <c r="CL22" i="1"/>
  <c r="CN22" i="1"/>
  <c r="CO22" i="1"/>
  <c r="CP22" i="1"/>
  <c r="AG23" i="1"/>
  <c r="BX23" i="1" s="1"/>
  <c r="AH23" i="1"/>
  <c r="BY23" i="1" s="1"/>
  <c r="AI23" i="1"/>
  <c r="BZ23" i="1" s="1"/>
  <c r="AN23" i="1"/>
  <c r="AO23" i="1"/>
  <c r="AP23" i="1"/>
  <c r="AR23" i="1"/>
  <c r="AS23" i="1"/>
  <c r="AT23" i="1"/>
  <c r="AV23" i="1"/>
  <c r="AW23" i="1"/>
  <c r="AX23" i="1"/>
  <c r="AZ23" i="1"/>
  <c r="BA23" i="1"/>
  <c r="BB23" i="1"/>
  <c r="BD23" i="1"/>
  <c r="BE23" i="1"/>
  <c r="BF23" i="1"/>
  <c r="BH23" i="1"/>
  <c r="BI23" i="1"/>
  <c r="BJ23" i="1"/>
  <c r="BL23" i="1"/>
  <c r="BM23" i="1"/>
  <c r="BN23" i="1"/>
  <c r="BP23" i="1"/>
  <c r="BQ23" i="1"/>
  <c r="BR23" i="1"/>
  <c r="BT23" i="1"/>
  <c r="BU23" i="1"/>
  <c r="BV23" i="1"/>
  <c r="CB23" i="1"/>
  <c r="CC23" i="1"/>
  <c r="CD23" i="1"/>
  <c r="CF23" i="1"/>
  <c r="CG23" i="1"/>
  <c r="CH23" i="1"/>
  <c r="CJ23" i="1"/>
  <c r="CK23" i="1"/>
  <c r="CL23" i="1"/>
  <c r="CN23" i="1"/>
  <c r="CO23" i="1"/>
  <c r="CP23" i="1"/>
  <c r="AG24" i="1"/>
  <c r="CB24" i="1" s="1"/>
  <c r="AH24" i="1"/>
  <c r="CC24" i="1" s="1"/>
  <c r="AI24" i="1"/>
  <c r="CD24" i="1" s="1"/>
  <c r="AN24" i="1"/>
  <c r="AO24" i="1"/>
  <c r="AP24" i="1"/>
  <c r="AR24" i="1"/>
  <c r="AS24" i="1"/>
  <c r="AT24" i="1"/>
  <c r="AV24" i="1"/>
  <c r="AW24" i="1"/>
  <c r="AX24" i="1"/>
  <c r="AZ24" i="1"/>
  <c r="BA24" i="1"/>
  <c r="BB24" i="1"/>
  <c r="BD24" i="1"/>
  <c r="BE24" i="1"/>
  <c r="BF24" i="1"/>
  <c r="BH24" i="1"/>
  <c r="BI24" i="1"/>
  <c r="BJ24" i="1"/>
  <c r="BL24" i="1"/>
  <c r="BM24" i="1"/>
  <c r="BN24" i="1"/>
  <c r="BP24" i="1"/>
  <c r="BQ24" i="1"/>
  <c r="BR24" i="1"/>
  <c r="BT24" i="1"/>
  <c r="BU24" i="1"/>
  <c r="BV24" i="1"/>
  <c r="BX24" i="1"/>
  <c r="BY24" i="1"/>
  <c r="BZ24" i="1"/>
  <c r="CF24" i="1"/>
  <c r="CG24" i="1"/>
  <c r="CH24" i="1"/>
  <c r="CJ24" i="1"/>
  <c r="CK24" i="1"/>
  <c r="CL24" i="1"/>
  <c r="CN24" i="1"/>
  <c r="CO24" i="1"/>
  <c r="CP24" i="1"/>
  <c r="AG25" i="1"/>
  <c r="CN25" i="1" s="1"/>
  <c r="AH25" i="1"/>
  <c r="CO25" i="1" s="1"/>
  <c r="AI25" i="1"/>
  <c r="CP25" i="1" s="1"/>
  <c r="AN25" i="1"/>
  <c r="AO25" i="1"/>
  <c r="AP25" i="1"/>
  <c r="AR25" i="1"/>
  <c r="AS25" i="1"/>
  <c r="AT25" i="1"/>
  <c r="AV25" i="1"/>
  <c r="AW25" i="1"/>
  <c r="AX25" i="1"/>
  <c r="AZ25" i="1"/>
  <c r="BA25" i="1"/>
  <c r="BB25" i="1"/>
  <c r="BD25" i="1"/>
  <c r="BE25" i="1"/>
  <c r="BF25" i="1"/>
  <c r="BH25" i="1"/>
  <c r="BI25" i="1"/>
  <c r="BJ25" i="1"/>
  <c r="BL25" i="1"/>
  <c r="BM25" i="1"/>
  <c r="BN25" i="1"/>
  <c r="BP25" i="1"/>
  <c r="BQ25" i="1"/>
  <c r="BR25" i="1"/>
  <c r="BT25" i="1"/>
  <c r="BU25" i="1"/>
  <c r="BV25" i="1"/>
  <c r="BX25" i="1"/>
  <c r="BY25" i="1"/>
  <c r="BZ25" i="1"/>
  <c r="CB25" i="1"/>
  <c r="CC25" i="1"/>
  <c r="CD25" i="1"/>
  <c r="CF25" i="1"/>
  <c r="CG25" i="1"/>
  <c r="CH25" i="1"/>
  <c r="CJ25" i="1"/>
  <c r="CK25" i="1"/>
  <c r="CL25" i="1"/>
  <c r="AG26" i="1"/>
  <c r="AZ26" i="1" s="1"/>
  <c r="AH26" i="1"/>
  <c r="BA26" i="1" s="1"/>
  <c r="AI26" i="1"/>
  <c r="BB26" i="1" s="1"/>
  <c r="AN26" i="1"/>
  <c r="AO26" i="1"/>
  <c r="AP26" i="1"/>
  <c r="AR26" i="1"/>
  <c r="AS26" i="1"/>
  <c r="AT26" i="1"/>
  <c r="AV26" i="1"/>
  <c r="AW26" i="1"/>
  <c r="AX26" i="1"/>
  <c r="BD26" i="1"/>
  <c r="BE26" i="1"/>
  <c r="BF26" i="1"/>
  <c r="BH26" i="1"/>
  <c r="BI26" i="1"/>
  <c r="BJ26" i="1"/>
  <c r="BL26" i="1"/>
  <c r="BM26" i="1"/>
  <c r="BN26" i="1"/>
  <c r="BP26" i="1"/>
  <c r="BQ26" i="1"/>
  <c r="BR26" i="1"/>
  <c r="BT26" i="1"/>
  <c r="BU26" i="1"/>
  <c r="BV26" i="1"/>
  <c r="BX26" i="1"/>
  <c r="BY26" i="1"/>
  <c r="BZ26" i="1"/>
  <c r="CB26" i="1"/>
  <c r="CC26" i="1"/>
  <c r="CD26" i="1"/>
  <c r="CF26" i="1"/>
  <c r="CG26" i="1"/>
  <c r="CH26" i="1"/>
  <c r="CJ26" i="1"/>
  <c r="CK26" i="1"/>
  <c r="CL26" i="1"/>
  <c r="CN26" i="1"/>
  <c r="CO26" i="1"/>
  <c r="CP26" i="1"/>
  <c r="AG27" i="1"/>
  <c r="AN27" i="1" s="1"/>
  <c r="AH27" i="1"/>
  <c r="AO27" i="1" s="1"/>
  <c r="AI27" i="1"/>
  <c r="AP27" i="1" s="1"/>
  <c r="AR27" i="1"/>
  <c r="AS27" i="1"/>
  <c r="AT27" i="1"/>
  <c r="AV27" i="1"/>
  <c r="AW27" i="1"/>
  <c r="AX27" i="1"/>
  <c r="AZ27" i="1"/>
  <c r="BA27" i="1"/>
  <c r="BB27" i="1"/>
  <c r="BD27" i="1"/>
  <c r="BE27" i="1"/>
  <c r="BF27" i="1"/>
  <c r="BH27" i="1"/>
  <c r="BI27" i="1"/>
  <c r="BJ27" i="1"/>
  <c r="BL27" i="1"/>
  <c r="BM27" i="1"/>
  <c r="BN27" i="1"/>
  <c r="BP27" i="1"/>
  <c r="BQ27" i="1"/>
  <c r="BR27" i="1"/>
  <c r="BT27" i="1"/>
  <c r="BU27" i="1"/>
  <c r="BV27" i="1"/>
  <c r="BX27" i="1"/>
  <c r="BY27" i="1"/>
  <c r="BZ27" i="1"/>
  <c r="CB27" i="1"/>
  <c r="CC27" i="1"/>
  <c r="CD27" i="1"/>
  <c r="CF27" i="1"/>
  <c r="CG27" i="1"/>
  <c r="CH27" i="1"/>
  <c r="CJ27" i="1"/>
  <c r="CK27" i="1"/>
  <c r="CL27" i="1"/>
  <c r="CN27" i="1"/>
  <c r="CO27" i="1"/>
  <c r="CP27" i="1"/>
  <c r="AG28" i="1"/>
  <c r="CB28" i="1" s="1"/>
  <c r="AH28" i="1"/>
  <c r="CC28" i="1" s="1"/>
  <c r="AI28" i="1"/>
  <c r="CD28" i="1" s="1"/>
  <c r="AN28" i="1"/>
  <c r="AO28" i="1"/>
  <c r="AP28" i="1"/>
  <c r="AR28" i="1"/>
  <c r="AS28" i="1"/>
  <c r="AT28" i="1"/>
  <c r="AV28" i="1"/>
  <c r="AW28" i="1"/>
  <c r="AX28" i="1"/>
  <c r="AZ28" i="1"/>
  <c r="BA28" i="1"/>
  <c r="BB28" i="1"/>
  <c r="BD28" i="1"/>
  <c r="BE28" i="1"/>
  <c r="BF28" i="1"/>
  <c r="BH28" i="1"/>
  <c r="BI28" i="1"/>
  <c r="BJ28" i="1"/>
  <c r="BL28" i="1"/>
  <c r="BM28" i="1"/>
  <c r="BN28" i="1"/>
  <c r="BP28" i="1"/>
  <c r="BQ28" i="1"/>
  <c r="BR28" i="1"/>
  <c r="BT28" i="1"/>
  <c r="BU28" i="1"/>
  <c r="BV28" i="1"/>
  <c r="BX28" i="1"/>
  <c r="BY28" i="1"/>
  <c r="BZ28" i="1"/>
  <c r="CF28" i="1"/>
  <c r="CG28" i="1"/>
  <c r="CH28" i="1"/>
  <c r="CJ28" i="1"/>
  <c r="CK28" i="1"/>
  <c r="CL28" i="1"/>
  <c r="CN28" i="1"/>
  <c r="CO28" i="1"/>
  <c r="CP28" i="1"/>
  <c r="AG29" i="1"/>
  <c r="BP29" i="1" s="1"/>
  <c r="AH29" i="1"/>
  <c r="BQ29" i="1" s="1"/>
  <c r="AI29" i="1"/>
  <c r="BR29" i="1" s="1"/>
  <c r="AN29" i="1"/>
  <c r="AO29" i="1"/>
  <c r="AP29" i="1"/>
  <c r="AR29" i="1"/>
  <c r="AS29" i="1"/>
  <c r="AT29" i="1"/>
  <c r="AV29" i="1"/>
  <c r="AW29" i="1"/>
  <c r="AX29" i="1"/>
  <c r="AZ29" i="1"/>
  <c r="BA29" i="1"/>
  <c r="BB29" i="1"/>
  <c r="BD29" i="1"/>
  <c r="BE29" i="1"/>
  <c r="BF29" i="1"/>
  <c r="BH29" i="1"/>
  <c r="BI29" i="1"/>
  <c r="BJ29" i="1"/>
  <c r="BL29" i="1"/>
  <c r="BM29" i="1"/>
  <c r="BN29" i="1"/>
  <c r="BT29" i="1"/>
  <c r="BU29" i="1"/>
  <c r="BV29" i="1"/>
  <c r="BX29" i="1"/>
  <c r="BY29" i="1"/>
  <c r="BZ29" i="1"/>
  <c r="CB29" i="1"/>
  <c r="CC29" i="1"/>
  <c r="CD29" i="1"/>
  <c r="CF29" i="1"/>
  <c r="CG29" i="1"/>
  <c r="CH29" i="1"/>
  <c r="CJ29" i="1"/>
  <c r="CK29" i="1"/>
  <c r="CL29" i="1"/>
  <c r="CN29" i="1"/>
  <c r="CO29" i="1"/>
  <c r="CP29" i="1"/>
  <c r="AG30" i="1"/>
  <c r="BX30" i="1" s="1"/>
  <c r="AH30" i="1"/>
  <c r="BY30" i="1" s="1"/>
  <c r="AI30" i="1"/>
  <c r="BZ30" i="1" s="1"/>
  <c r="AN30" i="1"/>
  <c r="AO30" i="1"/>
  <c r="AP30" i="1"/>
  <c r="AR30" i="1"/>
  <c r="AS30" i="1"/>
  <c r="AT30" i="1"/>
  <c r="AV30" i="1"/>
  <c r="AW30" i="1"/>
  <c r="AX30" i="1"/>
  <c r="AZ30" i="1"/>
  <c r="BA30" i="1"/>
  <c r="BB30" i="1"/>
  <c r="BD30" i="1"/>
  <c r="BE30" i="1"/>
  <c r="BF30" i="1"/>
  <c r="BH30" i="1"/>
  <c r="BI30" i="1"/>
  <c r="BJ30" i="1"/>
  <c r="BL30" i="1"/>
  <c r="BM30" i="1"/>
  <c r="BN30" i="1"/>
  <c r="BP30" i="1"/>
  <c r="BQ30" i="1"/>
  <c r="BR30" i="1"/>
  <c r="BT30" i="1"/>
  <c r="BU30" i="1"/>
  <c r="BV30" i="1"/>
  <c r="CB30" i="1"/>
  <c r="CC30" i="1"/>
  <c r="CD30" i="1"/>
  <c r="CF30" i="1"/>
  <c r="CG30" i="1"/>
  <c r="CH30" i="1"/>
  <c r="CJ30" i="1"/>
  <c r="CK30" i="1"/>
  <c r="CL30" i="1"/>
  <c r="CN30" i="1"/>
  <c r="CO30" i="1"/>
  <c r="CP30" i="1"/>
  <c r="AG31" i="1"/>
  <c r="CF31" i="1" s="1"/>
  <c r="AH31" i="1"/>
  <c r="CG31" i="1" s="1"/>
  <c r="AI31" i="1"/>
  <c r="CH31" i="1" s="1"/>
  <c r="AN31" i="1"/>
  <c r="AO31" i="1"/>
  <c r="AP31" i="1"/>
  <c r="AR31" i="1"/>
  <c r="AS31" i="1"/>
  <c r="AT31" i="1"/>
  <c r="AV31" i="1"/>
  <c r="AW31" i="1"/>
  <c r="AX31" i="1"/>
  <c r="AZ31" i="1"/>
  <c r="BA31" i="1"/>
  <c r="BB31" i="1"/>
  <c r="BD31" i="1"/>
  <c r="BE31" i="1"/>
  <c r="BF31" i="1"/>
  <c r="BH31" i="1"/>
  <c r="BI31" i="1"/>
  <c r="BJ31" i="1"/>
  <c r="BL31" i="1"/>
  <c r="BM31" i="1"/>
  <c r="BN31" i="1"/>
  <c r="BP31" i="1"/>
  <c r="BQ31" i="1"/>
  <c r="BR31" i="1"/>
  <c r="BT31" i="1"/>
  <c r="BU31" i="1"/>
  <c r="BV31" i="1"/>
  <c r="BX31" i="1"/>
  <c r="BY31" i="1"/>
  <c r="BZ31" i="1"/>
  <c r="CB31" i="1"/>
  <c r="CC31" i="1"/>
  <c r="CD31" i="1"/>
  <c r="CJ31" i="1"/>
  <c r="CK31" i="1"/>
  <c r="CL31" i="1"/>
  <c r="CN31" i="1"/>
  <c r="CO31" i="1"/>
  <c r="CP31" i="1"/>
  <c r="AG32" i="1"/>
  <c r="CJ32" i="1" s="1"/>
  <c r="AH32" i="1"/>
  <c r="CK32" i="1" s="1"/>
  <c r="AI32" i="1"/>
  <c r="CL32" i="1" s="1"/>
  <c r="AN32" i="1"/>
  <c r="AO32" i="1"/>
  <c r="AP32" i="1"/>
  <c r="AR32" i="1"/>
  <c r="AS32" i="1"/>
  <c r="AT32" i="1"/>
  <c r="AV32" i="1"/>
  <c r="AW32" i="1"/>
  <c r="AX32" i="1"/>
  <c r="AZ32" i="1"/>
  <c r="BA32" i="1"/>
  <c r="BB32" i="1"/>
  <c r="BD32" i="1"/>
  <c r="BE32" i="1"/>
  <c r="BF32" i="1"/>
  <c r="BH32" i="1"/>
  <c r="BI32" i="1"/>
  <c r="BJ32" i="1"/>
  <c r="BL32" i="1"/>
  <c r="BM32" i="1"/>
  <c r="BN32" i="1"/>
  <c r="BP32" i="1"/>
  <c r="BQ32" i="1"/>
  <c r="BR32" i="1"/>
  <c r="BT32" i="1"/>
  <c r="BU32" i="1"/>
  <c r="BV32" i="1"/>
  <c r="BX32" i="1"/>
  <c r="BY32" i="1"/>
  <c r="BZ32" i="1"/>
  <c r="CB32" i="1"/>
  <c r="CC32" i="1"/>
  <c r="CD32" i="1"/>
  <c r="CF32" i="1"/>
  <c r="CG32" i="1"/>
  <c r="CH32" i="1"/>
  <c r="CN32" i="1"/>
  <c r="CO32" i="1"/>
  <c r="CP32" i="1"/>
  <c r="AG33" i="1"/>
  <c r="AR33" i="1" s="1"/>
  <c r="AH33" i="1"/>
  <c r="AS33" i="1" s="1"/>
  <c r="AI33" i="1"/>
  <c r="AT33" i="1" s="1"/>
  <c r="AN33" i="1"/>
  <c r="AO33" i="1"/>
  <c r="AP33" i="1"/>
  <c r="AV33" i="1"/>
  <c r="AW33" i="1"/>
  <c r="AX33" i="1"/>
  <c r="AZ33" i="1"/>
  <c r="BA33" i="1"/>
  <c r="BB33" i="1"/>
  <c r="BD33" i="1"/>
  <c r="BE33" i="1"/>
  <c r="BF33" i="1"/>
  <c r="BH33" i="1"/>
  <c r="BI33" i="1"/>
  <c r="BJ33" i="1"/>
  <c r="BL33" i="1"/>
  <c r="BM33" i="1"/>
  <c r="BN33" i="1"/>
  <c r="BP33" i="1"/>
  <c r="BQ33" i="1"/>
  <c r="BR33" i="1"/>
  <c r="BT33" i="1"/>
  <c r="BU33" i="1"/>
  <c r="BV33" i="1"/>
  <c r="BX33" i="1"/>
  <c r="BY33" i="1"/>
  <c r="BZ33" i="1"/>
  <c r="CB33" i="1"/>
  <c r="CC33" i="1"/>
  <c r="CD33" i="1"/>
  <c r="CF33" i="1"/>
  <c r="CG33" i="1"/>
  <c r="CH33" i="1"/>
  <c r="CJ33" i="1"/>
  <c r="CK33" i="1"/>
  <c r="CL33" i="1"/>
  <c r="CN33" i="1"/>
  <c r="CO33" i="1"/>
  <c r="CP33" i="1"/>
  <c r="AG34" i="1"/>
  <c r="CB34" i="1" s="1"/>
  <c r="AH34" i="1"/>
  <c r="CC34" i="1" s="1"/>
  <c r="AI34" i="1"/>
  <c r="CD34" i="1" s="1"/>
  <c r="AN34" i="1"/>
  <c r="AO34" i="1"/>
  <c r="AP34" i="1"/>
  <c r="AR34" i="1"/>
  <c r="AS34" i="1"/>
  <c r="AT34" i="1"/>
  <c r="AV34" i="1"/>
  <c r="AW34" i="1"/>
  <c r="AX34" i="1"/>
  <c r="AZ34" i="1"/>
  <c r="BA34" i="1"/>
  <c r="BB34" i="1"/>
  <c r="BD34" i="1"/>
  <c r="BE34" i="1"/>
  <c r="BF34" i="1"/>
  <c r="BH34" i="1"/>
  <c r="BI34" i="1"/>
  <c r="BJ34" i="1"/>
  <c r="BL34" i="1"/>
  <c r="BM34" i="1"/>
  <c r="BN34" i="1"/>
  <c r="BP34" i="1"/>
  <c r="BQ34" i="1"/>
  <c r="BR34" i="1"/>
  <c r="BT34" i="1"/>
  <c r="BU34" i="1"/>
  <c r="BV34" i="1"/>
  <c r="BX34" i="1"/>
  <c r="BY34" i="1"/>
  <c r="BZ34" i="1"/>
  <c r="CF34" i="1"/>
  <c r="CG34" i="1"/>
  <c r="CH34" i="1"/>
  <c r="CJ34" i="1"/>
  <c r="CK34" i="1"/>
  <c r="CL34" i="1"/>
  <c r="CN34" i="1"/>
  <c r="CO34" i="1"/>
  <c r="CP34" i="1"/>
  <c r="AG35" i="1"/>
  <c r="AV35" i="1" s="1"/>
  <c r="AH35" i="1"/>
  <c r="AW35" i="1" s="1"/>
  <c r="AI35" i="1"/>
  <c r="AX35" i="1" s="1"/>
  <c r="AN35" i="1"/>
  <c r="AO35" i="1"/>
  <c r="AP35" i="1"/>
  <c r="AR35" i="1"/>
  <c r="AS35" i="1"/>
  <c r="AT35" i="1"/>
  <c r="AZ35" i="1"/>
  <c r="BA35" i="1"/>
  <c r="BB35" i="1"/>
  <c r="BD35" i="1"/>
  <c r="BE35" i="1"/>
  <c r="BF35" i="1"/>
  <c r="BH35" i="1"/>
  <c r="BI35" i="1"/>
  <c r="BJ35" i="1"/>
  <c r="BL35" i="1"/>
  <c r="BM35" i="1"/>
  <c r="BN35" i="1"/>
  <c r="BP35" i="1"/>
  <c r="BQ35" i="1"/>
  <c r="BR35" i="1"/>
  <c r="BT35" i="1"/>
  <c r="BU35" i="1"/>
  <c r="BV35" i="1"/>
  <c r="BX35" i="1"/>
  <c r="BY35" i="1"/>
  <c r="BZ35" i="1"/>
  <c r="CB35" i="1"/>
  <c r="CC35" i="1"/>
  <c r="CD35" i="1"/>
  <c r="CF35" i="1"/>
  <c r="CG35" i="1"/>
  <c r="CH35" i="1"/>
  <c r="CJ35" i="1"/>
  <c r="CK35" i="1"/>
  <c r="CL35" i="1"/>
  <c r="CN35" i="1"/>
  <c r="CO35" i="1"/>
  <c r="CP35" i="1"/>
  <c r="AG36" i="1"/>
  <c r="AZ36" i="1" s="1"/>
  <c r="AH36" i="1"/>
  <c r="BA36" i="1" s="1"/>
  <c r="AI36" i="1"/>
  <c r="BB36" i="1" s="1"/>
  <c r="AN36" i="1"/>
  <c r="AO36" i="1"/>
  <c r="AP36" i="1"/>
  <c r="AR36" i="1"/>
  <c r="AS36" i="1"/>
  <c r="AT36" i="1"/>
  <c r="AV36" i="1"/>
  <c r="AW36" i="1"/>
  <c r="AX36" i="1"/>
  <c r="BD36" i="1"/>
  <c r="BE36" i="1"/>
  <c r="BF36" i="1"/>
  <c r="BH36" i="1"/>
  <c r="BI36" i="1"/>
  <c r="BJ36" i="1"/>
  <c r="BL36" i="1"/>
  <c r="BM36" i="1"/>
  <c r="BN36" i="1"/>
  <c r="BP36" i="1"/>
  <c r="BQ36" i="1"/>
  <c r="BR36" i="1"/>
  <c r="BT36" i="1"/>
  <c r="BU36" i="1"/>
  <c r="BV36" i="1"/>
  <c r="BX36" i="1"/>
  <c r="BY36" i="1"/>
  <c r="BZ36" i="1"/>
  <c r="CB36" i="1"/>
  <c r="CC36" i="1"/>
  <c r="CD36" i="1"/>
  <c r="CF36" i="1"/>
  <c r="CG36" i="1"/>
  <c r="CH36" i="1"/>
  <c r="CJ36" i="1"/>
  <c r="CK36" i="1"/>
  <c r="CL36" i="1"/>
  <c r="CN36" i="1"/>
  <c r="CO36" i="1"/>
  <c r="CP36" i="1"/>
  <c r="AG37" i="1"/>
  <c r="BX37" i="1" s="1"/>
  <c r="AH37" i="1"/>
  <c r="BY37" i="1" s="1"/>
  <c r="AI37" i="1"/>
  <c r="BZ37" i="1" s="1"/>
  <c r="AN37" i="1"/>
  <c r="AO37" i="1"/>
  <c r="AP37" i="1"/>
  <c r="AR37" i="1"/>
  <c r="AS37" i="1"/>
  <c r="AT37" i="1"/>
  <c r="AV37" i="1"/>
  <c r="AW37" i="1"/>
  <c r="AX37" i="1"/>
  <c r="AZ37" i="1"/>
  <c r="BA37" i="1"/>
  <c r="BB37" i="1"/>
  <c r="BD37" i="1"/>
  <c r="BE37" i="1"/>
  <c r="BF37" i="1"/>
  <c r="BH37" i="1"/>
  <c r="BI37" i="1"/>
  <c r="BJ37" i="1"/>
  <c r="BL37" i="1"/>
  <c r="BM37" i="1"/>
  <c r="BN37" i="1"/>
  <c r="BP37" i="1"/>
  <c r="BQ37" i="1"/>
  <c r="BR37" i="1"/>
  <c r="BT37" i="1"/>
  <c r="BU37" i="1"/>
  <c r="BV37" i="1"/>
  <c r="CB37" i="1"/>
  <c r="CC37" i="1"/>
  <c r="CD37" i="1"/>
  <c r="CF37" i="1"/>
  <c r="CG37" i="1"/>
  <c r="CH37" i="1"/>
  <c r="CJ37" i="1"/>
  <c r="CK37" i="1"/>
  <c r="CL37" i="1"/>
  <c r="CN37" i="1"/>
  <c r="CO37" i="1"/>
  <c r="CP37" i="1"/>
  <c r="AG38" i="1"/>
  <c r="CB38" i="1" s="1"/>
  <c r="AH38" i="1"/>
  <c r="CC38" i="1" s="1"/>
  <c r="AI38" i="1"/>
  <c r="CD38" i="1" s="1"/>
  <c r="AN38" i="1"/>
  <c r="AO38" i="1"/>
  <c r="AP38" i="1"/>
  <c r="AR38" i="1"/>
  <c r="AS38" i="1"/>
  <c r="AT38" i="1"/>
  <c r="AV38" i="1"/>
  <c r="AW38" i="1"/>
  <c r="AX38" i="1"/>
  <c r="AZ38" i="1"/>
  <c r="BA38" i="1"/>
  <c r="BB38" i="1"/>
  <c r="BD38" i="1"/>
  <c r="BE38" i="1"/>
  <c r="BF38" i="1"/>
  <c r="BH38" i="1"/>
  <c r="BI38" i="1"/>
  <c r="BJ38" i="1"/>
  <c r="BL38" i="1"/>
  <c r="BM38" i="1"/>
  <c r="BN38" i="1"/>
  <c r="BP38" i="1"/>
  <c r="BQ38" i="1"/>
  <c r="BR38" i="1"/>
  <c r="BT38" i="1"/>
  <c r="BU38" i="1"/>
  <c r="BV38" i="1"/>
  <c r="BX38" i="1"/>
  <c r="BY38" i="1"/>
  <c r="BZ38" i="1"/>
  <c r="CF38" i="1"/>
  <c r="CG38" i="1"/>
  <c r="CH38" i="1"/>
  <c r="CJ38" i="1"/>
  <c r="CK38" i="1"/>
  <c r="CL38" i="1"/>
  <c r="CN38" i="1"/>
  <c r="CO38" i="1"/>
  <c r="CP38" i="1"/>
  <c r="AG39" i="1"/>
  <c r="BX39" i="1" s="1"/>
  <c r="AH39" i="1"/>
  <c r="BY39" i="1" s="1"/>
  <c r="AI39" i="1"/>
  <c r="BZ39" i="1" s="1"/>
  <c r="AN39" i="1"/>
  <c r="AO39" i="1"/>
  <c r="AP39" i="1"/>
  <c r="AR39" i="1"/>
  <c r="AS39" i="1"/>
  <c r="AT39" i="1"/>
  <c r="AV39" i="1"/>
  <c r="AW39" i="1"/>
  <c r="AX39" i="1"/>
  <c r="AZ39" i="1"/>
  <c r="BA39" i="1"/>
  <c r="BB39" i="1"/>
  <c r="BD39" i="1"/>
  <c r="BE39" i="1"/>
  <c r="BF39" i="1"/>
  <c r="BH39" i="1"/>
  <c r="BI39" i="1"/>
  <c r="BJ39" i="1"/>
  <c r="BL39" i="1"/>
  <c r="BM39" i="1"/>
  <c r="BN39" i="1"/>
  <c r="BP39" i="1"/>
  <c r="BQ39" i="1"/>
  <c r="BR39" i="1"/>
  <c r="BT39" i="1"/>
  <c r="BU39" i="1"/>
  <c r="BV39" i="1"/>
  <c r="CB39" i="1"/>
  <c r="CC39" i="1"/>
  <c r="CD39" i="1"/>
  <c r="CF39" i="1"/>
  <c r="CG39" i="1"/>
  <c r="CH39" i="1"/>
  <c r="CJ39" i="1"/>
  <c r="CK39" i="1"/>
  <c r="CL39" i="1"/>
  <c r="CN39" i="1"/>
  <c r="CO39" i="1"/>
  <c r="CP39" i="1"/>
  <c r="AG40" i="1"/>
  <c r="CB40" i="1" s="1"/>
  <c r="AH40" i="1"/>
  <c r="CC40" i="1" s="1"/>
  <c r="AI40" i="1"/>
  <c r="CD40" i="1" s="1"/>
  <c r="AN40" i="1"/>
  <c r="AO40" i="1"/>
  <c r="AP40" i="1"/>
  <c r="AR40" i="1"/>
  <c r="AS40" i="1"/>
  <c r="AT40" i="1"/>
  <c r="AV40" i="1"/>
  <c r="AW40" i="1"/>
  <c r="AX40" i="1"/>
  <c r="AZ40" i="1"/>
  <c r="BA40" i="1"/>
  <c r="BB40" i="1"/>
  <c r="BD40" i="1"/>
  <c r="BE40" i="1"/>
  <c r="BF40" i="1"/>
  <c r="BH40" i="1"/>
  <c r="BI40" i="1"/>
  <c r="BJ40" i="1"/>
  <c r="BL40" i="1"/>
  <c r="BM40" i="1"/>
  <c r="BN40" i="1"/>
  <c r="BP40" i="1"/>
  <c r="BQ40" i="1"/>
  <c r="BR40" i="1"/>
  <c r="BT40" i="1"/>
  <c r="BU40" i="1"/>
  <c r="BV40" i="1"/>
  <c r="BX40" i="1"/>
  <c r="BY40" i="1"/>
  <c r="BZ40" i="1"/>
  <c r="CF40" i="1"/>
  <c r="CG40" i="1"/>
  <c r="CH40" i="1"/>
  <c r="CJ40" i="1"/>
  <c r="CK40" i="1"/>
  <c r="CL40" i="1"/>
  <c r="CN40" i="1"/>
  <c r="CO40" i="1"/>
  <c r="CP40" i="1"/>
  <c r="AG41" i="1"/>
  <c r="CJ41" i="1" s="1"/>
  <c r="AH41" i="1"/>
  <c r="CK41" i="1" s="1"/>
  <c r="AI41" i="1"/>
  <c r="CL41" i="1" s="1"/>
  <c r="AN41" i="1"/>
  <c r="AO41" i="1"/>
  <c r="AP41" i="1"/>
  <c r="AR41" i="1"/>
  <c r="AS41" i="1"/>
  <c r="AT41" i="1"/>
  <c r="AV41" i="1"/>
  <c r="AW41" i="1"/>
  <c r="AX41" i="1"/>
  <c r="AZ41" i="1"/>
  <c r="BA41" i="1"/>
  <c r="BB41" i="1"/>
  <c r="BD41" i="1"/>
  <c r="BE41" i="1"/>
  <c r="BF41" i="1"/>
  <c r="BH41" i="1"/>
  <c r="BI41" i="1"/>
  <c r="BJ41" i="1"/>
  <c r="BL41" i="1"/>
  <c r="BM41" i="1"/>
  <c r="BN41" i="1"/>
  <c r="BP41" i="1"/>
  <c r="BQ41" i="1"/>
  <c r="BR41" i="1"/>
  <c r="BT41" i="1"/>
  <c r="BU41" i="1"/>
  <c r="BV41" i="1"/>
  <c r="BX41" i="1"/>
  <c r="BY41" i="1"/>
  <c r="BZ41" i="1"/>
  <c r="CB41" i="1"/>
  <c r="CC41" i="1"/>
  <c r="CD41" i="1"/>
  <c r="CF41" i="1"/>
  <c r="CG41" i="1"/>
  <c r="CH41" i="1"/>
  <c r="CN41" i="1"/>
  <c r="CO41" i="1"/>
  <c r="CP41" i="1"/>
  <c r="AG42" i="1"/>
  <c r="AZ42" i="1" s="1"/>
  <c r="AH42" i="1"/>
  <c r="BA42" i="1" s="1"/>
  <c r="AI42" i="1"/>
  <c r="BB42" i="1" s="1"/>
  <c r="AN42" i="1"/>
  <c r="AO42" i="1"/>
  <c r="AP42" i="1"/>
  <c r="AR42" i="1"/>
  <c r="AS42" i="1"/>
  <c r="AT42" i="1"/>
  <c r="AV42" i="1"/>
  <c r="AW42" i="1"/>
  <c r="AX42" i="1"/>
  <c r="BD42" i="1"/>
  <c r="BE42" i="1"/>
  <c r="BF42" i="1"/>
  <c r="BH42" i="1"/>
  <c r="BI42" i="1"/>
  <c r="BJ42" i="1"/>
  <c r="BL42" i="1"/>
  <c r="BM42" i="1"/>
  <c r="BN42" i="1"/>
  <c r="BP42" i="1"/>
  <c r="BQ42" i="1"/>
  <c r="BR42" i="1"/>
  <c r="BT42" i="1"/>
  <c r="BU42" i="1"/>
  <c r="BV42" i="1"/>
  <c r="BX42" i="1"/>
  <c r="BY42" i="1"/>
  <c r="BZ42" i="1"/>
  <c r="CB42" i="1"/>
  <c r="CC42" i="1"/>
  <c r="CD42" i="1"/>
  <c r="CF42" i="1"/>
  <c r="CG42" i="1"/>
  <c r="CH42" i="1"/>
  <c r="CJ42" i="1"/>
  <c r="CK42" i="1"/>
  <c r="CL42" i="1"/>
  <c r="CN42" i="1"/>
  <c r="CO42" i="1"/>
  <c r="CP42" i="1"/>
  <c r="AG43" i="1"/>
  <c r="BD43" i="1" s="1"/>
  <c r="AH43" i="1"/>
  <c r="BE43" i="1" s="1"/>
  <c r="AI43" i="1"/>
  <c r="BF43" i="1" s="1"/>
  <c r="AN43" i="1"/>
  <c r="AO43" i="1"/>
  <c r="AP43" i="1"/>
  <c r="AR43" i="1"/>
  <c r="AS43" i="1"/>
  <c r="AT43" i="1"/>
  <c r="AV43" i="1"/>
  <c r="AW43" i="1"/>
  <c r="AX43" i="1"/>
  <c r="AZ43" i="1"/>
  <c r="BA43" i="1"/>
  <c r="BB43" i="1"/>
  <c r="BH43" i="1"/>
  <c r="BI43" i="1"/>
  <c r="BJ43" i="1"/>
  <c r="BL43" i="1"/>
  <c r="BM43" i="1"/>
  <c r="BN43" i="1"/>
  <c r="BP43" i="1"/>
  <c r="BQ43" i="1"/>
  <c r="BR43" i="1"/>
  <c r="BT43" i="1"/>
  <c r="BU43" i="1"/>
  <c r="BV43" i="1"/>
  <c r="BX43" i="1"/>
  <c r="BY43" i="1"/>
  <c r="BZ43" i="1"/>
  <c r="CB43" i="1"/>
  <c r="CC43" i="1"/>
  <c r="CD43" i="1"/>
  <c r="CF43" i="1"/>
  <c r="CG43" i="1"/>
  <c r="CH43" i="1"/>
  <c r="CJ43" i="1"/>
  <c r="CK43" i="1"/>
  <c r="CL43" i="1"/>
  <c r="CN43" i="1"/>
  <c r="CO43" i="1"/>
  <c r="CP43" i="1"/>
  <c r="AG44" i="1"/>
  <c r="BL44" i="1" s="1"/>
  <c r="AH44" i="1"/>
  <c r="BM44" i="1" s="1"/>
  <c r="AI44" i="1"/>
  <c r="BN44" i="1" s="1"/>
  <c r="AN44" i="1"/>
  <c r="AO44" i="1"/>
  <c r="AP44" i="1"/>
  <c r="AR44" i="1"/>
  <c r="AS44" i="1"/>
  <c r="AT44" i="1"/>
  <c r="AV44" i="1"/>
  <c r="AW44" i="1"/>
  <c r="AX44" i="1"/>
  <c r="AZ44" i="1"/>
  <c r="BA44" i="1"/>
  <c r="BB44" i="1"/>
  <c r="BD44" i="1"/>
  <c r="BE44" i="1"/>
  <c r="BF44" i="1"/>
  <c r="BH44" i="1"/>
  <c r="BI44" i="1"/>
  <c r="BJ44" i="1"/>
  <c r="BP44" i="1"/>
  <c r="BQ44" i="1"/>
  <c r="BR44" i="1"/>
  <c r="BT44" i="1"/>
  <c r="BU44" i="1"/>
  <c r="BV44" i="1"/>
  <c r="BX44" i="1"/>
  <c r="BY44" i="1"/>
  <c r="BZ44" i="1"/>
  <c r="CB44" i="1"/>
  <c r="CC44" i="1"/>
  <c r="CD44" i="1"/>
  <c r="CF44" i="1"/>
  <c r="CG44" i="1"/>
  <c r="CH44" i="1"/>
  <c r="CJ44" i="1"/>
  <c r="CK44" i="1"/>
  <c r="CL44" i="1"/>
  <c r="CN44" i="1"/>
  <c r="CO44" i="1"/>
  <c r="CP44" i="1"/>
  <c r="AG45" i="1"/>
  <c r="CB45" i="1" s="1"/>
  <c r="AH45" i="1"/>
  <c r="CC45" i="1" s="1"/>
  <c r="AI45" i="1"/>
  <c r="CD45" i="1" s="1"/>
  <c r="AN45" i="1"/>
  <c r="AO45" i="1"/>
  <c r="AP45" i="1"/>
  <c r="AR45" i="1"/>
  <c r="AS45" i="1"/>
  <c r="AT45" i="1"/>
  <c r="AV45" i="1"/>
  <c r="AW45" i="1"/>
  <c r="AX45" i="1"/>
  <c r="AZ45" i="1"/>
  <c r="BA45" i="1"/>
  <c r="BB45" i="1"/>
  <c r="BD45" i="1"/>
  <c r="BE45" i="1"/>
  <c r="BF45" i="1"/>
  <c r="BH45" i="1"/>
  <c r="BI45" i="1"/>
  <c r="BJ45" i="1"/>
  <c r="BL45" i="1"/>
  <c r="BM45" i="1"/>
  <c r="BN45" i="1"/>
  <c r="BP45" i="1"/>
  <c r="BQ45" i="1"/>
  <c r="BR45" i="1"/>
  <c r="BT45" i="1"/>
  <c r="BU45" i="1"/>
  <c r="BV45" i="1"/>
  <c r="BX45" i="1"/>
  <c r="BY45" i="1"/>
  <c r="BZ45" i="1"/>
  <c r="CF45" i="1"/>
  <c r="CG45" i="1"/>
  <c r="CH45" i="1"/>
  <c r="CJ45" i="1"/>
  <c r="CK45" i="1"/>
  <c r="CL45" i="1"/>
  <c r="CN45" i="1"/>
  <c r="CO45" i="1"/>
  <c r="CP45" i="1"/>
  <c r="AG46" i="1"/>
  <c r="AN46" i="1" s="1"/>
  <c r="AH46" i="1"/>
  <c r="AO46" i="1" s="1"/>
  <c r="AI46" i="1"/>
  <c r="AP46" i="1" s="1"/>
  <c r="AR46" i="1"/>
  <c r="AS46" i="1"/>
  <c r="AT46" i="1"/>
  <c r="AV46" i="1"/>
  <c r="AW46" i="1"/>
  <c r="AX46" i="1"/>
  <c r="AZ46" i="1"/>
  <c r="BA46" i="1"/>
  <c r="BB46" i="1"/>
  <c r="BD46" i="1"/>
  <c r="BE46" i="1"/>
  <c r="BF46" i="1"/>
  <c r="BH46" i="1"/>
  <c r="BI46" i="1"/>
  <c r="BJ46" i="1"/>
  <c r="BL46" i="1"/>
  <c r="BM46" i="1"/>
  <c r="BN46" i="1"/>
  <c r="BP46" i="1"/>
  <c r="BQ46" i="1"/>
  <c r="BR46" i="1"/>
  <c r="BT46" i="1"/>
  <c r="BU46" i="1"/>
  <c r="BV46" i="1"/>
  <c r="BX46" i="1"/>
  <c r="BY46" i="1"/>
  <c r="BZ46" i="1"/>
  <c r="CB46" i="1"/>
  <c r="CC46" i="1"/>
  <c r="CD46" i="1"/>
  <c r="CF46" i="1"/>
  <c r="CG46" i="1"/>
  <c r="CH46" i="1"/>
  <c r="CJ46" i="1"/>
  <c r="CK46" i="1"/>
  <c r="CL46" i="1"/>
  <c r="CN46" i="1"/>
  <c r="CO46" i="1"/>
  <c r="CP46" i="1"/>
  <c r="AG47" i="1"/>
  <c r="BD47" i="1" s="1"/>
  <c r="AH47" i="1"/>
  <c r="BE47" i="1" s="1"/>
  <c r="AI47" i="1"/>
  <c r="BF47" i="1" s="1"/>
  <c r="AN47" i="1"/>
  <c r="AO47" i="1"/>
  <c r="AP47" i="1"/>
  <c r="AR47" i="1"/>
  <c r="AS47" i="1"/>
  <c r="AT47" i="1"/>
  <c r="AV47" i="1"/>
  <c r="AW47" i="1"/>
  <c r="AX47" i="1"/>
  <c r="AZ47" i="1"/>
  <c r="BA47" i="1"/>
  <c r="BB47" i="1"/>
  <c r="BH47" i="1"/>
  <c r="BI47" i="1"/>
  <c r="BJ47" i="1"/>
  <c r="BL47" i="1"/>
  <c r="BM47" i="1"/>
  <c r="BN47" i="1"/>
  <c r="BP47" i="1"/>
  <c r="BQ47" i="1"/>
  <c r="BR47" i="1"/>
  <c r="BT47" i="1"/>
  <c r="BU47" i="1"/>
  <c r="BV47" i="1"/>
  <c r="BX47" i="1"/>
  <c r="BY47" i="1"/>
  <c r="BZ47" i="1"/>
  <c r="CB47" i="1"/>
  <c r="CC47" i="1"/>
  <c r="CD47" i="1"/>
  <c r="CF47" i="1"/>
  <c r="CG47" i="1"/>
  <c r="CH47" i="1"/>
  <c r="CJ47" i="1"/>
  <c r="CK47" i="1"/>
  <c r="CL47" i="1"/>
  <c r="CN47" i="1"/>
  <c r="CO47" i="1"/>
  <c r="CP47" i="1"/>
  <c r="AG48" i="1"/>
  <c r="BL48" i="1" s="1"/>
  <c r="AH48" i="1"/>
  <c r="BM48" i="1" s="1"/>
  <c r="AI48" i="1"/>
  <c r="BN48" i="1" s="1"/>
  <c r="AN48" i="1"/>
  <c r="AO48" i="1"/>
  <c r="AP48" i="1"/>
  <c r="AR48" i="1"/>
  <c r="AS48" i="1"/>
  <c r="AT48" i="1"/>
  <c r="AV48" i="1"/>
  <c r="AW48" i="1"/>
  <c r="AX48" i="1"/>
  <c r="AZ48" i="1"/>
  <c r="BA48" i="1"/>
  <c r="BB48" i="1"/>
  <c r="BD48" i="1"/>
  <c r="BE48" i="1"/>
  <c r="BF48" i="1"/>
  <c r="BH48" i="1"/>
  <c r="BI48" i="1"/>
  <c r="BJ48" i="1"/>
  <c r="BP48" i="1"/>
  <c r="BQ48" i="1"/>
  <c r="BR48" i="1"/>
  <c r="BT48" i="1"/>
  <c r="BU48" i="1"/>
  <c r="BV48" i="1"/>
  <c r="BX48" i="1"/>
  <c r="BY48" i="1"/>
  <c r="BZ48" i="1"/>
  <c r="CB48" i="1"/>
  <c r="CC48" i="1"/>
  <c r="CD48" i="1"/>
  <c r="CF48" i="1"/>
  <c r="CG48" i="1"/>
  <c r="CH48" i="1"/>
  <c r="CJ48" i="1"/>
  <c r="CK48" i="1"/>
  <c r="CL48" i="1"/>
  <c r="CN48" i="1"/>
  <c r="CO48" i="1"/>
  <c r="CP48" i="1"/>
  <c r="AG49" i="1"/>
  <c r="CF49" i="1" s="1"/>
  <c r="AH49" i="1"/>
  <c r="CG49" i="1" s="1"/>
  <c r="AI49" i="1"/>
  <c r="CH49" i="1" s="1"/>
  <c r="AN49" i="1"/>
  <c r="AO49" i="1"/>
  <c r="AP49" i="1"/>
  <c r="AR49" i="1"/>
  <c r="AS49" i="1"/>
  <c r="AT49" i="1"/>
  <c r="AV49" i="1"/>
  <c r="AW49" i="1"/>
  <c r="AX49" i="1"/>
  <c r="AZ49" i="1"/>
  <c r="BA49" i="1"/>
  <c r="BB49" i="1"/>
  <c r="BD49" i="1"/>
  <c r="BE49" i="1"/>
  <c r="BF49" i="1"/>
  <c r="BH49" i="1"/>
  <c r="BI49" i="1"/>
  <c r="BJ49" i="1"/>
  <c r="BL49" i="1"/>
  <c r="BM49" i="1"/>
  <c r="BN49" i="1"/>
  <c r="BP49" i="1"/>
  <c r="BQ49" i="1"/>
  <c r="BR49" i="1"/>
  <c r="BT49" i="1"/>
  <c r="BU49" i="1"/>
  <c r="BV49" i="1"/>
  <c r="BX49" i="1"/>
  <c r="BY49" i="1"/>
  <c r="BZ49" i="1"/>
  <c r="CB49" i="1"/>
  <c r="CC49" i="1"/>
  <c r="CD49" i="1"/>
  <c r="CJ49" i="1"/>
  <c r="CK49" i="1"/>
  <c r="CL49" i="1"/>
  <c r="CN49" i="1"/>
  <c r="CO49" i="1"/>
  <c r="CP49" i="1"/>
  <c r="AG50" i="1"/>
  <c r="AZ50" i="1" s="1"/>
  <c r="AH50" i="1"/>
  <c r="BA50" i="1" s="1"/>
  <c r="AI50" i="1"/>
  <c r="BB50" i="1" s="1"/>
  <c r="AN50" i="1"/>
  <c r="AO50" i="1"/>
  <c r="AP50" i="1"/>
  <c r="AR50" i="1"/>
  <c r="AS50" i="1"/>
  <c r="AT50" i="1"/>
  <c r="AV50" i="1"/>
  <c r="AW50" i="1"/>
  <c r="AX50" i="1"/>
  <c r="BD50" i="1"/>
  <c r="BE50" i="1"/>
  <c r="BF50" i="1"/>
  <c r="BH50" i="1"/>
  <c r="BI50" i="1"/>
  <c r="BJ50" i="1"/>
  <c r="BL50" i="1"/>
  <c r="BM50" i="1"/>
  <c r="BN50" i="1"/>
  <c r="BP50" i="1"/>
  <c r="BQ50" i="1"/>
  <c r="BR50" i="1"/>
  <c r="BT50" i="1"/>
  <c r="BU50" i="1"/>
  <c r="BV50" i="1"/>
  <c r="BX50" i="1"/>
  <c r="BY50" i="1"/>
  <c r="BZ50" i="1"/>
  <c r="CB50" i="1"/>
  <c r="CC50" i="1"/>
  <c r="CD50" i="1"/>
  <c r="CF50" i="1"/>
  <c r="CG50" i="1"/>
  <c r="CH50" i="1"/>
  <c r="CJ50" i="1"/>
  <c r="CK50" i="1"/>
  <c r="CL50" i="1"/>
  <c r="CN50" i="1"/>
  <c r="CO50" i="1"/>
  <c r="CP50" i="1"/>
  <c r="AG51" i="1"/>
  <c r="AN51" i="1" s="1"/>
  <c r="AH51" i="1"/>
  <c r="AO51" i="1" s="1"/>
  <c r="AI51" i="1"/>
  <c r="AP51" i="1" s="1"/>
  <c r="AR51" i="1"/>
  <c r="AS51" i="1"/>
  <c r="AT51" i="1"/>
  <c r="AV51" i="1"/>
  <c r="AW51" i="1"/>
  <c r="AX51" i="1"/>
  <c r="AZ51" i="1"/>
  <c r="BA51" i="1"/>
  <c r="BB51" i="1"/>
  <c r="BD51" i="1"/>
  <c r="BE51" i="1"/>
  <c r="BF51" i="1"/>
  <c r="BH51" i="1"/>
  <c r="BI51" i="1"/>
  <c r="BJ51" i="1"/>
  <c r="BL51" i="1"/>
  <c r="BM51" i="1"/>
  <c r="BN51" i="1"/>
  <c r="BP51" i="1"/>
  <c r="BQ51" i="1"/>
  <c r="BR51" i="1"/>
  <c r="BT51" i="1"/>
  <c r="BU51" i="1"/>
  <c r="BV51" i="1"/>
  <c r="BX51" i="1"/>
  <c r="BY51" i="1"/>
  <c r="BZ51" i="1"/>
  <c r="CB51" i="1"/>
  <c r="CC51" i="1"/>
  <c r="CD51" i="1"/>
  <c r="CF51" i="1"/>
  <c r="CG51" i="1"/>
  <c r="CH51" i="1"/>
  <c r="CJ51" i="1"/>
  <c r="CK51" i="1"/>
  <c r="CL51" i="1"/>
  <c r="CN51" i="1"/>
  <c r="CO51" i="1"/>
  <c r="CP51" i="1"/>
  <c r="AG52" i="1"/>
  <c r="BP52" i="1" s="1"/>
  <c r="AH52" i="1"/>
  <c r="BQ52" i="1" s="1"/>
  <c r="AI52" i="1"/>
  <c r="BR52" i="1" s="1"/>
  <c r="AN52" i="1"/>
  <c r="AO52" i="1"/>
  <c r="AP52" i="1"/>
  <c r="AR52" i="1"/>
  <c r="AS52" i="1"/>
  <c r="AT52" i="1"/>
  <c r="AV52" i="1"/>
  <c r="AW52" i="1"/>
  <c r="AX52" i="1"/>
  <c r="AZ52" i="1"/>
  <c r="BA52" i="1"/>
  <c r="BB52" i="1"/>
  <c r="BD52" i="1"/>
  <c r="BE52" i="1"/>
  <c r="BF52" i="1"/>
  <c r="BH52" i="1"/>
  <c r="BI52" i="1"/>
  <c r="BJ52" i="1"/>
  <c r="BL52" i="1"/>
  <c r="BM52" i="1"/>
  <c r="BN52" i="1"/>
  <c r="BT52" i="1"/>
  <c r="BU52" i="1"/>
  <c r="BV52" i="1"/>
  <c r="BX52" i="1"/>
  <c r="BY52" i="1"/>
  <c r="BZ52" i="1"/>
  <c r="CB52" i="1"/>
  <c r="CC52" i="1"/>
  <c r="CD52" i="1"/>
  <c r="CF52" i="1"/>
  <c r="CG52" i="1"/>
  <c r="CH52" i="1"/>
  <c r="CJ52" i="1"/>
  <c r="CK52" i="1"/>
  <c r="CL52" i="1"/>
  <c r="CN52" i="1"/>
  <c r="CO52" i="1"/>
  <c r="CP52" i="1"/>
  <c r="AG53" i="1"/>
  <c r="AZ53" i="1" s="1"/>
  <c r="AH53" i="1"/>
  <c r="BA53" i="1" s="1"/>
  <c r="AI53" i="1"/>
  <c r="BB53" i="1" s="1"/>
  <c r="AN53" i="1"/>
  <c r="AO53" i="1"/>
  <c r="AP53" i="1"/>
  <c r="AR53" i="1"/>
  <c r="AS53" i="1"/>
  <c r="AT53" i="1"/>
  <c r="AV53" i="1"/>
  <c r="AW53" i="1"/>
  <c r="AX53" i="1"/>
  <c r="BD53" i="1"/>
  <c r="BE53" i="1"/>
  <c r="BF53" i="1"/>
  <c r="BH53" i="1"/>
  <c r="BI53" i="1"/>
  <c r="BJ53" i="1"/>
  <c r="BL53" i="1"/>
  <c r="BM53" i="1"/>
  <c r="BN53" i="1"/>
  <c r="BP53" i="1"/>
  <c r="BQ53" i="1"/>
  <c r="BR53" i="1"/>
  <c r="BT53" i="1"/>
  <c r="BU53" i="1"/>
  <c r="BV53" i="1"/>
  <c r="BX53" i="1"/>
  <c r="BY53" i="1"/>
  <c r="BZ53" i="1"/>
  <c r="CB53" i="1"/>
  <c r="CC53" i="1"/>
  <c r="CD53" i="1"/>
  <c r="CF53" i="1"/>
  <c r="CG53" i="1"/>
  <c r="CH53" i="1"/>
  <c r="CJ53" i="1"/>
  <c r="CK53" i="1"/>
  <c r="CL53" i="1"/>
  <c r="CN53" i="1"/>
  <c r="CO53" i="1"/>
  <c r="CP53" i="1"/>
  <c r="AG54" i="1"/>
  <c r="BP54" i="1" s="1"/>
  <c r="AH54" i="1"/>
  <c r="BQ54" i="1" s="1"/>
  <c r="AI54" i="1"/>
  <c r="BR54" i="1" s="1"/>
  <c r="AN54" i="1"/>
  <c r="AO54" i="1"/>
  <c r="AP54" i="1"/>
  <c r="AR54" i="1"/>
  <c r="AS54" i="1"/>
  <c r="AT54" i="1"/>
  <c r="AV54" i="1"/>
  <c r="AW54" i="1"/>
  <c r="AX54" i="1"/>
  <c r="AZ54" i="1"/>
  <c r="BA54" i="1"/>
  <c r="BB54" i="1"/>
  <c r="BD54" i="1"/>
  <c r="BE54" i="1"/>
  <c r="BF54" i="1"/>
  <c r="BH54" i="1"/>
  <c r="BI54" i="1"/>
  <c r="BJ54" i="1"/>
  <c r="BL54" i="1"/>
  <c r="BM54" i="1"/>
  <c r="BN54" i="1"/>
  <c r="BT54" i="1"/>
  <c r="BU54" i="1"/>
  <c r="BV54" i="1"/>
  <c r="BX54" i="1"/>
  <c r="BY54" i="1"/>
  <c r="BZ54" i="1"/>
  <c r="CB54" i="1"/>
  <c r="CC54" i="1"/>
  <c r="CD54" i="1"/>
  <c r="CF54" i="1"/>
  <c r="CG54" i="1"/>
  <c r="CH54" i="1"/>
  <c r="CJ54" i="1"/>
  <c r="CK54" i="1"/>
  <c r="CL54" i="1"/>
  <c r="CN54" i="1"/>
  <c r="CO54" i="1"/>
  <c r="CP54" i="1"/>
  <c r="AG55" i="1"/>
  <c r="CJ55" i="1" s="1"/>
  <c r="AH55" i="1"/>
  <c r="CK55" i="1" s="1"/>
  <c r="AI55" i="1"/>
  <c r="CL55" i="1" s="1"/>
  <c r="AN55" i="1"/>
  <c r="AO55" i="1"/>
  <c r="AP55" i="1"/>
  <c r="AR55" i="1"/>
  <c r="AS55" i="1"/>
  <c r="AT55" i="1"/>
  <c r="AV55" i="1"/>
  <c r="AW55" i="1"/>
  <c r="AX55" i="1"/>
  <c r="AZ55" i="1"/>
  <c r="BA55" i="1"/>
  <c r="BB55" i="1"/>
  <c r="BD55" i="1"/>
  <c r="BE55" i="1"/>
  <c r="BF55" i="1"/>
  <c r="BH55" i="1"/>
  <c r="BI55" i="1"/>
  <c r="BJ55" i="1"/>
  <c r="BL55" i="1"/>
  <c r="BM55" i="1"/>
  <c r="BN55" i="1"/>
  <c r="BP55" i="1"/>
  <c r="BQ55" i="1"/>
  <c r="BR55" i="1"/>
  <c r="BT55" i="1"/>
  <c r="BU55" i="1"/>
  <c r="BV55" i="1"/>
  <c r="BX55" i="1"/>
  <c r="BY55" i="1"/>
  <c r="BZ55" i="1"/>
  <c r="CB55" i="1"/>
  <c r="CC55" i="1"/>
  <c r="CD55" i="1"/>
  <c r="CF55" i="1"/>
  <c r="CG55" i="1"/>
  <c r="CH55" i="1"/>
  <c r="CN55" i="1"/>
  <c r="CO55" i="1"/>
  <c r="CP55" i="1"/>
  <c r="AG56" i="1"/>
  <c r="CF56" i="1" s="1"/>
  <c r="AH56" i="1"/>
  <c r="CG56" i="1" s="1"/>
  <c r="AI56" i="1"/>
  <c r="CH56" i="1" s="1"/>
  <c r="AN56" i="1"/>
  <c r="AO56" i="1"/>
  <c r="AP56" i="1"/>
  <c r="AR56" i="1"/>
  <c r="AS56" i="1"/>
  <c r="AT56" i="1"/>
  <c r="AV56" i="1"/>
  <c r="AW56" i="1"/>
  <c r="AX56" i="1"/>
  <c r="AZ56" i="1"/>
  <c r="BA56" i="1"/>
  <c r="BB56" i="1"/>
  <c r="BD56" i="1"/>
  <c r="BE56" i="1"/>
  <c r="BF56" i="1"/>
  <c r="BH56" i="1"/>
  <c r="BI56" i="1"/>
  <c r="BJ56" i="1"/>
  <c r="BL56" i="1"/>
  <c r="BM56" i="1"/>
  <c r="BN56" i="1"/>
  <c r="BP56" i="1"/>
  <c r="BQ56" i="1"/>
  <c r="BR56" i="1"/>
  <c r="BT56" i="1"/>
  <c r="BU56" i="1"/>
  <c r="BV56" i="1"/>
  <c r="BX56" i="1"/>
  <c r="BY56" i="1"/>
  <c r="BZ56" i="1"/>
  <c r="CB56" i="1"/>
  <c r="CC56" i="1"/>
  <c r="CD56" i="1"/>
  <c r="CJ56" i="1"/>
  <c r="CK56" i="1"/>
  <c r="CL56" i="1"/>
  <c r="CN56" i="1"/>
  <c r="CO56" i="1"/>
  <c r="CP56" i="1"/>
  <c r="AG57" i="1"/>
  <c r="BX57" i="1" s="1"/>
  <c r="AH57" i="1"/>
  <c r="BY57" i="1" s="1"/>
  <c r="AI57" i="1"/>
  <c r="BZ57" i="1" s="1"/>
  <c r="AN57" i="1"/>
  <c r="AO57" i="1"/>
  <c r="AP57" i="1"/>
  <c r="AR57" i="1"/>
  <c r="AS57" i="1"/>
  <c r="AT57" i="1"/>
  <c r="AV57" i="1"/>
  <c r="AW57" i="1"/>
  <c r="AX57" i="1"/>
  <c r="AZ57" i="1"/>
  <c r="BA57" i="1"/>
  <c r="BB57" i="1"/>
  <c r="BD57" i="1"/>
  <c r="BE57" i="1"/>
  <c r="BF57" i="1"/>
  <c r="BH57" i="1"/>
  <c r="BI57" i="1"/>
  <c r="BJ57" i="1"/>
  <c r="BL57" i="1"/>
  <c r="BM57" i="1"/>
  <c r="BN57" i="1"/>
  <c r="BP57" i="1"/>
  <c r="BQ57" i="1"/>
  <c r="BR57" i="1"/>
  <c r="BT57" i="1"/>
  <c r="BU57" i="1"/>
  <c r="BV57" i="1"/>
  <c r="CB57" i="1"/>
  <c r="CC57" i="1"/>
  <c r="CD57" i="1"/>
  <c r="CF57" i="1"/>
  <c r="CG57" i="1"/>
  <c r="CH57" i="1"/>
  <c r="CJ57" i="1"/>
  <c r="CK57" i="1"/>
  <c r="CL57" i="1"/>
  <c r="CN57" i="1"/>
  <c r="CO57" i="1"/>
  <c r="CP57" i="1"/>
  <c r="AG58" i="1"/>
  <c r="BP58" i="1" s="1"/>
  <c r="AH58" i="1"/>
  <c r="BQ58" i="1" s="1"/>
  <c r="AI58" i="1"/>
  <c r="BR58" i="1" s="1"/>
  <c r="AN58" i="1"/>
  <c r="AO58" i="1"/>
  <c r="AP58" i="1"/>
  <c r="AR58" i="1"/>
  <c r="AS58" i="1"/>
  <c r="AT58" i="1"/>
  <c r="AV58" i="1"/>
  <c r="AW58" i="1"/>
  <c r="AX58" i="1"/>
  <c r="AZ58" i="1"/>
  <c r="BA58" i="1"/>
  <c r="BB58" i="1"/>
  <c r="BD58" i="1"/>
  <c r="BE58" i="1"/>
  <c r="BF58" i="1"/>
  <c r="BH58" i="1"/>
  <c r="BI58" i="1"/>
  <c r="BJ58" i="1"/>
  <c r="BL58" i="1"/>
  <c r="BM58" i="1"/>
  <c r="BN58" i="1"/>
  <c r="BT58" i="1"/>
  <c r="BU58" i="1"/>
  <c r="BV58" i="1"/>
  <c r="BX58" i="1"/>
  <c r="BY58" i="1"/>
  <c r="BZ58" i="1"/>
  <c r="CB58" i="1"/>
  <c r="CC58" i="1"/>
  <c r="CD58" i="1"/>
  <c r="CF58" i="1"/>
  <c r="CG58" i="1"/>
  <c r="CH58" i="1"/>
  <c r="CJ58" i="1"/>
  <c r="CK58" i="1"/>
  <c r="CL58" i="1"/>
  <c r="CN58" i="1"/>
  <c r="CO58" i="1"/>
  <c r="CP58" i="1"/>
  <c r="AG59" i="1"/>
  <c r="CJ59" i="1" s="1"/>
  <c r="AH59" i="1"/>
  <c r="CK59" i="1" s="1"/>
  <c r="AI59" i="1"/>
  <c r="CL59" i="1" s="1"/>
  <c r="AN59" i="1"/>
  <c r="AO59" i="1"/>
  <c r="AP59" i="1"/>
  <c r="AR59" i="1"/>
  <c r="AS59" i="1"/>
  <c r="AT59" i="1"/>
  <c r="AV59" i="1"/>
  <c r="AW59" i="1"/>
  <c r="AX59" i="1"/>
  <c r="AZ59" i="1"/>
  <c r="BA59" i="1"/>
  <c r="BB59" i="1"/>
  <c r="BD59" i="1"/>
  <c r="BE59" i="1"/>
  <c r="BF59" i="1"/>
  <c r="BH59" i="1"/>
  <c r="BI59" i="1"/>
  <c r="BJ59" i="1"/>
  <c r="BL59" i="1"/>
  <c r="BM59" i="1"/>
  <c r="BN59" i="1"/>
  <c r="BP59" i="1"/>
  <c r="BQ59" i="1"/>
  <c r="BR59" i="1"/>
  <c r="BT59" i="1"/>
  <c r="BU59" i="1"/>
  <c r="BV59" i="1"/>
  <c r="BX59" i="1"/>
  <c r="BY59" i="1"/>
  <c r="BZ59" i="1"/>
  <c r="CB59" i="1"/>
  <c r="CC59" i="1"/>
  <c r="CD59" i="1"/>
  <c r="CF59" i="1"/>
  <c r="CG59" i="1"/>
  <c r="CH59" i="1"/>
  <c r="CN59" i="1"/>
  <c r="CO59" i="1"/>
  <c r="CP59" i="1"/>
  <c r="AG60" i="1"/>
  <c r="BP60" i="1" s="1"/>
  <c r="AH60" i="1"/>
  <c r="BQ60" i="1" s="1"/>
  <c r="AI60" i="1"/>
  <c r="BR60" i="1" s="1"/>
  <c r="AN60" i="1"/>
  <c r="AO60" i="1"/>
  <c r="AP60" i="1"/>
  <c r="AR60" i="1"/>
  <c r="AS60" i="1"/>
  <c r="AT60" i="1"/>
  <c r="AV60" i="1"/>
  <c r="AW60" i="1"/>
  <c r="AX60" i="1"/>
  <c r="AZ60" i="1"/>
  <c r="BA60" i="1"/>
  <c r="BB60" i="1"/>
  <c r="BD60" i="1"/>
  <c r="BE60" i="1"/>
  <c r="BF60" i="1"/>
  <c r="BH60" i="1"/>
  <c r="BI60" i="1"/>
  <c r="BJ60" i="1"/>
  <c r="BL60" i="1"/>
  <c r="BM60" i="1"/>
  <c r="BN60" i="1"/>
  <c r="BT60" i="1"/>
  <c r="BU60" i="1"/>
  <c r="BV60" i="1"/>
  <c r="BX60" i="1"/>
  <c r="BY60" i="1"/>
  <c r="BZ60" i="1"/>
  <c r="CB60" i="1"/>
  <c r="CC60" i="1"/>
  <c r="CD60" i="1"/>
  <c r="CF60" i="1"/>
  <c r="CG60" i="1"/>
  <c r="CH60" i="1"/>
  <c r="CJ60" i="1"/>
  <c r="CK60" i="1"/>
  <c r="CL60" i="1"/>
  <c r="CN60" i="1"/>
  <c r="CO60" i="1"/>
  <c r="CP60" i="1"/>
  <c r="AG61" i="1"/>
  <c r="AR61" i="1" s="1"/>
  <c r="AH61" i="1"/>
  <c r="AS61" i="1" s="1"/>
  <c r="AI61" i="1"/>
  <c r="AT61" i="1" s="1"/>
  <c r="AN61" i="1"/>
  <c r="AO61" i="1"/>
  <c r="AP61" i="1"/>
  <c r="AV61" i="1"/>
  <c r="AW61" i="1"/>
  <c r="AX61" i="1"/>
  <c r="AZ61" i="1"/>
  <c r="BA61" i="1"/>
  <c r="BB61" i="1"/>
  <c r="BD61" i="1"/>
  <c r="BE61" i="1"/>
  <c r="BF61" i="1"/>
  <c r="BH61" i="1"/>
  <c r="BI61" i="1"/>
  <c r="BJ61" i="1"/>
  <c r="BL61" i="1"/>
  <c r="BM61" i="1"/>
  <c r="BN61" i="1"/>
  <c r="BP61" i="1"/>
  <c r="BQ61" i="1"/>
  <c r="BR61" i="1"/>
  <c r="BT61" i="1"/>
  <c r="BU61" i="1"/>
  <c r="BV61" i="1"/>
  <c r="BX61" i="1"/>
  <c r="BY61" i="1"/>
  <c r="BZ61" i="1"/>
  <c r="CB61" i="1"/>
  <c r="CC61" i="1"/>
  <c r="CD61" i="1"/>
  <c r="CF61" i="1"/>
  <c r="CG61" i="1"/>
  <c r="CH61" i="1"/>
  <c r="CJ61" i="1"/>
  <c r="CK61" i="1"/>
  <c r="CL61" i="1"/>
  <c r="CN61" i="1"/>
  <c r="CO61" i="1"/>
  <c r="CP61" i="1"/>
  <c r="AG62" i="1"/>
  <c r="BL62" i="1" s="1"/>
  <c r="AH62" i="1"/>
  <c r="BM62" i="1" s="1"/>
  <c r="AI62" i="1"/>
  <c r="BN62" i="1" s="1"/>
  <c r="AN62" i="1"/>
  <c r="AO62" i="1"/>
  <c r="AP62" i="1"/>
  <c r="AR62" i="1"/>
  <c r="AS62" i="1"/>
  <c r="AT62" i="1"/>
  <c r="AV62" i="1"/>
  <c r="AW62" i="1"/>
  <c r="AX62" i="1"/>
  <c r="AZ62" i="1"/>
  <c r="BA62" i="1"/>
  <c r="BB62" i="1"/>
  <c r="BD62" i="1"/>
  <c r="BE62" i="1"/>
  <c r="BF62" i="1"/>
  <c r="BH62" i="1"/>
  <c r="BI62" i="1"/>
  <c r="BJ62" i="1"/>
  <c r="BP62" i="1"/>
  <c r="BQ62" i="1"/>
  <c r="BR62" i="1"/>
  <c r="BT62" i="1"/>
  <c r="BU62" i="1"/>
  <c r="BV62" i="1"/>
  <c r="BX62" i="1"/>
  <c r="BY62" i="1"/>
  <c r="BZ62" i="1"/>
  <c r="CB62" i="1"/>
  <c r="CC62" i="1"/>
  <c r="CD62" i="1"/>
  <c r="CF62" i="1"/>
  <c r="CG62" i="1"/>
  <c r="CH62" i="1"/>
  <c r="CJ62" i="1"/>
  <c r="CK62" i="1"/>
  <c r="CL62" i="1"/>
  <c r="CN62" i="1"/>
  <c r="CO62" i="1"/>
  <c r="CP62" i="1"/>
  <c r="AG63" i="1"/>
  <c r="AZ63" i="1" s="1"/>
  <c r="AH63" i="1"/>
  <c r="BA63" i="1" s="1"/>
  <c r="AI63" i="1"/>
  <c r="BB63" i="1" s="1"/>
  <c r="AN63" i="1"/>
  <c r="AO63" i="1"/>
  <c r="AP63" i="1"/>
  <c r="AR63" i="1"/>
  <c r="AS63" i="1"/>
  <c r="AT63" i="1"/>
  <c r="AV63" i="1"/>
  <c r="AW63" i="1"/>
  <c r="AX63" i="1"/>
  <c r="BD63" i="1"/>
  <c r="BE63" i="1"/>
  <c r="BF63" i="1"/>
  <c r="BH63" i="1"/>
  <c r="BI63" i="1"/>
  <c r="BJ63" i="1"/>
  <c r="BL63" i="1"/>
  <c r="BM63" i="1"/>
  <c r="BN63" i="1"/>
  <c r="BP63" i="1"/>
  <c r="BQ63" i="1"/>
  <c r="BR63" i="1"/>
  <c r="BT63" i="1"/>
  <c r="BU63" i="1"/>
  <c r="BV63" i="1"/>
  <c r="BX63" i="1"/>
  <c r="BY63" i="1"/>
  <c r="BZ63" i="1"/>
  <c r="CB63" i="1"/>
  <c r="CC63" i="1"/>
  <c r="CD63" i="1"/>
  <c r="CF63" i="1"/>
  <c r="CG63" i="1"/>
  <c r="CH63" i="1"/>
  <c r="CJ63" i="1"/>
  <c r="CK63" i="1"/>
  <c r="CL63" i="1"/>
  <c r="CN63" i="1"/>
  <c r="CO63" i="1"/>
  <c r="CP63" i="1"/>
  <c r="AG64" i="1"/>
  <c r="BD64" i="1" s="1"/>
  <c r="AH64" i="1"/>
  <c r="BE64" i="1" s="1"/>
  <c r="AI64" i="1"/>
  <c r="BF64" i="1" s="1"/>
  <c r="AN64" i="1"/>
  <c r="AO64" i="1"/>
  <c r="AP64" i="1"/>
  <c r="AR64" i="1"/>
  <c r="AS64" i="1"/>
  <c r="AT64" i="1"/>
  <c r="AV64" i="1"/>
  <c r="AW64" i="1"/>
  <c r="AX64" i="1"/>
  <c r="AZ64" i="1"/>
  <c r="BA64" i="1"/>
  <c r="BB64" i="1"/>
  <c r="BH64" i="1"/>
  <c r="BI64" i="1"/>
  <c r="BJ64" i="1"/>
  <c r="BL64" i="1"/>
  <c r="BM64" i="1"/>
  <c r="BN64" i="1"/>
  <c r="BP64" i="1"/>
  <c r="BQ64" i="1"/>
  <c r="BR64" i="1"/>
  <c r="BT64" i="1"/>
  <c r="BU64" i="1"/>
  <c r="BV64" i="1"/>
  <c r="BX64" i="1"/>
  <c r="BY64" i="1"/>
  <c r="BZ64" i="1"/>
  <c r="CB64" i="1"/>
  <c r="CC64" i="1"/>
  <c r="CD64" i="1"/>
  <c r="CF64" i="1"/>
  <c r="CG64" i="1"/>
  <c r="CH64" i="1"/>
  <c r="CJ64" i="1"/>
  <c r="CK64" i="1"/>
  <c r="CL64" i="1"/>
  <c r="CN64" i="1"/>
  <c r="CO64" i="1"/>
  <c r="CP64" i="1"/>
  <c r="AG65" i="1"/>
  <c r="BP65" i="1" s="1"/>
  <c r="AH65" i="1"/>
  <c r="BQ65" i="1" s="1"/>
  <c r="AI65" i="1"/>
  <c r="BR65" i="1" s="1"/>
  <c r="AN65" i="1"/>
  <c r="AO65" i="1"/>
  <c r="AP65" i="1"/>
  <c r="AR65" i="1"/>
  <c r="AS65" i="1"/>
  <c r="AT65" i="1"/>
  <c r="AV65" i="1"/>
  <c r="AW65" i="1"/>
  <c r="AX65" i="1"/>
  <c r="AZ65" i="1"/>
  <c r="BA65" i="1"/>
  <c r="BB65" i="1"/>
  <c r="BD65" i="1"/>
  <c r="BE65" i="1"/>
  <c r="BF65" i="1"/>
  <c r="BH65" i="1"/>
  <c r="BI65" i="1"/>
  <c r="BJ65" i="1"/>
  <c r="BL65" i="1"/>
  <c r="BM65" i="1"/>
  <c r="BN65" i="1"/>
  <c r="BT65" i="1"/>
  <c r="BU65" i="1"/>
  <c r="BV65" i="1"/>
  <c r="BX65" i="1"/>
  <c r="BY65" i="1"/>
  <c r="BZ65" i="1"/>
  <c r="CB65" i="1"/>
  <c r="CC65" i="1"/>
  <c r="CD65" i="1"/>
  <c r="CF65" i="1"/>
  <c r="CG65" i="1"/>
  <c r="CH65" i="1"/>
  <c r="CJ65" i="1"/>
  <c r="CK65" i="1"/>
  <c r="CL65" i="1"/>
  <c r="CN65" i="1"/>
  <c r="CO65" i="1"/>
  <c r="CP65" i="1"/>
  <c r="AG66" i="1"/>
  <c r="CB66" i="1" s="1"/>
  <c r="AH66" i="1"/>
  <c r="CC66" i="1" s="1"/>
  <c r="AI66" i="1"/>
  <c r="CD66" i="1" s="1"/>
  <c r="AN66" i="1"/>
  <c r="AO66" i="1"/>
  <c r="AP66" i="1"/>
  <c r="AR66" i="1"/>
  <c r="AS66" i="1"/>
  <c r="AT66" i="1"/>
  <c r="AV66" i="1"/>
  <c r="AW66" i="1"/>
  <c r="AX66" i="1"/>
  <c r="AZ66" i="1"/>
  <c r="BA66" i="1"/>
  <c r="BB66" i="1"/>
  <c r="BD66" i="1"/>
  <c r="BE66" i="1"/>
  <c r="BF66" i="1"/>
  <c r="BH66" i="1"/>
  <c r="BI66" i="1"/>
  <c r="BJ66" i="1"/>
  <c r="BL66" i="1"/>
  <c r="BM66" i="1"/>
  <c r="BN66" i="1"/>
  <c r="BP66" i="1"/>
  <c r="BQ66" i="1"/>
  <c r="BR66" i="1"/>
  <c r="BT66" i="1"/>
  <c r="BU66" i="1"/>
  <c r="BV66" i="1"/>
  <c r="BX66" i="1"/>
  <c r="BY66" i="1"/>
  <c r="BZ66" i="1"/>
  <c r="CF66" i="1"/>
  <c r="CG66" i="1"/>
  <c r="CH66" i="1"/>
  <c r="CJ66" i="1"/>
  <c r="CK66" i="1"/>
  <c r="CL66" i="1"/>
  <c r="CN66" i="1"/>
  <c r="CO66" i="1"/>
  <c r="CP66" i="1"/>
  <c r="AG67" i="1"/>
  <c r="CJ67" i="1" s="1"/>
  <c r="AH67" i="1"/>
  <c r="CK67" i="1" s="1"/>
  <c r="AI67" i="1"/>
  <c r="CL67" i="1" s="1"/>
  <c r="AN67" i="1"/>
  <c r="AO67" i="1"/>
  <c r="AP67" i="1"/>
  <c r="AR67" i="1"/>
  <c r="AS67" i="1"/>
  <c r="AT67" i="1"/>
  <c r="AV67" i="1"/>
  <c r="AW67" i="1"/>
  <c r="AX67" i="1"/>
  <c r="AZ67" i="1"/>
  <c r="BA67" i="1"/>
  <c r="BB67" i="1"/>
  <c r="BD67" i="1"/>
  <c r="BE67" i="1"/>
  <c r="BF67" i="1"/>
  <c r="BH67" i="1"/>
  <c r="BI67" i="1"/>
  <c r="BJ67" i="1"/>
  <c r="BL67" i="1"/>
  <c r="BM67" i="1"/>
  <c r="BN67" i="1"/>
  <c r="BP67" i="1"/>
  <c r="BQ67" i="1"/>
  <c r="BR67" i="1"/>
  <c r="BT67" i="1"/>
  <c r="BU67" i="1"/>
  <c r="BV67" i="1"/>
  <c r="BX67" i="1"/>
  <c r="BY67" i="1"/>
  <c r="BZ67" i="1"/>
  <c r="CB67" i="1"/>
  <c r="CC67" i="1"/>
  <c r="CD67" i="1"/>
  <c r="CF67" i="1"/>
  <c r="CG67" i="1"/>
  <c r="CH67" i="1"/>
  <c r="CN67" i="1"/>
  <c r="CO67" i="1"/>
  <c r="CP67" i="1"/>
  <c r="AG68" i="1"/>
  <c r="BX68" i="1" s="1"/>
  <c r="AH68" i="1"/>
  <c r="BY68" i="1" s="1"/>
  <c r="AI68" i="1"/>
  <c r="BZ68" i="1" s="1"/>
  <c r="AN68" i="1"/>
  <c r="AO68" i="1"/>
  <c r="AP68" i="1"/>
  <c r="AR68" i="1"/>
  <c r="AS68" i="1"/>
  <c r="AT68" i="1"/>
  <c r="AV68" i="1"/>
  <c r="AW68" i="1"/>
  <c r="AX68" i="1"/>
  <c r="AZ68" i="1"/>
  <c r="BA68" i="1"/>
  <c r="BB68" i="1"/>
  <c r="BD68" i="1"/>
  <c r="BE68" i="1"/>
  <c r="BF68" i="1"/>
  <c r="BH68" i="1"/>
  <c r="BI68" i="1"/>
  <c r="BJ68" i="1"/>
  <c r="BL68" i="1"/>
  <c r="BM68" i="1"/>
  <c r="BN68" i="1"/>
  <c r="BP68" i="1"/>
  <c r="BQ68" i="1"/>
  <c r="BR68" i="1"/>
  <c r="BT68" i="1"/>
  <c r="BU68" i="1"/>
  <c r="BV68" i="1"/>
  <c r="CB68" i="1"/>
  <c r="CC68" i="1"/>
  <c r="CD68" i="1"/>
  <c r="CF68" i="1"/>
  <c r="CG68" i="1"/>
  <c r="CH68" i="1"/>
  <c r="CJ68" i="1"/>
  <c r="CK68" i="1"/>
  <c r="CL68" i="1"/>
  <c r="CN68" i="1"/>
  <c r="CO68" i="1"/>
  <c r="CP68" i="1"/>
  <c r="AG69" i="1"/>
  <c r="CF69" i="1" s="1"/>
  <c r="AH69" i="1"/>
  <c r="CG69" i="1" s="1"/>
  <c r="AI69" i="1"/>
  <c r="CH69" i="1" s="1"/>
  <c r="AN69" i="1"/>
  <c r="AO69" i="1"/>
  <c r="AP69" i="1"/>
  <c r="AR69" i="1"/>
  <c r="AS69" i="1"/>
  <c r="AT69" i="1"/>
  <c r="AV69" i="1"/>
  <c r="AW69" i="1"/>
  <c r="AX69" i="1"/>
  <c r="AZ69" i="1"/>
  <c r="BA69" i="1"/>
  <c r="BB69" i="1"/>
  <c r="BD69" i="1"/>
  <c r="BE69" i="1"/>
  <c r="BF69" i="1"/>
  <c r="BH69" i="1"/>
  <c r="BI69" i="1"/>
  <c r="BJ69" i="1"/>
  <c r="BL69" i="1"/>
  <c r="BM69" i="1"/>
  <c r="BN69" i="1"/>
  <c r="BP69" i="1"/>
  <c r="BQ69" i="1"/>
  <c r="BR69" i="1"/>
  <c r="BT69" i="1"/>
  <c r="BU69" i="1"/>
  <c r="BV69" i="1"/>
  <c r="BX69" i="1"/>
  <c r="BY69" i="1"/>
  <c r="BZ69" i="1"/>
  <c r="CB69" i="1"/>
  <c r="CC69" i="1"/>
  <c r="CD69" i="1"/>
  <c r="CJ69" i="1"/>
  <c r="CK69" i="1"/>
  <c r="CL69" i="1"/>
  <c r="CN69" i="1"/>
  <c r="CO69" i="1"/>
  <c r="CP69" i="1"/>
  <c r="AG70" i="1"/>
  <c r="CN70" i="1" s="1"/>
  <c r="AH70" i="1"/>
  <c r="CO70" i="1" s="1"/>
  <c r="AI70" i="1"/>
  <c r="CP70" i="1" s="1"/>
  <c r="AN70" i="1"/>
  <c r="AO70" i="1"/>
  <c r="AP70" i="1"/>
  <c r="AR70" i="1"/>
  <c r="AS70" i="1"/>
  <c r="AT70" i="1"/>
  <c r="AV70" i="1"/>
  <c r="AW70" i="1"/>
  <c r="AX70" i="1"/>
  <c r="AZ70" i="1"/>
  <c r="BA70" i="1"/>
  <c r="BB70" i="1"/>
  <c r="BD70" i="1"/>
  <c r="BE70" i="1"/>
  <c r="BF70" i="1"/>
  <c r="BH70" i="1"/>
  <c r="BI70" i="1"/>
  <c r="BJ70" i="1"/>
  <c r="BL70" i="1"/>
  <c r="BM70" i="1"/>
  <c r="BN70" i="1"/>
  <c r="BP70" i="1"/>
  <c r="BQ70" i="1"/>
  <c r="BR70" i="1"/>
  <c r="BT70" i="1"/>
  <c r="BU70" i="1"/>
  <c r="BV70" i="1"/>
  <c r="BX70" i="1"/>
  <c r="BY70" i="1"/>
  <c r="BZ70" i="1"/>
  <c r="CB70" i="1"/>
  <c r="CC70" i="1"/>
  <c r="CD70" i="1"/>
  <c r="CF70" i="1"/>
  <c r="CG70" i="1"/>
  <c r="CH70" i="1"/>
  <c r="CJ70" i="1"/>
  <c r="CK70" i="1"/>
  <c r="CL70" i="1"/>
  <c r="AG71" i="1"/>
  <c r="CN71" i="1" s="1"/>
  <c r="AH71" i="1"/>
  <c r="CO71" i="1" s="1"/>
  <c r="AI71" i="1"/>
  <c r="CP71" i="1" s="1"/>
  <c r="AN71" i="1"/>
  <c r="AO71" i="1"/>
  <c r="AP71" i="1"/>
  <c r="AR71" i="1"/>
  <c r="AS71" i="1"/>
  <c r="AT71" i="1"/>
  <c r="AV71" i="1"/>
  <c r="AW71" i="1"/>
  <c r="AX71" i="1"/>
  <c r="AZ71" i="1"/>
  <c r="BA71" i="1"/>
  <c r="BB71" i="1"/>
  <c r="BD71" i="1"/>
  <c r="BE71" i="1"/>
  <c r="BF71" i="1"/>
  <c r="BH71" i="1"/>
  <c r="BI71" i="1"/>
  <c r="BJ71" i="1"/>
  <c r="BL71" i="1"/>
  <c r="BM71" i="1"/>
  <c r="BN71" i="1"/>
  <c r="BP71" i="1"/>
  <c r="BQ71" i="1"/>
  <c r="BR71" i="1"/>
  <c r="BT71" i="1"/>
  <c r="BU71" i="1"/>
  <c r="BV71" i="1"/>
  <c r="BX71" i="1"/>
  <c r="BY71" i="1"/>
  <c r="BZ71" i="1"/>
  <c r="CB71" i="1"/>
  <c r="CC71" i="1"/>
  <c r="CD71" i="1"/>
  <c r="CF71" i="1"/>
  <c r="CG71" i="1"/>
  <c r="CH71" i="1"/>
  <c r="CJ71" i="1"/>
  <c r="CK71" i="1"/>
  <c r="CL71" i="1"/>
  <c r="AG72" i="1"/>
  <c r="AV72" i="1" s="1"/>
  <c r="AH72" i="1"/>
  <c r="AW72" i="1" s="1"/>
  <c r="AI72" i="1"/>
  <c r="AX72" i="1" s="1"/>
  <c r="AN72" i="1"/>
  <c r="AO72" i="1"/>
  <c r="AP72" i="1"/>
  <c r="AR72" i="1"/>
  <c r="AS72" i="1"/>
  <c r="AT72" i="1"/>
  <c r="AZ72" i="1"/>
  <c r="BA72" i="1"/>
  <c r="BB72" i="1"/>
  <c r="BD72" i="1"/>
  <c r="BE72" i="1"/>
  <c r="BF72" i="1"/>
  <c r="BH72" i="1"/>
  <c r="BI72" i="1"/>
  <c r="BJ72" i="1"/>
  <c r="BL72" i="1"/>
  <c r="BM72" i="1"/>
  <c r="BN72" i="1"/>
  <c r="BP72" i="1"/>
  <c r="BQ72" i="1"/>
  <c r="BR72" i="1"/>
  <c r="BT72" i="1"/>
  <c r="BU72" i="1"/>
  <c r="BV72" i="1"/>
  <c r="BX72" i="1"/>
  <c r="BY72" i="1"/>
  <c r="BZ72" i="1"/>
  <c r="CB72" i="1"/>
  <c r="CC72" i="1"/>
  <c r="CD72" i="1"/>
  <c r="CF72" i="1"/>
  <c r="CG72" i="1"/>
  <c r="CH72" i="1"/>
  <c r="CJ72" i="1"/>
  <c r="CK72" i="1"/>
  <c r="CL72" i="1"/>
  <c r="CN72" i="1"/>
  <c r="CO72" i="1"/>
  <c r="CP72" i="1"/>
  <c r="AG73" i="1"/>
  <c r="BH73" i="1" s="1"/>
  <c r="AH73" i="1"/>
  <c r="BI73" i="1" s="1"/>
  <c r="AI73" i="1"/>
  <c r="BJ73" i="1" s="1"/>
  <c r="AN73" i="1"/>
  <c r="AO73" i="1"/>
  <c r="AP73" i="1"/>
  <c r="AR73" i="1"/>
  <c r="AS73" i="1"/>
  <c r="AT73" i="1"/>
  <c r="AV73" i="1"/>
  <c r="AW73" i="1"/>
  <c r="AX73" i="1"/>
  <c r="AZ73" i="1"/>
  <c r="BA73" i="1"/>
  <c r="BB73" i="1"/>
  <c r="BD73" i="1"/>
  <c r="BE73" i="1"/>
  <c r="BF73" i="1"/>
  <c r="BL73" i="1"/>
  <c r="BM73" i="1"/>
  <c r="BN73" i="1"/>
  <c r="BP73" i="1"/>
  <c r="BQ73" i="1"/>
  <c r="BR73" i="1"/>
  <c r="BT73" i="1"/>
  <c r="BU73" i="1"/>
  <c r="BV73" i="1"/>
  <c r="BX73" i="1"/>
  <c r="BY73" i="1"/>
  <c r="BZ73" i="1"/>
  <c r="CB73" i="1"/>
  <c r="CC73" i="1"/>
  <c r="CD73" i="1"/>
  <c r="CF73" i="1"/>
  <c r="CG73" i="1"/>
  <c r="CH73" i="1"/>
  <c r="CJ73" i="1"/>
  <c r="CK73" i="1"/>
  <c r="CL73" i="1"/>
  <c r="CN73" i="1"/>
  <c r="CO73" i="1"/>
  <c r="CP73" i="1"/>
  <c r="AG74" i="1"/>
  <c r="AN74" i="1" s="1"/>
  <c r="AH74" i="1"/>
  <c r="AO74" i="1" s="1"/>
  <c r="AI74" i="1"/>
  <c r="AP74" i="1" s="1"/>
  <c r="AR74" i="1"/>
  <c r="AS74" i="1"/>
  <c r="AT74" i="1"/>
  <c r="AV74" i="1"/>
  <c r="AW74" i="1"/>
  <c r="AX74" i="1"/>
  <c r="AZ74" i="1"/>
  <c r="BA74" i="1"/>
  <c r="BB74" i="1"/>
  <c r="BD74" i="1"/>
  <c r="BE74" i="1"/>
  <c r="BF74" i="1"/>
  <c r="BH74" i="1"/>
  <c r="BI74" i="1"/>
  <c r="BJ74" i="1"/>
  <c r="BL74" i="1"/>
  <c r="BM74" i="1"/>
  <c r="BN74" i="1"/>
  <c r="BP74" i="1"/>
  <c r="BQ74" i="1"/>
  <c r="BR74" i="1"/>
  <c r="BT74" i="1"/>
  <c r="BU74" i="1"/>
  <c r="BV74" i="1"/>
  <c r="BX74" i="1"/>
  <c r="BY74" i="1"/>
  <c r="BZ74" i="1"/>
  <c r="CB74" i="1"/>
  <c r="CC74" i="1"/>
  <c r="CD74" i="1"/>
  <c r="CF74" i="1"/>
  <c r="CG74" i="1"/>
  <c r="CH74" i="1"/>
  <c r="CJ74" i="1"/>
  <c r="CK74" i="1"/>
  <c r="CL74" i="1"/>
  <c r="CN74" i="1"/>
  <c r="CO74" i="1"/>
  <c r="CP74" i="1"/>
  <c r="AG75" i="1"/>
  <c r="AZ75" i="1" s="1"/>
  <c r="AH75" i="1"/>
  <c r="BA75" i="1" s="1"/>
  <c r="AI75" i="1"/>
  <c r="BB75" i="1" s="1"/>
  <c r="AN75" i="1"/>
  <c r="AO75" i="1"/>
  <c r="AP75" i="1"/>
  <c r="AR75" i="1"/>
  <c r="AS75" i="1"/>
  <c r="AT75" i="1"/>
  <c r="AV75" i="1"/>
  <c r="AW75" i="1"/>
  <c r="AX75" i="1"/>
  <c r="BD75" i="1"/>
  <c r="BE75" i="1"/>
  <c r="BF75" i="1"/>
  <c r="BH75" i="1"/>
  <c r="BI75" i="1"/>
  <c r="BJ75" i="1"/>
  <c r="BL75" i="1"/>
  <c r="BM75" i="1"/>
  <c r="BN75" i="1"/>
  <c r="BP75" i="1"/>
  <c r="BQ75" i="1"/>
  <c r="BR75" i="1"/>
  <c r="BT75" i="1"/>
  <c r="BU75" i="1"/>
  <c r="BV75" i="1"/>
  <c r="BX75" i="1"/>
  <c r="BY75" i="1"/>
  <c r="BZ75" i="1"/>
  <c r="CB75" i="1"/>
  <c r="CC75" i="1"/>
  <c r="CD75" i="1"/>
  <c r="CF75" i="1"/>
  <c r="CG75" i="1"/>
  <c r="CH75" i="1"/>
  <c r="CJ75" i="1"/>
  <c r="CK75" i="1"/>
  <c r="CL75" i="1"/>
  <c r="CN75" i="1"/>
  <c r="CO75" i="1"/>
  <c r="CP75" i="1"/>
  <c r="AG76" i="1"/>
  <c r="BP76" i="1" s="1"/>
  <c r="AH76" i="1"/>
  <c r="BQ76" i="1" s="1"/>
  <c r="AI76" i="1"/>
  <c r="BR76" i="1" s="1"/>
  <c r="AN76" i="1"/>
  <c r="AO76" i="1"/>
  <c r="AP76" i="1"/>
  <c r="AR76" i="1"/>
  <c r="AS76" i="1"/>
  <c r="AT76" i="1"/>
  <c r="AV76" i="1"/>
  <c r="AW76" i="1"/>
  <c r="AX76" i="1"/>
  <c r="AZ76" i="1"/>
  <c r="BA76" i="1"/>
  <c r="BB76" i="1"/>
  <c r="BD76" i="1"/>
  <c r="BE76" i="1"/>
  <c r="BF76" i="1"/>
  <c r="BH76" i="1"/>
  <c r="BI76" i="1"/>
  <c r="BJ76" i="1"/>
  <c r="BL76" i="1"/>
  <c r="BM76" i="1"/>
  <c r="BN76" i="1"/>
  <c r="BT76" i="1"/>
  <c r="BU76" i="1"/>
  <c r="BV76" i="1"/>
  <c r="BX76" i="1"/>
  <c r="BY76" i="1"/>
  <c r="BZ76" i="1"/>
  <c r="CB76" i="1"/>
  <c r="CC76" i="1"/>
  <c r="CD76" i="1"/>
  <c r="CF76" i="1"/>
  <c r="CG76" i="1"/>
  <c r="CH76" i="1"/>
  <c r="CJ76" i="1"/>
  <c r="CK76" i="1"/>
  <c r="CL76" i="1"/>
  <c r="CN76" i="1"/>
  <c r="CO76" i="1"/>
  <c r="CP76" i="1"/>
  <c r="AG77" i="1"/>
  <c r="CN77" i="1" s="1"/>
  <c r="AH77" i="1"/>
  <c r="CO77" i="1" s="1"/>
  <c r="AI77" i="1"/>
  <c r="CP77" i="1" s="1"/>
  <c r="AN77" i="1"/>
  <c r="AO77" i="1"/>
  <c r="AP77" i="1"/>
  <c r="AR77" i="1"/>
  <c r="AS77" i="1"/>
  <c r="AT77" i="1"/>
  <c r="AV77" i="1"/>
  <c r="AW77" i="1"/>
  <c r="AX77" i="1"/>
  <c r="AZ77" i="1"/>
  <c r="BA77" i="1"/>
  <c r="BB77" i="1"/>
  <c r="BD77" i="1"/>
  <c r="BE77" i="1"/>
  <c r="BF77" i="1"/>
  <c r="BH77" i="1"/>
  <c r="BI77" i="1"/>
  <c r="BJ77" i="1"/>
  <c r="BL77" i="1"/>
  <c r="BM77" i="1"/>
  <c r="BN77" i="1"/>
  <c r="BP77" i="1"/>
  <c r="BQ77" i="1"/>
  <c r="BR77" i="1"/>
  <c r="BT77" i="1"/>
  <c r="BU77" i="1"/>
  <c r="BV77" i="1"/>
  <c r="BX77" i="1"/>
  <c r="BY77" i="1"/>
  <c r="BZ77" i="1"/>
  <c r="CB77" i="1"/>
  <c r="CC77" i="1"/>
  <c r="CD77" i="1"/>
  <c r="CF77" i="1"/>
  <c r="CG77" i="1"/>
  <c r="CH77" i="1"/>
  <c r="CJ77" i="1"/>
  <c r="CK77" i="1"/>
  <c r="CL77" i="1"/>
  <c r="AG78" i="1"/>
  <c r="AH78" i="1"/>
  <c r="AI78" i="1"/>
  <c r="AN78" i="1"/>
  <c r="AO78" i="1"/>
  <c r="AP78" i="1"/>
  <c r="AR78" i="1"/>
  <c r="AS78" i="1"/>
  <c r="AV78" i="1"/>
  <c r="AW78" i="1"/>
  <c r="AX78" i="1"/>
  <c r="AZ78" i="1"/>
  <c r="BA78" i="1"/>
  <c r="BB78" i="1"/>
  <c r="BD78" i="1"/>
  <c r="BE78" i="1"/>
  <c r="BF78" i="1"/>
  <c r="BH78" i="1"/>
  <c r="BI78" i="1"/>
  <c r="BJ78" i="1"/>
  <c r="BL78" i="1"/>
  <c r="BM78" i="1"/>
  <c r="BN78" i="1"/>
  <c r="BP78" i="1"/>
  <c r="BQ78" i="1"/>
  <c r="BR78" i="1"/>
  <c r="BT78" i="1"/>
  <c r="BU78" i="1"/>
  <c r="BV78" i="1"/>
  <c r="BX78" i="1"/>
  <c r="BY78" i="1"/>
  <c r="BZ78" i="1"/>
  <c r="CB78" i="1"/>
  <c r="CC78" i="1"/>
  <c r="CD78" i="1"/>
  <c r="CF78" i="1"/>
  <c r="CG78" i="1"/>
  <c r="CH78" i="1"/>
  <c r="CJ78" i="1"/>
  <c r="CK78" i="1"/>
  <c r="CL78" i="1"/>
  <c r="CN78" i="1"/>
  <c r="CO78" i="1"/>
  <c r="CP78" i="1"/>
  <c r="AG79" i="1"/>
  <c r="CB79" i="1" s="1"/>
  <c r="AH79" i="1"/>
  <c r="CC79" i="1" s="1"/>
  <c r="AI79" i="1"/>
  <c r="CD79" i="1" s="1"/>
  <c r="AN79" i="1"/>
  <c r="AO79" i="1"/>
  <c r="AP79" i="1"/>
  <c r="AR79" i="1"/>
  <c r="AS79" i="1"/>
  <c r="AT79" i="1"/>
  <c r="AV79" i="1"/>
  <c r="AW79" i="1"/>
  <c r="AX79" i="1"/>
  <c r="AZ79" i="1"/>
  <c r="BA79" i="1"/>
  <c r="BB79" i="1"/>
  <c r="BD79" i="1"/>
  <c r="BE79" i="1"/>
  <c r="BF79" i="1"/>
  <c r="BH79" i="1"/>
  <c r="BI79" i="1"/>
  <c r="BJ79" i="1"/>
  <c r="BL79" i="1"/>
  <c r="BM79" i="1"/>
  <c r="BN79" i="1"/>
  <c r="BP79" i="1"/>
  <c r="BQ79" i="1"/>
  <c r="BR79" i="1"/>
  <c r="BT79" i="1"/>
  <c r="BU79" i="1"/>
  <c r="BV79" i="1"/>
  <c r="BX79" i="1"/>
  <c r="BY79" i="1"/>
  <c r="BZ79" i="1"/>
  <c r="CF79" i="1"/>
  <c r="CG79" i="1"/>
  <c r="CH79" i="1"/>
  <c r="CJ79" i="1"/>
  <c r="CK79" i="1"/>
  <c r="CL79" i="1"/>
  <c r="CN79" i="1"/>
  <c r="CO79" i="1"/>
  <c r="CP79" i="1"/>
  <c r="AG80" i="1"/>
  <c r="AR80" i="1" s="1"/>
  <c r="AH80" i="1"/>
  <c r="AS80" i="1" s="1"/>
  <c r="AI80" i="1"/>
  <c r="AT80" i="1" s="1"/>
  <c r="AN80" i="1"/>
  <c r="AO80" i="1"/>
  <c r="AP80" i="1"/>
  <c r="AV80" i="1"/>
  <c r="AW80" i="1"/>
  <c r="AX80" i="1"/>
  <c r="AZ80" i="1"/>
  <c r="BA80" i="1"/>
  <c r="BB80" i="1"/>
  <c r="BD80" i="1"/>
  <c r="BE80" i="1"/>
  <c r="BF80" i="1"/>
  <c r="BH80" i="1"/>
  <c r="BI80" i="1"/>
  <c r="BJ80" i="1"/>
  <c r="BL80" i="1"/>
  <c r="BM80" i="1"/>
  <c r="BN80" i="1"/>
  <c r="BP80" i="1"/>
  <c r="BQ80" i="1"/>
  <c r="BR80" i="1"/>
  <c r="BT80" i="1"/>
  <c r="BU80" i="1"/>
  <c r="BV80" i="1"/>
  <c r="BX80" i="1"/>
  <c r="BY80" i="1"/>
  <c r="BZ80" i="1"/>
  <c r="CB80" i="1"/>
  <c r="CC80" i="1"/>
  <c r="CD80" i="1"/>
  <c r="CF80" i="1"/>
  <c r="CG80" i="1"/>
  <c r="CH80" i="1"/>
  <c r="CJ80" i="1"/>
  <c r="CK80" i="1"/>
  <c r="CL80" i="1"/>
  <c r="CN80" i="1"/>
  <c r="CO80" i="1"/>
  <c r="CP80" i="1"/>
  <c r="AG81" i="1"/>
  <c r="BP81" i="1" s="1"/>
  <c r="AH81" i="1"/>
  <c r="BQ81" i="1" s="1"/>
  <c r="AI81" i="1"/>
  <c r="BR81" i="1" s="1"/>
  <c r="AN81" i="1"/>
  <c r="AO81" i="1"/>
  <c r="AP81" i="1"/>
  <c r="AR81" i="1"/>
  <c r="AS81" i="1"/>
  <c r="AT81" i="1"/>
  <c r="AV81" i="1"/>
  <c r="AW81" i="1"/>
  <c r="AX81" i="1"/>
  <c r="AZ81" i="1"/>
  <c r="BA81" i="1"/>
  <c r="BB81" i="1"/>
  <c r="BD81" i="1"/>
  <c r="BE81" i="1"/>
  <c r="BF81" i="1"/>
  <c r="BH81" i="1"/>
  <c r="BI81" i="1"/>
  <c r="BJ81" i="1"/>
  <c r="BL81" i="1"/>
  <c r="BM81" i="1"/>
  <c r="BN81" i="1"/>
  <c r="BT81" i="1"/>
  <c r="BU81" i="1"/>
  <c r="BV81" i="1"/>
  <c r="BX81" i="1"/>
  <c r="BY81" i="1"/>
  <c r="BZ81" i="1"/>
  <c r="CB81" i="1"/>
  <c r="CC81" i="1"/>
  <c r="CD81" i="1"/>
  <c r="CF81" i="1"/>
  <c r="CG81" i="1"/>
  <c r="CH81" i="1"/>
  <c r="CJ81" i="1"/>
  <c r="CK81" i="1"/>
  <c r="CL81" i="1"/>
  <c r="CN81" i="1"/>
  <c r="CO81" i="1"/>
  <c r="CP81" i="1"/>
  <c r="AG88" i="1"/>
  <c r="CB88" i="1" s="1"/>
  <c r="AN88" i="1"/>
  <c r="AR88" i="1"/>
  <c r="AV88" i="1"/>
  <c r="AZ88" i="1"/>
  <c r="BD88" i="1"/>
  <c r="BH88" i="1"/>
  <c r="BL88" i="1"/>
  <c r="BP88" i="1"/>
  <c r="BT88" i="1"/>
  <c r="BX88" i="1"/>
  <c r="CF88" i="1"/>
  <c r="CJ88" i="1"/>
  <c r="CN88" i="1"/>
  <c r="AH88" i="1"/>
  <c r="CC88" i="1" s="1"/>
  <c r="AO88" i="1"/>
  <c r="AS88" i="1"/>
  <c r="AW88" i="1"/>
  <c r="BA88" i="1"/>
  <c r="BE88" i="1"/>
  <c r="BI88" i="1"/>
  <c r="BM88" i="1"/>
  <c r="BQ88" i="1"/>
  <c r="BU88" i="1"/>
  <c r="BY88" i="1"/>
  <c r="CG88" i="1"/>
  <c r="CK88" i="1"/>
  <c r="CO88" i="1"/>
  <c r="AI88" i="1"/>
  <c r="CD88" i="1" s="1"/>
  <c r="AP88" i="1"/>
  <c r="AT88" i="1"/>
  <c r="AX88" i="1"/>
  <c r="BB88" i="1"/>
  <c r="BF88" i="1"/>
  <c r="BJ88" i="1"/>
  <c r="BN88" i="1"/>
  <c r="BR88" i="1"/>
  <c r="BV88" i="1"/>
  <c r="BZ88" i="1"/>
  <c r="CH88" i="1"/>
  <c r="CL88" i="1"/>
  <c r="CP88" i="1"/>
  <c r="AG87" i="1"/>
  <c r="CB87" i="1" s="1"/>
  <c r="AH87" i="1"/>
  <c r="CC87" i="1" s="1"/>
  <c r="AI87" i="1"/>
  <c r="CD87" i="1" s="1"/>
  <c r="AG86" i="1"/>
  <c r="AZ86" i="1" s="1"/>
  <c r="AH86" i="1"/>
  <c r="BA86" i="1" s="1"/>
  <c r="AI86" i="1"/>
  <c r="BB86" i="1" s="1"/>
  <c r="CP87" i="1"/>
  <c r="CO87" i="1"/>
  <c r="CN87" i="1"/>
  <c r="CL87" i="1"/>
  <c r="CK87" i="1"/>
  <c r="CJ87" i="1"/>
  <c r="CH87" i="1"/>
  <c r="CG87" i="1"/>
  <c r="CF87" i="1"/>
  <c r="BZ87" i="1"/>
  <c r="BY87" i="1"/>
  <c r="BX87" i="1"/>
  <c r="BV87" i="1"/>
  <c r="BU87" i="1"/>
  <c r="BT87" i="1"/>
  <c r="BR87" i="1"/>
  <c r="BQ87" i="1"/>
  <c r="BP87" i="1"/>
  <c r="BN87" i="1"/>
  <c r="BM87" i="1"/>
  <c r="BL87" i="1"/>
  <c r="BJ87" i="1"/>
  <c r="BI87" i="1"/>
  <c r="BH87" i="1"/>
  <c r="BF87" i="1"/>
  <c r="BE87" i="1"/>
  <c r="BD87" i="1"/>
  <c r="BB87" i="1"/>
  <c r="BA87" i="1"/>
  <c r="AZ87" i="1"/>
  <c r="AX87" i="1"/>
  <c r="AW87" i="1"/>
  <c r="AV87" i="1"/>
  <c r="AT87" i="1"/>
  <c r="AS87" i="1"/>
  <c r="AR87" i="1"/>
  <c r="AP87" i="1"/>
  <c r="AO87" i="1"/>
  <c r="AN87" i="1"/>
  <c r="CP86" i="1"/>
  <c r="CO86" i="1"/>
  <c r="CN86" i="1"/>
  <c r="CL86" i="1"/>
  <c r="CK86" i="1"/>
  <c r="CJ86" i="1"/>
  <c r="CH86" i="1"/>
  <c r="CG86" i="1"/>
  <c r="CF86" i="1"/>
  <c r="CD86" i="1"/>
  <c r="CC86" i="1"/>
  <c r="CB86" i="1"/>
  <c r="BZ86" i="1"/>
  <c r="BY86" i="1"/>
  <c r="BX86" i="1"/>
  <c r="BV86" i="1"/>
  <c r="BU86" i="1"/>
  <c r="BT86" i="1"/>
  <c r="BR86" i="1"/>
  <c r="BQ86" i="1"/>
  <c r="BP86" i="1"/>
  <c r="BN86" i="1"/>
  <c r="BM86" i="1"/>
  <c r="BL86" i="1"/>
  <c r="BJ86" i="1"/>
  <c r="BI86" i="1"/>
  <c r="BH86" i="1"/>
  <c r="BF86" i="1"/>
  <c r="BE86" i="1"/>
  <c r="BD86" i="1"/>
  <c r="AX86" i="1"/>
  <c r="AW86" i="1"/>
  <c r="AV86" i="1"/>
  <c r="AT86" i="1"/>
  <c r="AS86" i="1"/>
  <c r="AR86" i="1"/>
  <c r="AP86" i="1"/>
  <c r="AO86" i="1"/>
  <c r="AN86" i="1"/>
  <c r="CL85" i="1"/>
  <c r="CK85" i="1"/>
  <c r="CJ85" i="1"/>
  <c r="CH85" i="1"/>
  <c r="CG85" i="1"/>
  <c r="CF85" i="1"/>
  <c r="CD85" i="1"/>
  <c r="CC85" i="1"/>
  <c r="CB85" i="1"/>
  <c r="BZ85" i="1"/>
  <c r="BY85" i="1"/>
  <c r="BX85" i="1"/>
  <c r="BV85" i="1"/>
  <c r="BU85" i="1"/>
  <c r="BT85" i="1"/>
  <c r="BR85" i="1"/>
  <c r="BQ85" i="1"/>
  <c r="BP85" i="1"/>
  <c r="BN85" i="1"/>
  <c r="BM85" i="1"/>
  <c r="BL85" i="1"/>
  <c r="BJ85" i="1"/>
  <c r="BI85" i="1"/>
  <c r="BH85" i="1"/>
  <c r="BF85" i="1"/>
  <c r="BE85" i="1"/>
  <c r="BD85" i="1"/>
  <c r="BB85" i="1"/>
  <c r="BA85" i="1"/>
  <c r="AZ85" i="1"/>
  <c r="AX85" i="1"/>
  <c r="AW85" i="1"/>
  <c r="AV85" i="1"/>
  <c r="AT85" i="1"/>
  <c r="AS85" i="1"/>
  <c r="AR85" i="1"/>
  <c r="AP85" i="1"/>
  <c r="AO85" i="1"/>
  <c r="AN85" i="1"/>
  <c r="CP84" i="1"/>
  <c r="CO84" i="1"/>
  <c r="CN84" i="1"/>
  <c r="CL84" i="1"/>
  <c r="CK84" i="1"/>
  <c r="CJ84" i="1"/>
  <c r="CH84" i="1"/>
  <c r="CG84" i="1"/>
  <c r="CF84" i="1"/>
  <c r="CD84" i="1"/>
  <c r="CC84" i="1"/>
  <c r="CB84" i="1"/>
  <c r="BZ84" i="1"/>
  <c r="BY84" i="1"/>
  <c r="BX84" i="1"/>
  <c r="BV84" i="1"/>
  <c r="BU84" i="1"/>
  <c r="BT84" i="1"/>
  <c r="BN84" i="1"/>
  <c r="BM84" i="1"/>
  <c r="BL84" i="1"/>
  <c r="BJ84" i="1"/>
  <c r="BI84" i="1"/>
  <c r="BH84" i="1"/>
  <c r="BF84" i="1"/>
  <c r="BE84" i="1"/>
  <c r="BD84" i="1"/>
  <c r="BB84" i="1"/>
  <c r="BA84" i="1"/>
  <c r="AZ84" i="1"/>
  <c r="AX84" i="1"/>
  <c r="AW84" i="1"/>
  <c r="AV84" i="1"/>
  <c r="AT84" i="1"/>
  <c r="AS84" i="1"/>
  <c r="AR84" i="1"/>
  <c r="AP84" i="1"/>
  <c r="AO84" i="1"/>
  <c r="AN84" i="1"/>
  <c r="CP83" i="1"/>
  <c r="CO83" i="1"/>
  <c r="CN83" i="1"/>
  <c r="CL83" i="1"/>
  <c r="CK83" i="1"/>
  <c r="CJ83" i="1"/>
  <c r="CH83" i="1"/>
  <c r="CG83" i="1"/>
  <c r="CF83" i="1"/>
  <c r="CD83" i="1"/>
  <c r="CC83" i="1"/>
  <c r="CB83" i="1"/>
  <c r="BZ83" i="1"/>
  <c r="BY83" i="1"/>
  <c r="BX83" i="1"/>
  <c r="BV83" i="1"/>
  <c r="BU83" i="1"/>
  <c r="BT83" i="1"/>
  <c r="BR83" i="1"/>
  <c r="BQ83" i="1"/>
  <c r="BP83" i="1"/>
  <c r="BN83" i="1"/>
  <c r="BM83" i="1"/>
  <c r="BL83" i="1"/>
  <c r="BJ83" i="1"/>
  <c r="BI83" i="1"/>
  <c r="BH83" i="1"/>
  <c r="BF83" i="1"/>
  <c r="BE83" i="1"/>
  <c r="BD83" i="1"/>
  <c r="BB83" i="1"/>
  <c r="BA83" i="1"/>
  <c r="AZ83" i="1"/>
  <c r="AX83" i="1"/>
  <c r="AW83" i="1"/>
  <c r="AV83" i="1"/>
  <c r="AT83" i="1"/>
  <c r="AS83" i="1"/>
  <c r="AR83" i="1"/>
  <c r="CP82" i="1"/>
  <c r="CO82" i="1"/>
  <c r="CN82" i="1"/>
  <c r="CL82" i="1"/>
  <c r="CK82" i="1"/>
  <c r="CJ82" i="1"/>
  <c r="CH82" i="1"/>
  <c r="CG82" i="1"/>
  <c r="CF82" i="1"/>
  <c r="CD82" i="1"/>
  <c r="CC82" i="1"/>
  <c r="CB82" i="1"/>
  <c r="BZ82" i="1"/>
  <c r="BY82" i="1"/>
  <c r="BX82" i="1"/>
  <c r="BV82" i="1"/>
  <c r="BU82" i="1"/>
  <c r="BT82" i="1"/>
  <c r="BR82" i="1"/>
  <c r="BQ82" i="1"/>
  <c r="BP82" i="1"/>
  <c r="BN82" i="1"/>
  <c r="BM82" i="1"/>
  <c r="BL82" i="1"/>
  <c r="BJ82" i="1"/>
  <c r="BI82" i="1"/>
  <c r="BH82" i="1"/>
  <c r="BF82" i="1"/>
  <c r="BE82" i="1"/>
  <c r="BD82" i="1"/>
  <c r="BB82" i="1"/>
  <c r="BA82" i="1"/>
  <c r="AZ82" i="1"/>
  <c r="AX82" i="1"/>
  <c r="AW82" i="1"/>
  <c r="AV82" i="1"/>
  <c r="AT82" i="1"/>
  <c r="AS82" i="1"/>
  <c r="AR82" i="1"/>
  <c r="AI85" i="1"/>
  <c r="CP85" i="1" s="1"/>
  <c r="AI84" i="1"/>
  <c r="BR84" i="1" s="1"/>
  <c r="AI83" i="1"/>
  <c r="AP83" i="1" s="1"/>
  <c r="AG85" i="1"/>
  <c r="CN85" i="1" s="1"/>
  <c r="AH85" i="1"/>
  <c r="CO85" i="1" s="1"/>
  <c r="AG84" i="1"/>
  <c r="BP84" i="1" s="1"/>
  <c r="AH84" i="1"/>
  <c r="BQ84" i="1" s="1"/>
  <c r="AG83" i="1"/>
  <c r="AN83" i="1" s="1"/>
  <c r="AH83" i="1"/>
  <c r="AO83" i="1" s="1"/>
  <c r="AI82" i="1"/>
  <c r="AP82" i="1" s="1"/>
  <c r="AH82" i="1"/>
  <c r="AO82" i="1" s="1"/>
  <c r="AG82" i="1"/>
  <c r="AN82" i="1" s="1"/>
  <c r="CS585" i="1" l="1"/>
  <c r="CT585" i="1"/>
  <c r="CB585" i="1"/>
  <c r="BF585" i="1"/>
  <c r="BZ585" i="1"/>
  <c r="BE585" i="1"/>
  <c r="BY585" i="1"/>
  <c r="BD585" i="1"/>
  <c r="CD585" i="1"/>
  <c r="BX585" i="1"/>
  <c r="BB585" i="1"/>
  <c r="BA585" i="1"/>
  <c r="CP585" i="1"/>
  <c r="BU585" i="1"/>
  <c r="AZ585" i="1"/>
  <c r="AG585" i="1"/>
  <c r="CO585" i="1"/>
  <c r="BT585" i="1"/>
  <c r="AT585" i="1"/>
  <c r="CR585" i="1"/>
  <c r="CN585" i="1"/>
  <c r="BR585" i="1"/>
  <c r="AS585" i="1"/>
  <c r="CL585" i="1"/>
  <c r="BQ585" i="1"/>
  <c r="AR585" i="1"/>
  <c r="CC585" i="1"/>
  <c r="CK585" i="1"/>
  <c r="BP585" i="1"/>
  <c r="AP585" i="1"/>
  <c r="BN585" i="1"/>
  <c r="AO585" i="1"/>
  <c r="CH585" i="1"/>
  <c r="BM585" i="1"/>
  <c r="AN585" i="1"/>
  <c r="BH585" i="1"/>
  <c r="CG585" i="1"/>
  <c r="BL585" i="1"/>
  <c r="BI585" i="1"/>
  <c r="T585" i="1"/>
  <c r="AD585" i="1" s="1"/>
  <c r="CF585" i="1"/>
  <c r="BJ585" i="1"/>
  <c r="AH585" i="1"/>
  <c r="AH599" i="1" s="1"/>
  <c r="AW2" i="1"/>
  <c r="AW585" i="1" s="1"/>
  <c r="AV2" i="1"/>
  <c r="AV585" i="1" s="1"/>
  <c r="AX2" i="1"/>
  <c r="AX585" i="1" s="1"/>
  <c r="AI95" i="1"/>
  <c r="AI585" i="1" s="1"/>
  <c r="CJ91" i="1"/>
  <c r="CJ585" i="1" s="1"/>
  <c r="AK585" i="1" l="1"/>
  <c r="AI599" i="1"/>
  <c r="AG599" i="1"/>
  <c r="BV95" i="1"/>
  <c r="BV585" i="1" s="1"/>
  <c r="DH585" i="1" l="1"/>
</calcChain>
</file>

<file path=xl/sharedStrings.xml><?xml version="1.0" encoding="utf-8"?>
<sst xmlns="http://schemas.openxmlformats.org/spreadsheetml/2006/main" count="3911" uniqueCount="718">
  <si>
    <t>USD/JPY</t>
  </si>
  <si>
    <t>SELL</t>
  </si>
  <si>
    <t>AUD/USD</t>
  </si>
  <si>
    <t>AUD/JPY</t>
  </si>
  <si>
    <t>EUR/GBP</t>
  </si>
  <si>
    <t>EUR/JPY</t>
  </si>
  <si>
    <t>EUR/USD</t>
  </si>
  <si>
    <t>GBP/JPY</t>
  </si>
  <si>
    <t>GBP/USD</t>
  </si>
  <si>
    <t>USD/CAD</t>
  </si>
  <si>
    <t>USD/CHF</t>
  </si>
  <si>
    <t>Daily</t>
  </si>
  <si>
    <t>Time Frame:</t>
  </si>
  <si>
    <t>Entry Date:</t>
  </si>
  <si>
    <t>Expiry:</t>
  </si>
  <si>
    <t>Buy/Sell:</t>
  </si>
  <si>
    <t>TOTAL:</t>
  </si>
  <si>
    <t>Binary:</t>
  </si>
  <si>
    <t>Premium:</t>
  </si>
  <si>
    <t>Gross P/L:</t>
  </si>
  <si>
    <t>Pattern:</t>
  </si>
  <si>
    <t>CRUDE</t>
  </si>
  <si>
    <t>NET P/L:</t>
  </si>
  <si>
    <t>GOLD</t>
  </si>
  <si>
    <t xml:space="preserve"> </t>
  </si>
  <si>
    <t>SILVER</t>
  </si>
  <si>
    <t>US 500</t>
  </si>
  <si>
    <t>3PM</t>
  </si>
  <si>
    <t>4PM</t>
  </si>
  <si>
    <t>HF</t>
  </si>
  <si>
    <t>BUY</t>
  </si>
  <si>
    <t>.9020</t>
  </si>
  <si>
    <t>140.00</t>
  </si>
  <si>
    <t>1.3660</t>
  </si>
  <si>
    <t>Open Indicative:</t>
  </si>
  <si>
    <t>3749.00</t>
  </si>
  <si>
    <t>127.00</t>
  </si>
  <si>
    <t>1.3620</t>
  </si>
  <si>
    <t>HF2</t>
  </si>
  <si>
    <t>140.846</t>
  </si>
  <si>
    <t>1.35662</t>
  </si>
  <si>
    <t>HF3</t>
  </si>
  <si>
    <t>0.90000</t>
  </si>
  <si>
    <t>126.649</t>
  </si>
  <si>
    <t>80.638</t>
  </si>
  <si>
    <t>1.36649</t>
  </si>
  <si>
    <t>.77329</t>
  </si>
  <si>
    <t>1.27014</t>
  </si>
  <si>
    <t>.88824</t>
  </si>
  <si>
    <t>141.666</t>
  </si>
  <si>
    <t>1.36334</t>
  </si>
  <si>
    <t>0.88858</t>
  </si>
  <si>
    <t>2:30PM</t>
  </si>
  <si>
    <t>80.246</t>
  </si>
  <si>
    <t>0.77479</t>
  </si>
  <si>
    <t>1.26342</t>
  </si>
  <si>
    <t>103.569</t>
  </si>
  <si>
    <t>52.951</t>
  </si>
  <si>
    <t>3841.170</t>
  </si>
  <si>
    <t>125.937</t>
  </si>
  <si>
    <t>80.034</t>
  </si>
  <si>
    <t>1.27275</t>
  </si>
  <si>
    <t>103.817</t>
  </si>
  <si>
    <t>52.248</t>
  </si>
  <si>
    <t>1:30PM</t>
  </si>
  <si>
    <t>1:25PM</t>
  </si>
  <si>
    <t>.77143</t>
  </si>
  <si>
    <t>1855.040</t>
  </si>
  <si>
    <t>25.3877</t>
  </si>
  <si>
    <t>52.753</t>
  </si>
  <si>
    <t>126.043</t>
  </si>
  <si>
    <t>103.639</t>
  </si>
  <si>
    <t>0.88532</t>
  </si>
  <si>
    <t>52.635</t>
  </si>
  <si>
    <t>104.076</t>
  </si>
  <si>
    <t>AUD/JPY/HF</t>
  </si>
  <si>
    <t>AUD/JPY/HF2</t>
  </si>
  <si>
    <t>AUD/JPY/HF3</t>
  </si>
  <si>
    <t>AUD/USD/HF</t>
  </si>
  <si>
    <t>AUD/USD/HF2</t>
  </si>
  <si>
    <t>AUD/USD/HF3</t>
  </si>
  <si>
    <t>EUR/GBP/HF</t>
  </si>
  <si>
    <t>EUR/GBP/HF2</t>
  </si>
  <si>
    <t>EUR/GBP/HF3</t>
  </si>
  <si>
    <t>EUR/JPY/HF</t>
  </si>
  <si>
    <t>EUR/JPY/HF2</t>
  </si>
  <si>
    <t>EUR/JPY/HF3</t>
  </si>
  <si>
    <t>EUR/USD/HF</t>
  </si>
  <si>
    <t>EUR/USD/HF2</t>
  </si>
  <si>
    <t>EUR/USD/HF3</t>
  </si>
  <si>
    <t>52.134</t>
  </si>
  <si>
    <t>26.5807</t>
  </si>
  <si>
    <t>126.348</t>
  </si>
  <si>
    <t>GBP/JPY/HF</t>
  </si>
  <si>
    <t>GBP/JPY/HF2</t>
  </si>
  <si>
    <t>GBP/JPY/HF3</t>
  </si>
  <si>
    <t>GBP/USD/HF</t>
  </si>
  <si>
    <t>GBP/USD/HF2</t>
  </si>
  <si>
    <t>GBP/USD/HF3</t>
  </si>
  <si>
    <t>USD/CAD/HF</t>
  </si>
  <si>
    <t>USD/CAD/HF2</t>
  </si>
  <si>
    <t>USD/CAD/HF3</t>
  </si>
  <si>
    <t>USD/CHF/HF</t>
  </si>
  <si>
    <t>USD/CHF/HF2</t>
  </si>
  <si>
    <t>USD/CHF/HF3</t>
  </si>
  <si>
    <t>USD/JPY/HF</t>
  </si>
  <si>
    <t>USD/JPY/HF2</t>
  </si>
  <si>
    <t>USD/JPY/HF3</t>
  </si>
  <si>
    <t>CRUDE/HF</t>
  </si>
  <si>
    <t>CRUDE/HF2</t>
  </si>
  <si>
    <t>CRUDE/HF3</t>
  </si>
  <si>
    <t>GOLD/HF</t>
  </si>
  <si>
    <t>SILVER/HF</t>
  </si>
  <si>
    <t>US 500/HF</t>
  </si>
  <si>
    <t>US 500/HF2</t>
  </si>
  <si>
    <t>US 500/HF3</t>
  </si>
  <si>
    <t>GOLD/HF2</t>
  </si>
  <si>
    <t>GOLD/HF3</t>
  </si>
  <si>
    <t>SILVER/HF2</t>
  </si>
  <si>
    <t>SILVER/HF3</t>
  </si>
  <si>
    <t>1.21294</t>
  </si>
  <si>
    <t>1.37052</t>
  </si>
  <si>
    <t>53.475</t>
  </si>
  <si>
    <t>80.027</t>
  </si>
  <si>
    <t>1.20620</t>
  </si>
  <si>
    <t>1.36665</t>
  </si>
  <si>
    <t>1838.633</t>
  </si>
  <si>
    <t>126.461</t>
  </si>
  <si>
    <t>80.219</t>
  </si>
  <si>
    <t>1.28228</t>
  </si>
  <si>
    <t>126.970</t>
  </si>
  <si>
    <t>1.28000</t>
  </si>
  <si>
    <t>27.4983</t>
  </si>
  <si>
    <t>1825.653</t>
  </si>
  <si>
    <t>104.959</t>
  </si>
  <si>
    <t>11AM</t>
  </si>
  <si>
    <t>1.26421</t>
  </si>
  <si>
    <t>27.4567</t>
  </si>
  <si>
    <t>1.27039</t>
  </si>
  <si>
    <t>.77678</t>
  </si>
  <si>
    <t>1.39696</t>
  </si>
  <si>
    <t>127.892</t>
  </si>
  <si>
    <t>1.21246</t>
  </si>
  <si>
    <t>1.26150</t>
  </si>
  <si>
    <t>62.166</t>
  </si>
  <si>
    <t>28.2150</t>
  </si>
  <si>
    <t>105.874</t>
  </si>
  <si>
    <t>1769.173</t>
  </si>
  <si>
    <t>3822.784</t>
  </si>
  <si>
    <t>3903.219</t>
  </si>
  <si>
    <t>0.86518</t>
  </si>
  <si>
    <t>148.714</t>
  </si>
  <si>
    <t>83.413</t>
  </si>
  <si>
    <t>128.952</t>
  </si>
  <si>
    <t>1.26420</t>
  </si>
  <si>
    <t>.77767</t>
  </si>
  <si>
    <t>3816.898</t>
  </si>
  <si>
    <t>64.017</t>
  </si>
  <si>
    <t>0.77212</t>
  </si>
  <si>
    <t>1.26633</t>
  </si>
  <si>
    <t>AUD/USD(19)</t>
  </si>
  <si>
    <t>83.416</t>
  </si>
  <si>
    <t>83.279</t>
  </si>
  <si>
    <t>1.26663</t>
  </si>
  <si>
    <t>3831.396</t>
  </si>
  <si>
    <t>63.807</t>
  </si>
  <si>
    <t>129.165</t>
  </si>
  <si>
    <t>65.913</t>
  </si>
  <si>
    <t>25.9627</t>
  </si>
  <si>
    <t>2.5303</t>
  </si>
  <si>
    <t>N GAS</t>
  </si>
  <si>
    <t>N GAS/HF</t>
  </si>
  <si>
    <t>N GAS/HF2</t>
  </si>
  <si>
    <t>N GAS/HF3</t>
  </si>
  <si>
    <t>26.3320</t>
  </si>
  <si>
    <t>.77524</t>
  </si>
  <si>
    <t>1.19282</t>
  </si>
  <si>
    <t>1.38995</t>
  </si>
  <si>
    <t>.92750</t>
  </si>
  <si>
    <t>65.007</t>
  </si>
  <si>
    <t>0.92516</t>
  </si>
  <si>
    <t>.77974</t>
  </si>
  <si>
    <t>.85807</t>
  </si>
  <si>
    <t>130.418</t>
  </si>
  <si>
    <t>1.19804</t>
  </si>
  <si>
    <t>151.982</t>
  </si>
  <si>
    <t>1.39600</t>
  </si>
  <si>
    <t>.77167</t>
  </si>
  <si>
    <t>1.18814</t>
  </si>
  <si>
    <t>150.589</t>
  </si>
  <si>
    <t>1.38382</t>
  </si>
  <si>
    <t>.93079</t>
  </si>
  <si>
    <t>129.082</t>
  </si>
  <si>
    <t>.86107</t>
  </si>
  <si>
    <t>.92306</t>
  </si>
  <si>
    <t>.93409</t>
  </si>
  <si>
    <t>2.5621</t>
  </si>
  <si>
    <t>2.6180</t>
  </si>
  <si>
    <t>.85662</t>
  </si>
  <si>
    <t>.75967</t>
  </si>
  <si>
    <t>1.37385</t>
  </si>
  <si>
    <t>59.468</t>
  </si>
  <si>
    <t>1.37807</t>
  </si>
  <si>
    <t>.76047</t>
  </si>
  <si>
    <t>130.512</t>
  </si>
  <si>
    <t>1.25297</t>
  </si>
  <si>
    <t>130.326</t>
  </si>
  <si>
    <t>1.25331</t>
  </si>
  <si>
    <t>.76428</t>
  </si>
  <si>
    <t>1736.50</t>
  </si>
  <si>
    <t>25.4650</t>
  </si>
  <si>
    <t>130.506</t>
  </si>
  <si>
    <t>1.25195</t>
  </si>
  <si>
    <t>130.146</t>
  </si>
  <si>
    <t>83.867</t>
  </si>
  <si>
    <t>130.072</t>
  </si>
  <si>
    <t>130.075</t>
  </si>
  <si>
    <t>150.545</t>
  </si>
  <si>
    <t>4129.300</t>
  </si>
  <si>
    <t>1.25042</t>
  </si>
  <si>
    <t>2.7486</t>
  </si>
  <si>
    <t>130.574</t>
  </si>
  <si>
    <t>62.065</t>
  </si>
  <si>
    <t>61.963</t>
  </si>
  <si>
    <t>.78019</t>
  </si>
  <si>
    <t>150.272</t>
  </si>
  <si>
    <t>1.38986</t>
  </si>
  <si>
    <t>63.022</t>
  </si>
  <si>
    <t>26.3187</t>
  </si>
  <si>
    <t>.86944</t>
  </si>
  <si>
    <t>.86992</t>
  </si>
  <si>
    <t>26.2790</t>
  </si>
  <si>
    <t>.86716</t>
  </si>
  <si>
    <t>27.0273</t>
  </si>
  <si>
    <t>151.775</t>
  </si>
  <si>
    <t>1.38864</t>
  </si>
  <si>
    <t>.77463</t>
  </si>
  <si>
    <t>1786.840</t>
  </si>
  <si>
    <t>26.5677</t>
  </si>
  <si>
    <t>1815.427</t>
  </si>
  <si>
    <t>27.4337</t>
  </si>
  <si>
    <t>4196.817</t>
  </si>
  <si>
    <t>.86852</t>
  </si>
  <si>
    <t>.90764</t>
  </si>
  <si>
    <t>151.541</t>
  </si>
  <si>
    <t>131.588</t>
  </si>
  <si>
    <t>151.916</t>
  </si>
  <si>
    <t>2.9681</t>
  </si>
  <si>
    <t>64.902</t>
  </si>
  <si>
    <t>2.9243</t>
  </si>
  <si>
    <t>.85916</t>
  </si>
  <si>
    <t>4140.200</t>
  </si>
  <si>
    <t>65.451</t>
  </si>
  <si>
    <t>65.716</t>
  </si>
  <si>
    <t>2.9811</t>
  </si>
  <si>
    <t>.77290</t>
  </si>
  <si>
    <t>63.809</t>
  </si>
  <si>
    <t>4173.567</t>
  </si>
  <si>
    <t>85.015</t>
  </si>
  <si>
    <t>1.21428</t>
  </si>
  <si>
    <t>1.40983</t>
  </si>
  <si>
    <t>1.21113</t>
  </si>
  <si>
    <t>.90156</t>
  </si>
  <si>
    <t>1843.667</t>
  </si>
  <si>
    <t>27.5040</t>
  </si>
  <si>
    <t>66.362</t>
  </si>
  <si>
    <t>.77679</t>
  </si>
  <si>
    <t>109.211</t>
  </si>
  <si>
    <t>4113.387</t>
  </si>
  <si>
    <t>.86174</t>
  </si>
  <si>
    <t>63.360</t>
  </si>
  <si>
    <t>27.8227</t>
  </si>
  <si>
    <t>.77232</t>
  </si>
  <si>
    <t>84.328</t>
  </si>
  <si>
    <t>.86262</t>
  </si>
  <si>
    <t>1.21285</t>
  </si>
  <si>
    <t>4152.900</t>
  </si>
  <si>
    <t>.86079</t>
  </si>
  <si>
    <t>154.065</t>
  </si>
  <si>
    <t>1.20636</t>
  </si>
  <si>
    <t>66.024</t>
  </si>
  <si>
    <t>.86309</t>
  </si>
  <si>
    <t>153.956</t>
  </si>
  <si>
    <t>133.246</t>
  </si>
  <si>
    <t>1.41493</t>
  </si>
  <si>
    <t>154.117</t>
  </si>
  <si>
    <t>1.41231</t>
  </si>
  <si>
    <t>1.21226</t>
  </si>
  <si>
    <t>27.9410</t>
  </si>
  <si>
    <t>.77418</t>
  </si>
  <si>
    <t>.85870</t>
  </si>
  <si>
    <t>1.42057</t>
  </si>
  <si>
    <t>28.1447</t>
  </si>
  <si>
    <t>1.20661</t>
  </si>
  <si>
    <t>1.22269</t>
  </si>
  <si>
    <t>.77519</t>
  </si>
  <si>
    <t>.86318</t>
  </si>
  <si>
    <t>.89731</t>
  </si>
  <si>
    <t>1.22119</t>
  </si>
  <si>
    <t>.89796</t>
  </si>
  <si>
    <t>109.556</t>
  </si>
  <si>
    <t>27.5177</t>
  </si>
  <si>
    <t>85.984</t>
  </si>
  <si>
    <t>.76596</t>
  </si>
  <si>
    <t>155.564</t>
  </si>
  <si>
    <t>155.111</t>
  </si>
  <si>
    <t>4230.848</t>
  </si>
  <si>
    <t>1901.927</t>
  </si>
  <si>
    <t>28.0210</t>
  </si>
  <si>
    <t>84.732</t>
  </si>
  <si>
    <t>.77552</t>
  </si>
  <si>
    <t>1.21914</t>
  </si>
  <si>
    <t>1.41804</t>
  </si>
  <si>
    <t>1.20844</t>
  </si>
  <si>
    <t>.89745</t>
  </si>
  <si>
    <t>109.251</t>
  </si>
  <si>
    <t>.86028</t>
  </si>
  <si>
    <t>1.21127</t>
  </si>
  <si>
    <t>1890.980</t>
  </si>
  <si>
    <t>27.8897</t>
  </si>
  <si>
    <t>.77313</t>
  </si>
  <si>
    <t>1.41160</t>
  </si>
  <si>
    <t>109.625</t>
  </si>
  <si>
    <t>28.1340</t>
  </si>
  <si>
    <t>.77533</t>
  </si>
  <si>
    <t>133.125</t>
  </si>
  <si>
    <t>1.21744</t>
  </si>
  <si>
    <t>110.074</t>
  </si>
  <si>
    <t>27.9963</t>
  </si>
  <si>
    <t>84.910</t>
  </si>
  <si>
    <t>.86124</t>
  </si>
  <si>
    <t>133.482</t>
  </si>
  <si>
    <t>84.205</t>
  </si>
  <si>
    <t>.85749</t>
  </si>
  <si>
    <t>132.705</t>
  </si>
  <si>
    <t>154.782</t>
  </si>
  <si>
    <t>73.069</t>
  </si>
  <si>
    <t>110.651</t>
  </si>
  <si>
    <t>1.38865</t>
  </si>
  <si>
    <t>153.828</t>
  </si>
  <si>
    <t>.75688</t>
  </si>
  <si>
    <t>.91964</t>
  </si>
  <si>
    <t>25.8660</t>
  </si>
  <si>
    <t>73.466</t>
  </si>
  <si>
    <t>111.093</t>
  </si>
  <si>
    <t>26.1510</t>
  </si>
  <si>
    <t>132.168</t>
  </si>
  <si>
    <t>131.638</t>
  </si>
  <si>
    <t>153.645</t>
  </si>
  <si>
    <t>110.962</t>
  </si>
  <si>
    <t>82.924</t>
  </si>
  <si>
    <t>1.18212</t>
  </si>
  <si>
    <t>152.667</t>
  </si>
  <si>
    <t>1.24568</t>
  </si>
  <si>
    <t>.92424</t>
  </si>
  <si>
    <t>26.2245</t>
  </si>
  <si>
    <t>.74833</t>
  </si>
  <si>
    <t>1.38009</t>
  </si>
  <si>
    <t>.85920</t>
  </si>
  <si>
    <t>.91449</t>
  </si>
  <si>
    <t>.85431</t>
  </si>
  <si>
    <t>1.18747</t>
  </si>
  <si>
    <t>74.622</t>
  </si>
  <si>
    <t>3.6783</t>
  </si>
  <si>
    <t>4363.000</t>
  </si>
  <si>
    <t>1.38949</t>
  </si>
  <si>
    <t>26.3007</t>
  </si>
  <si>
    <t>.74814</t>
  </si>
  <si>
    <t>.74458</t>
  </si>
  <si>
    <t>130.296</t>
  </si>
  <si>
    <t>1.25121</t>
  </si>
  <si>
    <t>1.17788</t>
  </si>
  <si>
    <t>.91868</t>
  </si>
  <si>
    <t>72.918</t>
  </si>
  <si>
    <t>3.6683</t>
  </si>
  <si>
    <t>152.398</t>
  </si>
  <si>
    <t>82.284</t>
  </si>
  <si>
    <t>1.38603</t>
  </si>
  <si>
    <t>.91440</t>
  </si>
  <si>
    <t>109.962</t>
  </si>
  <si>
    <t>1.18088</t>
  </si>
  <si>
    <t>1.37673</t>
  </si>
  <si>
    <t>.91976</t>
  </si>
  <si>
    <t>3.7699</t>
  </si>
  <si>
    <t>.91973</t>
  </si>
  <si>
    <t>15 PAIRS</t>
  </si>
  <si>
    <t>25.2490</t>
  </si>
  <si>
    <t>.91588</t>
  </si>
  <si>
    <t>80.786</t>
  </si>
  <si>
    <t>1.25258</t>
  </si>
  <si>
    <t>25.5853</t>
  </si>
  <si>
    <t>4.0572</t>
  </si>
  <si>
    <t>80.957</t>
  </si>
  <si>
    <t>.73950</t>
  </si>
  <si>
    <t>130.145</t>
  </si>
  <si>
    <t>3.9734</t>
  </si>
  <si>
    <t>80.557</t>
  </si>
  <si>
    <t>.73390</t>
  </si>
  <si>
    <t>4383.883</t>
  </si>
  <si>
    <t>129.815</t>
  </si>
  <si>
    <t>1816.867</t>
  </si>
  <si>
    <t>4.0639</t>
  </si>
  <si>
    <t>.73954</t>
  </si>
  <si>
    <t>1.39117</t>
  </si>
  <si>
    <t>1814.433</t>
  </si>
  <si>
    <t>80.798</t>
  </si>
  <si>
    <t>.85230</t>
  </si>
  <si>
    <t>1806.573</t>
  </si>
  <si>
    <t>129.905</t>
  </si>
  <si>
    <t>152.919</t>
  </si>
  <si>
    <t>1.24977</t>
  </si>
  <si>
    <t>.73572</t>
  </si>
  <si>
    <t>1.38748</t>
  </si>
  <si>
    <t>1.25516</t>
  </si>
  <si>
    <t>TOTAL</t>
  </si>
  <si>
    <t>WINS</t>
  </si>
  <si>
    <t>80.872</t>
  </si>
  <si>
    <t>129.499</t>
  </si>
  <si>
    <t>81.239</t>
  </si>
  <si>
    <t>.73732</t>
  </si>
  <si>
    <t>129.652</t>
  </si>
  <si>
    <t>1.25038</t>
  </si>
  <si>
    <t>129.550</t>
  </si>
  <si>
    <t>67.763</t>
  </si>
  <si>
    <t>80.753</t>
  </si>
  <si>
    <t>.73370</t>
  </si>
  <si>
    <t>1.25740</t>
  </si>
  <si>
    <t>1.17113</t>
  </si>
  <si>
    <t>1.37411</t>
  </si>
  <si>
    <t>23.4847</t>
  </si>
  <si>
    <t>.91677</t>
  </si>
  <si>
    <t>109.790</t>
  </si>
  <si>
    <t>GBP/NZD</t>
  </si>
  <si>
    <t>4435.583</t>
  </si>
  <si>
    <t>109.819</t>
  </si>
  <si>
    <t>1807.847</t>
  </si>
  <si>
    <t>23.6450</t>
  </si>
  <si>
    <t>.91246</t>
  </si>
  <si>
    <t>109.679</t>
  </si>
  <si>
    <t>109.643</t>
  </si>
  <si>
    <t>1792.853</t>
  </si>
  <si>
    <t>109.995</t>
  </si>
  <si>
    <t>.91778</t>
  </si>
  <si>
    <t>1820.767</t>
  </si>
  <si>
    <t>.91000</t>
  </si>
  <si>
    <t>1.26043</t>
  </si>
  <si>
    <t>109.907</t>
  </si>
  <si>
    <t>.85837</t>
  </si>
  <si>
    <t>.91518</t>
  </si>
  <si>
    <t>110.020</t>
  </si>
  <si>
    <t>69.783</t>
  </si>
  <si>
    <t>.91414</t>
  </si>
  <si>
    <t>2020 HF</t>
  </si>
  <si>
    <t>2020 HF3</t>
  </si>
  <si>
    <t>2020 HF2</t>
  </si>
  <si>
    <t>109.777</t>
  </si>
  <si>
    <t>68.841</t>
  </si>
  <si>
    <t>.91540</t>
  </si>
  <si>
    <t>68.382</t>
  </si>
  <si>
    <t>1796.053</t>
  </si>
  <si>
    <t>.85911</t>
  </si>
  <si>
    <t>110.272</t>
  </si>
  <si>
    <t>69.395</t>
  </si>
  <si>
    <t>67.941</t>
  </si>
  <si>
    <t>.85457</t>
  </si>
  <si>
    <t>1.38381</t>
  </si>
  <si>
    <t>109.739</t>
  </si>
  <si>
    <t>152.009</t>
  </si>
  <si>
    <t>69.605</t>
  </si>
  <si>
    <t>152.250</t>
  </si>
  <si>
    <t>1.38375</t>
  </si>
  <si>
    <t>.92223</t>
  </si>
  <si>
    <t>151.494</t>
  </si>
  <si>
    <t>1.38097</t>
  </si>
  <si>
    <t>151.389</t>
  </si>
  <si>
    <t>1.38413</t>
  </si>
  <si>
    <t>.91962</t>
  </si>
  <si>
    <t>1753.607</t>
  </si>
  <si>
    <t>22.9067</t>
  </si>
  <si>
    <t>.85309</t>
  </si>
  <si>
    <t>.92760</t>
  </si>
  <si>
    <t>4411.973</t>
  </si>
  <si>
    <t>.85385</t>
  </si>
  <si>
    <t>1.27625</t>
  </si>
  <si>
    <t>109.420</t>
  </si>
  <si>
    <t>1775.060</t>
  </si>
  <si>
    <t>.92340</t>
  </si>
  <si>
    <t>71.981</t>
  </si>
  <si>
    <t>1742.800</t>
  </si>
  <si>
    <t>110.315</t>
  </si>
  <si>
    <t>22.3923</t>
  </si>
  <si>
    <t>22.6383</t>
  </si>
  <si>
    <t>1.16975</t>
  </si>
  <si>
    <t>22.4623</t>
  </si>
  <si>
    <t>4348.447</t>
  </si>
  <si>
    <t>.72402</t>
  </si>
  <si>
    <t>.86303</t>
  </si>
  <si>
    <t>1.35377</t>
  </si>
  <si>
    <t>.72611</t>
  </si>
  <si>
    <t>.85582</t>
  </si>
  <si>
    <t>1.26385</t>
  </si>
  <si>
    <t>22.5577</t>
  </si>
  <si>
    <t>DP</t>
  </si>
  <si>
    <t>N GAS/DP</t>
  </si>
  <si>
    <t>US 500/DP</t>
  </si>
  <si>
    <t>SILVER/DP</t>
  </si>
  <si>
    <t>GOLD/DP</t>
  </si>
  <si>
    <t>CRUDE/DP</t>
  </si>
  <si>
    <t>USD/JPY/DP</t>
  </si>
  <si>
    <t>USD/CHF/DP</t>
  </si>
  <si>
    <t>USD/CAD/DP</t>
  </si>
  <si>
    <t>GBP/USD/DP</t>
  </si>
  <si>
    <t>GBP/JPY/DP</t>
  </si>
  <si>
    <t>EUR/USD/DP</t>
  </si>
  <si>
    <t>EUR/JPY/DP</t>
  </si>
  <si>
    <t>EUR/GBP/DP</t>
  </si>
  <si>
    <t>AUD/USD/DP</t>
  </si>
  <si>
    <t>AUD/JPY/DP</t>
  </si>
  <si>
    <t>80.868</t>
  </si>
  <si>
    <t>150.937</t>
  </si>
  <si>
    <t>129.262</t>
  </si>
  <si>
    <t>1.15961</t>
  </si>
  <si>
    <t>111.491</t>
  </si>
  <si>
    <t>.92785</t>
  </si>
  <si>
    <t>128.730</t>
  </si>
  <si>
    <t>1755.993</t>
  </si>
  <si>
    <t>.92859</t>
  </si>
  <si>
    <t>79.589</t>
  </si>
  <si>
    <t>.92719</t>
  </si>
  <si>
    <t>129.913</t>
  </si>
  <si>
    <t>4348.200</t>
  </si>
  <si>
    <t>1754.027</t>
  </si>
  <si>
    <t>.92755</t>
  </si>
  <si>
    <t>1760.293</t>
  </si>
  <si>
    <t>.93065</t>
  </si>
  <si>
    <t>1.36601</t>
  </si>
  <si>
    <t>23.1057</t>
  </si>
  <si>
    <t>.92380</t>
  </si>
  <si>
    <t>4434.042</t>
  </si>
  <si>
    <t>5.3464</t>
  </si>
  <si>
    <t>23.2330</t>
  </si>
  <si>
    <t>2262.220</t>
  </si>
  <si>
    <t>4:15PM</t>
  </si>
  <si>
    <t>SMALLCAP 2000</t>
  </si>
  <si>
    <t>SMALLCAP 2000 HF</t>
  </si>
  <si>
    <t>SMALLCAP 2000 HF2</t>
  </si>
  <si>
    <t>SMALLCAP 2000 HF3</t>
  </si>
  <si>
    <t>SMALLCAP 2000 DP</t>
  </si>
  <si>
    <t>5.1563</t>
  </si>
  <si>
    <t>1782.807</t>
  </si>
  <si>
    <t>.74913</t>
  </si>
  <si>
    <t>114.136</t>
  </si>
  <si>
    <t>85.622</t>
  </si>
  <si>
    <t>.84226</t>
  </si>
  <si>
    <t>157.126</t>
  </si>
  <si>
    <t>1.37662</t>
  </si>
  <si>
    <t>1.23615</t>
  </si>
  <si>
    <t>4548.467</t>
  </si>
  <si>
    <t>.84435</t>
  </si>
  <si>
    <t>156.366</t>
  </si>
  <si>
    <t>1.37419</t>
  </si>
  <si>
    <t>.91815</t>
  </si>
  <si>
    <t>1800.567</t>
  </si>
  <si>
    <t>1.16824</t>
  </si>
  <si>
    <t>1.37952</t>
  </si>
  <si>
    <t>113.571</t>
  </si>
  <si>
    <t>1785.033</t>
  </si>
  <si>
    <t>1.15633</t>
  </si>
  <si>
    <t>1.36851</t>
  </si>
  <si>
    <t>1.23788</t>
  </si>
  <si>
    <t>114.113</t>
  </si>
  <si>
    <t>2303.273</t>
  </si>
  <si>
    <t>83.848</t>
  </si>
  <si>
    <t>132.324</t>
  </si>
  <si>
    <t>113.959</t>
  </si>
  <si>
    <t>1789.073</t>
  </si>
  <si>
    <t>1770.120</t>
  </si>
  <si>
    <t>5.8644</t>
  </si>
  <si>
    <t>113.986</t>
  </si>
  <si>
    <t>80.109</t>
  </si>
  <si>
    <t>79.346</t>
  </si>
  <si>
    <t>131.442</t>
  </si>
  <si>
    <t>113.756</t>
  </si>
  <si>
    <t>1820.360</t>
  </si>
  <si>
    <t>5.5931</t>
  </si>
  <si>
    <t>82.208</t>
  </si>
  <si>
    <t>1.24414</t>
  </si>
  <si>
    <t>.91134</t>
  </si>
  <si>
    <t>.85627</t>
  </si>
  <si>
    <t>1.14799</t>
  </si>
  <si>
    <t>1.34080</t>
  </si>
  <si>
    <t>.91820</t>
  </si>
  <si>
    <t>81.180</t>
  </si>
  <si>
    <t>US TECH</t>
  </si>
  <si>
    <t>.85316</t>
  </si>
  <si>
    <t>4681.250</t>
  </si>
  <si>
    <t>2413.167</t>
  </si>
  <si>
    <t>16202.631</t>
  </si>
  <si>
    <t>US TECH 100</t>
  </si>
  <si>
    <t>WALL ST 30</t>
  </si>
  <si>
    <t>WALL ST 30 HF</t>
  </si>
  <si>
    <t>WALL ST 30 HF2</t>
  </si>
  <si>
    <t>WALL ST 30 HF3</t>
  </si>
  <si>
    <t>WALL ST 30 DP</t>
  </si>
  <si>
    <t>2400.927</t>
  </si>
  <si>
    <t>36021.07</t>
  </si>
  <si>
    <t>1.34101</t>
  </si>
  <si>
    <t>1851.807</t>
  </si>
  <si>
    <t>.73003</t>
  </si>
  <si>
    <t>4.8891</t>
  </si>
  <si>
    <t>35827.07</t>
  </si>
  <si>
    <t>82.925</t>
  </si>
  <si>
    <t>1.26124</t>
  </si>
  <si>
    <t>1860.553</t>
  </si>
  <si>
    <t>.92562</t>
  </si>
  <si>
    <t>1847.193</t>
  </si>
  <si>
    <t>5.1473</t>
  </si>
  <si>
    <t>1.34444</t>
  </si>
  <si>
    <t>4.8574</t>
  </si>
  <si>
    <t>114.853</t>
  </si>
  <si>
    <t>4684.962</t>
  </si>
  <si>
    <t>5.0599</t>
  </si>
  <si>
    <t>35747.05</t>
  </si>
  <si>
    <t>154.022</t>
  </si>
  <si>
    <t>69.408</t>
  </si>
  <si>
    <t>128.094</t>
  </si>
  <si>
    <t>1.27917</t>
  </si>
  <si>
    <t>34747.58</t>
  </si>
  <si>
    <t>4.8800</t>
  </si>
  <si>
    <t>128.332</t>
  </si>
  <si>
    <t>US TECH DP</t>
  </si>
  <si>
    <t>US TECH HF3</t>
  </si>
  <si>
    <t>US TECH HF 2</t>
  </si>
  <si>
    <t>US TECH HF</t>
  </si>
  <si>
    <t>15897.181</t>
  </si>
  <si>
    <t>.84964</t>
  </si>
  <si>
    <t>1.13010</t>
  </si>
  <si>
    <t>.92003</t>
  </si>
  <si>
    <t>22.5997</t>
  </si>
  <si>
    <t>12/8/021</t>
  </si>
  <si>
    <t>3.8181</t>
  </si>
  <si>
    <t>.85882</t>
  </si>
  <si>
    <t>1.13418</t>
  </si>
  <si>
    <t>150.145</t>
  </si>
  <si>
    <t>.92053</t>
  </si>
  <si>
    <t>21.96</t>
  </si>
  <si>
    <t>35746.60</t>
  </si>
  <si>
    <t>1775.660</t>
  </si>
  <si>
    <t>1.27084</t>
  </si>
  <si>
    <t>.85319</t>
  </si>
  <si>
    <t>1.13119</t>
  </si>
  <si>
    <t>2210.340</t>
  </si>
  <si>
    <t>128.354</t>
  </si>
  <si>
    <t>150.412</t>
  </si>
  <si>
    <t>1-1 TO 12-13</t>
  </si>
  <si>
    <t>1786.953</t>
  </si>
  <si>
    <t>22.3403</t>
  </si>
  <si>
    <t>113.582</t>
  </si>
  <si>
    <t>128.166</t>
  </si>
  <si>
    <t>1771.207</t>
  </si>
  <si>
    <t>21.9490</t>
  </si>
  <si>
    <t>3.7875</t>
  </si>
  <si>
    <t>1.32294</t>
  </si>
  <si>
    <t>1.32618</t>
  </si>
  <si>
    <t>81.752</t>
  </si>
  <si>
    <t>.71686</t>
  </si>
  <si>
    <t>128.787</t>
  </si>
  <si>
    <t>71.765</t>
  </si>
  <si>
    <t>1800.813</t>
  </si>
  <si>
    <t>22.5127</t>
  </si>
  <si>
    <t>4664.339</t>
  </si>
  <si>
    <t>.35835.93</t>
  </si>
  <si>
    <t>91919</t>
  </si>
  <si>
    <t>15869.941</t>
  </si>
  <si>
    <t>70.108</t>
  </si>
  <si>
    <t>4613.184</t>
  </si>
  <si>
    <t>15807.223</t>
  </si>
  <si>
    <t>35279.53</t>
  </si>
  <si>
    <t>81.005</t>
  </si>
  <si>
    <t>.71286</t>
  </si>
  <si>
    <t>127.754</t>
  </si>
  <si>
    <t>1.12377</t>
  </si>
  <si>
    <t>1.28924</t>
  </si>
  <si>
    <t>1791.487</t>
  </si>
  <si>
    <t>22.2707</t>
  </si>
  <si>
    <t>1.32079</t>
  </si>
  <si>
    <t>.92157</t>
  </si>
  <si>
    <t>71.281</t>
  </si>
  <si>
    <t>1789.613</t>
  </si>
  <si>
    <t>.71485</t>
  </si>
  <si>
    <t>128.694</t>
  </si>
  <si>
    <t>1.12798</t>
  </si>
  <si>
    <t>151.351</t>
  </si>
  <si>
    <t>114.073</t>
  </si>
  <si>
    <t>2021 HF</t>
  </si>
  <si>
    <t>2021 HF2</t>
  </si>
  <si>
    <t>2021 HF3</t>
  </si>
  <si>
    <t>1804.620</t>
  </si>
  <si>
    <t>4688.958</t>
  </si>
  <si>
    <t>16175.130</t>
  </si>
  <si>
    <t>2221.153</t>
  </si>
  <si>
    <t>.72036</t>
  </si>
  <si>
    <t>.84840</t>
  </si>
  <si>
    <t>1.33535</t>
  </si>
  <si>
    <t>1.28439</t>
  </si>
  <si>
    <t>.91961</t>
  </si>
  <si>
    <t>3.6227</t>
  </si>
  <si>
    <t>3.9278</t>
  </si>
  <si>
    <t>.91733</t>
  </si>
  <si>
    <t>3.8439</t>
  </si>
  <si>
    <t>2243.680</t>
  </si>
  <si>
    <t>16484.403</t>
  </si>
  <si>
    <t>1816.043</t>
  </si>
  <si>
    <t>CUMM</t>
  </si>
  <si>
    <t>2021 DP</t>
  </si>
  <si>
    <t>NA</t>
  </si>
  <si>
    <t>HF+H2+HF3</t>
  </si>
  <si>
    <t>HF+HF3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</si>
</sst>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* #,##0.0000_);_(* \(#,##0.0000\);_(* &quot;-&quot;????_);_(@_)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Georgia"/>
      <family val="1"/>
    </font>
    <font>
      <b/>
      <sz val="20"/>
      <name val="Calibri"/>
      <family val="2"/>
    </font>
    <font>
      <b/>
      <sz val="20"/>
      <color theme="1"/>
      <name val="Calibri"/>
      <family val="2"/>
    </font>
    <font>
      <sz val="20"/>
      <name val="Calibri"/>
      <family val="2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</font>
    <font>
      <sz val="14"/>
      <name val="Georgia"/>
      <family val="1"/>
    </font>
    <font>
      <i/>
      <sz val="2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Georgia"/>
      <family val="1"/>
    </font>
    <font>
      <sz val="20"/>
      <color theme="1"/>
      <name val="Georgia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/>
    <xf numFmtId="0" fontId="1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/>
    <xf numFmtId="1" fontId="1" fillId="0" borderId="0" xfId="0" applyNumberFormat="1" applyFont="1"/>
    <xf numFmtId="164" fontId="4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64" fontId="7" fillId="0" borderId="0" xfId="0" applyNumberFormat="1" applyFont="1" applyFill="1" applyBorder="1"/>
    <xf numFmtId="14" fontId="10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4" fontId="4" fillId="0" borderId="0" xfId="0" quotePrefix="1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0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0" borderId="1" xfId="0" quotePrefix="1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/>
    <xf numFmtId="164" fontId="4" fillId="4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4" fontId="4" fillId="4" borderId="1" xfId="0" quotePrefix="1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1" xfId="0" quotePrefix="1" applyNumberFormat="1" applyFont="1" applyFill="1" applyBorder="1" applyAlignment="1">
      <alignment horizontal="center" vertical="center"/>
    </xf>
    <xf numFmtId="164" fontId="4" fillId="0" borderId="1" xfId="0" quotePrefix="1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164" fontId="2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64" fontId="4" fillId="2" borderId="1" xfId="0" quotePrefix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4" fillId="0" borderId="0" xfId="0" quotePrefix="1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/>
    </xf>
    <xf numFmtId="9" fontId="1" fillId="5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4" fillId="4" borderId="0" xfId="0" quotePrefix="1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4" fontId="4" fillId="3" borderId="1" xfId="0" quotePrefix="1" applyNumberFormat="1" applyFont="1" applyFill="1" applyBorder="1" applyAlignment="1">
      <alignment horizontal="center" vertical="center"/>
    </xf>
    <xf numFmtId="164" fontId="4" fillId="3" borderId="1" xfId="0" quotePrefix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/>
    <xf numFmtId="164" fontId="14" fillId="0" borderId="0" xfId="0" applyNumberFormat="1" applyFont="1"/>
    <xf numFmtId="0" fontId="3" fillId="0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123825</xdr:colOff>
      <xdr:row>631</xdr:row>
      <xdr:rowOff>285750</xdr:rowOff>
    </xdr:from>
    <xdr:to>
      <xdr:col>42</xdr:col>
      <xdr:colOff>1012714</xdr:colOff>
      <xdr:row>640</xdr:row>
      <xdr:rowOff>183881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6DAF461-5AED-427A-A9B6-61E0F74AF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0" y="228266625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36</xdr:col>
      <xdr:colOff>457200</xdr:colOff>
      <xdr:row>632</xdr:row>
      <xdr:rowOff>0</xdr:rowOff>
    </xdr:from>
    <xdr:to>
      <xdr:col>39</xdr:col>
      <xdr:colOff>41164</xdr:colOff>
      <xdr:row>640</xdr:row>
      <xdr:rowOff>193406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38E0212-B7B3-48A4-BC5C-ECA04C82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87900" y="22827615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43</xdr:col>
      <xdr:colOff>66675</xdr:colOff>
      <xdr:row>632</xdr:row>
      <xdr:rowOff>0</xdr:rowOff>
    </xdr:from>
    <xdr:to>
      <xdr:col>45</xdr:col>
      <xdr:colOff>955564</xdr:colOff>
      <xdr:row>640</xdr:row>
      <xdr:rowOff>193406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F0A29B0-1F78-4D77-915C-A3636229F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589400" y="22827615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46</xdr:col>
      <xdr:colOff>790575</xdr:colOff>
      <xdr:row>632</xdr:row>
      <xdr:rowOff>28575</xdr:rowOff>
    </xdr:from>
    <xdr:to>
      <xdr:col>48</xdr:col>
      <xdr:colOff>1679464</xdr:colOff>
      <xdr:row>640</xdr:row>
      <xdr:rowOff>221981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C1765E-9F2A-4AAC-9541-BB282D7E6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856850" y="228304725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4C88F-8F08-412F-8B90-5C88FD893E41}">
  <sheetPr>
    <pageSetUpPr fitToPage="1"/>
  </sheetPr>
  <dimension ref="A1:DV705"/>
  <sheetViews>
    <sheetView tabSelected="1" workbookViewId="0">
      <pane ySplit="1" topLeftCell="A579" activePane="bottomLeft" state="frozen"/>
      <selection pane="bottomLeft" activeCell="A587" sqref="A587"/>
    </sheetView>
  </sheetViews>
  <sheetFormatPr defaultRowHeight="26.25" x14ac:dyDescent="0.25"/>
  <cols>
    <col min="1" max="1" width="27.140625" style="10" customWidth="1"/>
    <col min="2" max="2" width="27.85546875" style="11" customWidth="1"/>
    <col min="3" max="4" width="22.7109375" style="7" customWidth="1"/>
    <col min="5" max="6" width="22.7109375" style="11" customWidth="1"/>
    <col min="7" max="7" width="32.85546875" style="15" customWidth="1"/>
    <col min="8" max="8" width="18.7109375" style="58" customWidth="1"/>
    <col min="9" max="10" width="18.7109375" style="19" customWidth="1"/>
    <col min="11" max="11" width="18.7109375" style="27" customWidth="1"/>
    <col min="12" max="24" width="21.7109375" style="21" customWidth="1"/>
    <col min="25" max="26" width="21.7109375" style="20" customWidth="1"/>
    <col min="27" max="29" width="32.42578125" style="20" customWidth="1"/>
    <col min="30" max="32" width="21.7109375" style="127" customWidth="1"/>
    <col min="33" max="34" width="21.7109375" style="20" customWidth="1"/>
    <col min="35" max="36" width="20.85546875" style="20" customWidth="1"/>
    <col min="37" max="39" width="25" style="20" customWidth="1"/>
    <col min="40" max="43" width="27.7109375" style="88" customWidth="1"/>
    <col min="44" max="47" width="27.7109375" style="85" customWidth="1"/>
    <col min="48" max="99" width="27.7109375" style="84" customWidth="1"/>
    <col min="100" max="107" width="38.7109375" style="84" customWidth="1"/>
    <col min="108" max="111" width="29.7109375" style="135" customWidth="1"/>
    <col min="112" max="116" width="20.7109375" style="57" customWidth="1"/>
    <col min="117" max="125" width="20.7109375" style="1" customWidth="1"/>
    <col min="126" max="126" width="9.140625" style="1"/>
    <col min="127" max="16384" width="9.140625" style="2"/>
  </cols>
  <sheetData>
    <row r="1" spans="1:116" s="31" customFormat="1" ht="23.25" customHeight="1" thickTop="1" thickBot="1" x14ac:dyDescent="0.35">
      <c r="A1" s="45" t="s">
        <v>13</v>
      </c>
      <c r="B1" s="46" t="s">
        <v>17</v>
      </c>
      <c r="C1" s="46" t="s">
        <v>20</v>
      </c>
      <c r="D1" s="46" t="s">
        <v>12</v>
      </c>
      <c r="E1" s="46" t="s">
        <v>14</v>
      </c>
      <c r="F1" s="46" t="s">
        <v>15</v>
      </c>
      <c r="G1" s="47" t="s">
        <v>34</v>
      </c>
      <c r="H1" s="52" t="s">
        <v>18</v>
      </c>
      <c r="I1" s="40" t="s">
        <v>19</v>
      </c>
      <c r="J1" s="40" t="s">
        <v>22</v>
      </c>
      <c r="K1" s="40" t="s">
        <v>713</v>
      </c>
      <c r="L1" s="30" t="s">
        <v>3</v>
      </c>
      <c r="M1" s="30" t="s">
        <v>2</v>
      </c>
      <c r="N1" s="30" t="s">
        <v>4</v>
      </c>
      <c r="O1" s="30" t="s">
        <v>5</v>
      </c>
      <c r="P1" s="30" t="s">
        <v>6</v>
      </c>
      <c r="Q1" s="30" t="s">
        <v>7</v>
      </c>
      <c r="R1" s="30" t="s">
        <v>8</v>
      </c>
      <c r="S1" s="30" t="s">
        <v>9</v>
      </c>
      <c r="T1" s="29" t="s">
        <v>10</v>
      </c>
      <c r="U1" s="30" t="s">
        <v>0</v>
      </c>
      <c r="V1" s="30" t="s">
        <v>21</v>
      </c>
      <c r="W1" s="29" t="s">
        <v>23</v>
      </c>
      <c r="X1" s="30" t="s">
        <v>25</v>
      </c>
      <c r="Y1" s="73" t="s">
        <v>26</v>
      </c>
      <c r="Z1" s="67" t="s">
        <v>170</v>
      </c>
      <c r="AA1" s="129" t="s">
        <v>543</v>
      </c>
      <c r="AB1" s="115" t="s">
        <v>598</v>
      </c>
      <c r="AC1" s="129" t="s">
        <v>599</v>
      </c>
      <c r="AD1" s="126"/>
      <c r="AE1" s="126"/>
      <c r="AF1" s="122"/>
      <c r="AG1" s="116" t="s">
        <v>29</v>
      </c>
      <c r="AH1" s="3" t="s">
        <v>38</v>
      </c>
      <c r="AI1" s="67" t="s">
        <v>41</v>
      </c>
      <c r="AJ1" s="67" t="s">
        <v>502</v>
      </c>
      <c r="AK1" s="22"/>
      <c r="AL1" s="22"/>
      <c r="AM1" s="22"/>
      <c r="AN1" s="67" t="s">
        <v>75</v>
      </c>
      <c r="AO1" s="3" t="s">
        <v>76</v>
      </c>
      <c r="AP1" s="67" t="s">
        <v>77</v>
      </c>
      <c r="AQ1" s="3" t="s">
        <v>517</v>
      </c>
      <c r="AR1" s="67" t="s">
        <v>78</v>
      </c>
      <c r="AS1" s="3" t="s">
        <v>79</v>
      </c>
      <c r="AT1" s="67" t="s">
        <v>80</v>
      </c>
      <c r="AU1" s="3" t="s">
        <v>516</v>
      </c>
      <c r="AV1" s="67" t="s">
        <v>81</v>
      </c>
      <c r="AW1" s="67" t="s">
        <v>82</v>
      </c>
      <c r="AX1" s="67" t="s">
        <v>83</v>
      </c>
      <c r="AY1" s="67" t="s">
        <v>515</v>
      </c>
      <c r="AZ1" s="67" t="s">
        <v>84</v>
      </c>
      <c r="BA1" s="67" t="s">
        <v>85</v>
      </c>
      <c r="BB1" s="3" t="s">
        <v>86</v>
      </c>
      <c r="BC1" s="67" t="s">
        <v>514</v>
      </c>
      <c r="BD1" s="67" t="s">
        <v>87</v>
      </c>
      <c r="BE1" s="67" t="s">
        <v>88</v>
      </c>
      <c r="BF1" s="3" t="s">
        <v>89</v>
      </c>
      <c r="BG1" s="67" t="s">
        <v>513</v>
      </c>
      <c r="BH1" s="67" t="s">
        <v>93</v>
      </c>
      <c r="BI1" s="3" t="s">
        <v>94</v>
      </c>
      <c r="BJ1" s="67" t="s">
        <v>95</v>
      </c>
      <c r="BK1" s="3" t="s">
        <v>512</v>
      </c>
      <c r="BL1" s="67" t="s">
        <v>96</v>
      </c>
      <c r="BM1" s="67" t="s">
        <v>97</v>
      </c>
      <c r="BN1" s="67" t="s">
        <v>98</v>
      </c>
      <c r="BO1" s="3" t="s">
        <v>511</v>
      </c>
      <c r="BP1" s="67" t="s">
        <v>99</v>
      </c>
      <c r="BQ1" s="67" t="s">
        <v>100</v>
      </c>
      <c r="BR1" s="67" t="s">
        <v>101</v>
      </c>
      <c r="BS1" s="3" t="s">
        <v>510</v>
      </c>
      <c r="BT1" s="67" t="s">
        <v>102</v>
      </c>
      <c r="BU1" s="3" t="s">
        <v>103</v>
      </c>
      <c r="BV1" s="3" t="s">
        <v>104</v>
      </c>
      <c r="BW1" s="67" t="s">
        <v>509</v>
      </c>
      <c r="BX1" s="67" t="s">
        <v>105</v>
      </c>
      <c r="BY1" s="3" t="s">
        <v>106</v>
      </c>
      <c r="BZ1" s="67" t="s">
        <v>107</v>
      </c>
      <c r="CA1" s="3" t="s">
        <v>508</v>
      </c>
      <c r="CB1" s="67" t="s">
        <v>108</v>
      </c>
      <c r="CC1" s="3" t="s">
        <v>109</v>
      </c>
      <c r="CD1" s="67" t="s">
        <v>110</v>
      </c>
      <c r="CE1" s="3" t="s">
        <v>507</v>
      </c>
      <c r="CF1" s="67" t="s">
        <v>111</v>
      </c>
      <c r="CG1" s="3" t="s">
        <v>116</v>
      </c>
      <c r="CH1" s="67" t="s">
        <v>117</v>
      </c>
      <c r="CI1" s="3" t="s">
        <v>506</v>
      </c>
      <c r="CJ1" s="67" t="s">
        <v>112</v>
      </c>
      <c r="CK1" s="67" t="s">
        <v>118</v>
      </c>
      <c r="CL1" s="3" t="s">
        <v>119</v>
      </c>
      <c r="CM1" s="67" t="s">
        <v>505</v>
      </c>
      <c r="CN1" s="67" t="s">
        <v>113</v>
      </c>
      <c r="CO1" s="67" t="s">
        <v>114</v>
      </c>
      <c r="CP1" s="67" t="s">
        <v>115</v>
      </c>
      <c r="CQ1" s="3" t="s">
        <v>504</v>
      </c>
      <c r="CR1" s="3" t="s">
        <v>171</v>
      </c>
      <c r="CS1" s="67" t="s">
        <v>172</v>
      </c>
      <c r="CT1" s="67" t="s">
        <v>173</v>
      </c>
      <c r="CU1" s="67" t="s">
        <v>503</v>
      </c>
      <c r="CV1" s="115" t="s">
        <v>544</v>
      </c>
      <c r="CW1" s="115" t="s">
        <v>545</v>
      </c>
      <c r="CX1" s="129" t="s">
        <v>546</v>
      </c>
      <c r="CY1" s="129" t="s">
        <v>547</v>
      </c>
      <c r="CZ1" s="129" t="s">
        <v>633</v>
      </c>
      <c r="DA1" s="115" t="s">
        <v>632</v>
      </c>
      <c r="DB1" s="115" t="s">
        <v>631</v>
      </c>
      <c r="DC1" s="115" t="s">
        <v>630</v>
      </c>
      <c r="DD1" s="131" t="s">
        <v>600</v>
      </c>
      <c r="DE1" s="131" t="s">
        <v>601</v>
      </c>
      <c r="DF1" s="131" t="s">
        <v>602</v>
      </c>
      <c r="DG1" s="54" t="s">
        <v>603</v>
      </c>
      <c r="DH1" s="56"/>
      <c r="DI1" s="56"/>
      <c r="DJ1" s="56"/>
      <c r="DK1" s="56"/>
      <c r="DL1" s="56"/>
    </row>
    <row r="2" spans="1:116" s="31" customFormat="1" ht="28.5" customHeight="1" thickTop="1" thickBot="1" x14ac:dyDescent="0.35">
      <c r="A2" s="95">
        <v>44201</v>
      </c>
      <c r="B2" s="96" t="s">
        <v>4</v>
      </c>
      <c r="C2" s="97" t="s">
        <v>41</v>
      </c>
      <c r="D2" s="97" t="s">
        <v>11</v>
      </c>
      <c r="E2" s="96" t="s">
        <v>27</v>
      </c>
      <c r="F2" s="5" t="s">
        <v>30</v>
      </c>
      <c r="G2" s="53" t="s">
        <v>31</v>
      </c>
      <c r="H2" s="53">
        <v>62</v>
      </c>
      <c r="I2" s="17">
        <v>38</v>
      </c>
      <c r="J2" s="17">
        <v>36</v>
      </c>
      <c r="K2" s="17">
        <v>36</v>
      </c>
      <c r="L2" s="17"/>
      <c r="M2" s="17"/>
      <c r="N2" s="68">
        <v>36</v>
      </c>
      <c r="O2" s="17"/>
      <c r="P2" s="6"/>
      <c r="Q2" s="17"/>
      <c r="R2" s="17"/>
      <c r="S2" s="17"/>
      <c r="T2" s="6"/>
      <c r="U2" s="17"/>
      <c r="V2" s="6"/>
      <c r="W2" s="17"/>
      <c r="X2" s="17"/>
      <c r="Y2" s="78"/>
      <c r="Z2" s="6"/>
      <c r="AA2" s="6"/>
      <c r="AB2" s="6"/>
      <c r="AC2" s="6"/>
      <c r="AD2" s="125"/>
      <c r="AE2" s="125"/>
      <c r="AF2" s="123"/>
      <c r="AG2" s="117">
        <f t="shared" ref="AG2:AG65" si="0">IF(C2="HF",J2,0)</f>
        <v>0</v>
      </c>
      <c r="AH2" s="6">
        <f t="shared" ref="AH2:AH65" si="1">IF(C2="HF2",J2,0)</f>
        <v>0</v>
      </c>
      <c r="AI2" s="36">
        <f t="shared" ref="AI2:AI33" si="2">IF(C2="HF3",J2,0)</f>
        <v>36</v>
      </c>
      <c r="AJ2" s="6"/>
      <c r="AK2" s="20">
        <f>+SUM(AG2:AI2)</f>
        <v>36</v>
      </c>
      <c r="AL2" s="20">
        <v>36</v>
      </c>
      <c r="AM2" s="20"/>
      <c r="AN2" s="17">
        <f t="shared" ref="AN2:AN65" si="3">IF(B2="AUD/JPY",AG2,0)</f>
        <v>0</v>
      </c>
      <c r="AO2" s="6">
        <f t="shared" ref="AO2:AO65" si="4">IF(B2="AUD/JPY",AH2,0)</f>
        <v>0</v>
      </c>
      <c r="AP2" s="6">
        <f t="shared" ref="AP2:AP65" si="5">IF(B2="AUD/JPY",AI2,0)</f>
        <v>0</v>
      </c>
      <c r="AQ2" s="6"/>
      <c r="AR2" s="6">
        <f t="shared" ref="AR2:AR65" si="6">IF(B2="AUD/USD",AG2,0)</f>
        <v>0</v>
      </c>
      <c r="AS2" s="6">
        <f t="shared" ref="AS2:AS65" si="7">IF(B2="AUD/USD",AH2,0)</f>
        <v>0</v>
      </c>
      <c r="AT2" s="6">
        <f t="shared" ref="AT2:AT33" si="8">IF(B2="AUD/USD",AI2,0)</f>
        <v>0</v>
      </c>
      <c r="AU2" s="6"/>
      <c r="AV2" s="6">
        <f t="shared" ref="AV2:AV65" si="9">IF(B2="EUR/GBP",AG2,0)</f>
        <v>0</v>
      </c>
      <c r="AW2" s="6">
        <f t="shared" ref="AW2:AW65" si="10">IF(B2="EUR/GBP",AH2,0)</f>
        <v>0</v>
      </c>
      <c r="AX2" s="36">
        <f t="shared" ref="AX2:AX65" si="11">IF(B2="EUR/GBP",AI2,0)</f>
        <v>36</v>
      </c>
      <c r="AY2" s="6"/>
      <c r="AZ2" s="6">
        <f t="shared" ref="AZ2:AZ65" si="12">IF(B2="EUR/JPY",AG2,0)</f>
        <v>0</v>
      </c>
      <c r="BA2" s="6">
        <f t="shared" ref="BA2:BA65" si="13">IF(B2="EUR/JPY",AH2,0)</f>
        <v>0</v>
      </c>
      <c r="BB2" s="6">
        <f t="shared" ref="BB2:BB65" si="14">IF(B2="EUR/JPY",AI2,0)</f>
        <v>0</v>
      </c>
      <c r="BC2" s="6"/>
      <c r="BD2" s="6">
        <f t="shared" ref="BD2:BD65" si="15">IF(B2="EUR/USD",AG2,0)</f>
        <v>0</v>
      </c>
      <c r="BE2" s="6">
        <f t="shared" ref="BE2:BE65" si="16">IF(B2="EUR/USD",AH2,0)</f>
        <v>0</v>
      </c>
      <c r="BF2" s="6">
        <f t="shared" ref="BF2:BF65" si="17">IF(B2="EUR/USD",AI2,0)</f>
        <v>0</v>
      </c>
      <c r="BG2" s="6"/>
      <c r="BH2" s="6">
        <f t="shared" ref="BH2:BH65" si="18">IF(B2="GBP/JPY",AG2,0)</f>
        <v>0</v>
      </c>
      <c r="BI2" s="6">
        <f t="shared" ref="BI2:BI65" si="19">IF(B2="GBP/JPY",AH2,0)</f>
        <v>0</v>
      </c>
      <c r="BJ2" s="6">
        <f t="shared" ref="BJ2:BJ65" si="20">IF(B2="GBP/JPY",AI2,0)</f>
        <v>0</v>
      </c>
      <c r="BK2" s="6"/>
      <c r="BL2" s="6">
        <f t="shared" ref="BL2:BL65" si="21">IF(B2="GBP/USD",AG2,0)</f>
        <v>0</v>
      </c>
      <c r="BM2" s="6">
        <f t="shared" ref="BM2:BM65" si="22">IF(B2="GBP/USD",AH2,0)</f>
        <v>0</v>
      </c>
      <c r="BN2" s="6">
        <f t="shared" ref="BN2:BN65" si="23">IF(B2="GBP/USD",AI2,0)</f>
        <v>0</v>
      </c>
      <c r="BO2" s="6"/>
      <c r="BP2" s="6">
        <f t="shared" ref="BP2:BP65" si="24">IF(B2="USD/CAD",AG2,0)</f>
        <v>0</v>
      </c>
      <c r="BQ2" s="6">
        <f t="shared" ref="BQ2:BQ65" si="25">IF(B2="USD/CAD",AH2,0)</f>
        <v>0</v>
      </c>
      <c r="BR2" s="6">
        <f t="shared" ref="BR2:BR65" si="26">IF(B2="USD/CAD",AI2,0)</f>
        <v>0</v>
      </c>
      <c r="BS2" s="6"/>
      <c r="BT2" s="6">
        <f t="shared" ref="BT2:BT65" si="27">IF(B2="USD/CHF",AG2,0)</f>
        <v>0</v>
      </c>
      <c r="BU2" s="6">
        <f t="shared" ref="BU2:BU65" si="28">IF(B2="USD/CHF",AH2,0)</f>
        <v>0</v>
      </c>
      <c r="BV2" s="6">
        <f t="shared" ref="BV2:BV65" si="29">IF(B2="USD/CHF",AI2,0)</f>
        <v>0</v>
      </c>
      <c r="BW2" s="6"/>
      <c r="BX2" s="6">
        <f t="shared" ref="BX2:BX65" si="30">IF(B2="USD/JPY",AG2,0)</f>
        <v>0</v>
      </c>
      <c r="BY2" s="6">
        <f t="shared" ref="BY2:BY65" si="31">IF(B2="USD/JPY",AH2,0)</f>
        <v>0</v>
      </c>
      <c r="BZ2" s="6">
        <f t="shared" ref="BZ2:BZ65" si="32">IF(B2="USD/JPY",AI2,0)</f>
        <v>0</v>
      </c>
      <c r="CA2" s="6"/>
      <c r="CB2" s="6">
        <f t="shared" ref="CB2:CB65" si="33">IF(B2="CRUDE",AG2,0)</f>
        <v>0</v>
      </c>
      <c r="CC2" s="6">
        <f t="shared" ref="CC2:CC65" si="34">IF(B2="CRUDE",AH2,0)</f>
        <v>0</v>
      </c>
      <c r="CD2" s="6">
        <f t="shared" ref="CD2:CD65" si="35">IF(B2="CRUDE",AI2,0)</f>
        <v>0</v>
      </c>
      <c r="CE2" s="6"/>
      <c r="CF2" s="6">
        <f t="shared" ref="CF2:CF65" si="36">IF(B2="GOLD",AG2,0)</f>
        <v>0</v>
      </c>
      <c r="CG2" s="6">
        <f t="shared" ref="CG2:CG65" si="37">IF(B2="GOLD",AH2,0)</f>
        <v>0</v>
      </c>
      <c r="CH2" s="6">
        <f t="shared" ref="CH2:CH65" si="38">IF(B2="GOLD",AI2,0)</f>
        <v>0</v>
      </c>
      <c r="CI2" s="6"/>
      <c r="CJ2" s="6">
        <f t="shared" ref="CJ2:CJ65" si="39">IF(B2="SILVER",AG2,0)</f>
        <v>0</v>
      </c>
      <c r="CK2" s="6">
        <f t="shared" ref="CK2:CK65" si="40">IF(B2="SILVER",AH2,0)</f>
        <v>0</v>
      </c>
      <c r="CL2" s="6">
        <f t="shared" ref="CL2:CL65" si="41">IF(B2="SILVER",AI2,0)</f>
        <v>0</v>
      </c>
      <c r="CM2" s="6"/>
      <c r="CN2" s="6">
        <f t="shared" ref="CN2:CN65" si="42">IF(B2="US 500",AG2,0)</f>
        <v>0</v>
      </c>
      <c r="CO2" s="6">
        <f t="shared" ref="CO2:CO65" si="43">IF(B2="US 500",AH2,0)</f>
        <v>0</v>
      </c>
      <c r="CP2" s="6">
        <f t="shared" ref="CP2:CP65" si="44">IF(B2="US 500",AI2,0)</f>
        <v>0</v>
      </c>
      <c r="CQ2" s="6"/>
      <c r="CR2" s="6">
        <f t="shared" ref="CR2:CR33" si="45">IF(B2="N GAS",AK2,0)</f>
        <v>0</v>
      </c>
      <c r="CS2" s="6">
        <f t="shared" ref="CS2:CS33" si="46">IF(B2="N GAS",AL2,0)</f>
        <v>0</v>
      </c>
      <c r="CT2" s="6">
        <f t="shared" ref="CT2:CT33" si="47">IF(B2="N GAS",AM2,0)</f>
        <v>0</v>
      </c>
      <c r="CU2" s="6"/>
      <c r="CV2" s="6"/>
      <c r="CW2" s="6"/>
      <c r="CX2" s="6"/>
      <c r="CY2" s="6"/>
      <c r="CZ2" s="6"/>
      <c r="DA2" s="6"/>
      <c r="DB2" s="6"/>
      <c r="DC2" s="6"/>
      <c r="DD2" s="133"/>
      <c r="DE2" s="133"/>
      <c r="DF2" s="133"/>
      <c r="DG2" s="133"/>
      <c r="DH2" s="56"/>
      <c r="DI2" s="56"/>
      <c r="DJ2" s="56"/>
      <c r="DK2" s="56"/>
      <c r="DL2" s="56"/>
    </row>
    <row r="3" spans="1:116" s="31" customFormat="1" ht="28.5" customHeight="1" thickTop="1" thickBot="1" x14ac:dyDescent="0.35">
      <c r="A3" s="4">
        <v>44201</v>
      </c>
      <c r="B3" s="51" t="s">
        <v>7</v>
      </c>
      <c r="C3" s="12" t="s">
        <v>41</v>
      </c>
      <c r="D3" s="12" t="s">
        <v>11</v>
      </c>
      <c r="E3" s="5" t="s">
        <v>27</v>
      </c>
      <c r="F3" s="5" t="s">
        <v>1</v>
      </c>
      <c r="G3" s="53" t="s">
        <v>32</v>
      </c>
      <c r="H3" s="53">
        <v>39</v>
      </c>
      <c r="I3" s="72">
        <v>-61</v>
      </c>
      <c r="J3" s="72">
        <v>-62</v>
      </c>
      <c r="K3" s="17">
        <f>+SUM(J3+K2)</f>
        <v>-26</v>
      </c>
      <c r="L3" s="17"/>
      <c r="M3" s="17"/>
      <c r="N3" s="17"/>
      <c r="O3" s="17"/>
      <c r="P3" s="6"/>
      <c r="Q3" s="72">
        <v>-62</v>
      </c>
      <c r="R3" s="17"/>
      <c r="S3" s="17"/>
      <c r="T3" s="6"/>
      <c r="U3" s="17"/>
      <c r="V3" s="6"/>
      <c r="W3" s="17"/>
      <c r="X3" s="17"/>
      <c r="Y3" s="78"/>
      <c r="Z3" s="6"/>
      <c r="AA3" s="6"/>
      <c r="AB3" s="6"/>
      <c r="AC3" s="6"/>
      <c r="AD3" s="125"/>
      <c r="AE3" s="125"/>
      <c r="AF3" s="123"/>
      <c r="AG3" s="117">
        <f t="shared" si="0"/>
        <v>0</v>
      </c>
      <c r="AH3" s="6">
        <f t="shared" si="1"/>
        <v>0</v>
      </c>
      <c r="AI3" s="79">
        <f t="shared" si="2"/>
        <v>-62</v>
      </c>
      <c r="AJ3" s="6"/>
      <c r="AK3" s="20">
        <f t="shared" ref="AK3:AK66" si="48">+SUM(AG3:AI3)</f>
        <v>-62</v>
      </c>
      <c r="AL3" s="20">
        <f>+SUM(AL2+AK3)</f>
        <v>-26</v>
      </c>
      <c r="AM3" s="20"/>
      <c r="AN3" s="17">
        <f t="shared" si="3"/>
        <v>0</v>
      </c>
      <c r="AO3" s="6">
        <f t="shared" si="4"/>
        <v>0</v>
      </c>
      <c r="AP3" s="6">
        <f t="shared" si="5"/>
        <v>0</v>
      </c>
      <c r="AQ3" s="6"/>
      <c r="AR3" s="6">
        <f t="shared" si="6"/>
        <v>0</v>
      </c>
      <c r="AS3" s="6">
        <f t="shared" si="7"/>
        <v>0</v>
      </c>
      <c r="AT3" s="6">
        <f t="shared" si="8"/>
        <v>0</v>
      </c>
      <c r="AU3" s="6"/>
      <c r="AV3" s="6">
        <f t="shared" si="9"/>
        <v>0</v>
      </c>
      <c r="AW3" s="6">
        <f t="shared" si="10"/>
        <v>0</v>
      </c>
      <c r="AX3" s="6">
        <f t="shared" si="11"/>
        <v>0</v>
      </c>
      <c r="AY3" s="6"/>
      <c r="AZ3" s="6">
        <f t="shared" si="12"/>
        <v>0</v>
      </c>
      <c r="BA3" s="6">
        <f t="shared" si="13"/>
        <v>0</v>
      </c>
      <c r="BB3" s="6">
        <f t="shared" si="14"/>
        <v>0</v>
      </c>
      <c r="BC3" s="6"/>
      <c r="BD3" s="6">
        <f t="shared" si="15"/>
        <v>0</v>
      </c>
      <c r="BE3" s="6">
        <f t="shared" si="16"/>
        <v>0</v>
      </c>
      <c r="BF3" s="6">
        <f t="shared" si="17"/>
        <v>0</v>
      </c>
      <c r="BG3" s="6"/>
      <c r="BH3" s="6">
        <f t="shared" si="18"/>
        <v>0</v>
      </c>
      <c r="BI3" s="6">
        <f t="shared" si="19"/>
        <v>0</v>
      </c>
      <c r="BJ3" s="79">
        <f t="shared" si="20"/>
        <v>-62</v>
      </c>
      <c r="BK3" s="6"/>
      <c r="BL3" s="6">
        <f t="shared" si="21"/>
        <v>0</v>
      </c>
      <c r="BM3" s="6">
        <f t="shared" si="22"/>
        <v>0</v>
      </c>
      <c r="BN3" s="6">
        <f t="shared" si="23"/>
        <v>0</v>
      </c>
      <c r="BO3" s="6"/>
      <c r="BP3" s="6">
        <f t="shared" si="24"/>
        <v>0</v>
      </c>
      <c r="BQ3" s="6">
        <f t="shared" si="25"/>
        <v>0</v>
      </c>
      <c r="BR3" s="6">
        <f t="shared" si="26"/>
        <v>0</v>
      </c>
      <c r="BS3" s="6"/>
      <c r="BT3" s="6">
        <f t="shared" si="27"/>
        <v>0</v>
      </c>
      <c r="BU3" s="6">
        <f t="shared" si="28"/>
        <v>0</v>
      </c>
      <c r="BV3" s="6">
        <f t="shared" si="29"/>
        <v>0</v>
      </c>
      <c r="BW3" s="6"/>
      <c r="BX3" s="6">
        <f t="shared" si="30"/>
        <v>0</v>
      </c>
      <c r="BY3" s="6">
        <f t="shared" si="31"/>
        <v>0</v>
      </c>
      <c r="BZ3" s="6">
        <f t="shared" si="32"/>
        <v>0</v>
      </c>
      <c r="CA3" s="6"/>
      <c r="CB3" s="6">
        <f t="shared" si="33"/>
        <v>0</v>
      </c>
      <c r="CC3" s="6">
        <f t="shared" si="34"/>
        <v>0</v>
      </c>
      <c r="CD3" s="6">
        <f t="shared" si="35"/>
        <v>0</v>
      </c>
      <c r="CE3" s="6"/>
      <c r="CF3" s="6">
        <f t="shared" si="36"/>
        <v>0</v>
      </c>
      <c r="CG3" s="6">
        <f t="shared" si="37"/>
        <v>0</v>
      </c>
      <c r="CH3" s="6">
        <f t="shared" si="38"/>
        <v>0</v>
      </c>
      <c r="CI3" s="6"/>
      <c r="CJ3" s="6">
        <f t="shared" si="39"/>
        <v>0</v>
      </c>
      <c r="CK3" s="6">
        <f t="shared" si="40"/>
        <v>0</v>
      </c>
      <c r="CL3" s="6">
        <f t="shared" si="41"/>
        <v>0</v>
      </c>
      <c r="CM3" s="6"/>
      <c r="CN3" s="6">
        <f t="shared" si="42"/>
        <v>0</v>
      </c>
      <c r="CO3" s="6">
        <f t="shared" si="43"/>
        <v>0</v>
      </c>
      <c r="CP3" s="6">
        <f t="shared" si="44"/>
        <v>0</v>
      </c>
      <c r="CQ3" s="6"/>
      <c r="CR3" s="6">
        <f t="shared" si="45"/>
        <v>0</v>
      </c>
      <c r="CS3" s="6">
        <f t="shared" si="46"/>
        <v>0</v>
      </c>
      <c r="CT3" s="6">
        <f t="shared" si="47"/>
        <v>0</v>
      </c>
      <c r="CU3" s="6"/>
      <c r="CV3" s="6"/>
      <c r="CW3" s="6"/>
      <c r="CX3" s="6"/>
      <c r="CY3" s="6"/>
      <c r="CZ3" s="6"/>
      <c r="DA3" s="6"/>
      <c r="DB3" s="6"/>
      <c r="DC3" s="6"/>
      <c r="DD3" s="133"/>
      <c r="DE3" s="133"/>
      <c r="DF3" s="133"/>
      <c r="DG3" s="133"/>
      <c r="DH3" s="56"/>
      <c r="DI3" s="56"/>
      <c r="DJ3" s="56"/>
      <c r="DK3" s="56"/>
      <c r="DL3" s="56"/>
    </row>
    <row r="4" spans="1:116" s="31" customFormat="1" ht="28.5" customHeight="1" thickTop="1" thickBot="1" x14ac:dyDescent="0.35">
      <c r="A4" s="4">
        <v>44201</v>
      </c>
      <c r="B4" s="5" t="s">
        <v>8</v>
      </c>
      <c r="C4" s="12" t="s">
        <v>41</v>
      </c>
      <c r="D4" s="12" t="s">
        <v>11</v>
      </c>
      <c r="E4" s="5" t="s">
        <v>27</v>
      </c>
      <c r="F4" s="5" t="s">
        <v>1</v>
      </c>
      <c r="G4" s="53" t="s">
        <v>33</v>
      </c>
      <c r="H4" s="53">
        <v>27</v>
      </c>
      <c r="I4" s="17">
        <v>27</v>
      </c>
      <c r="J4" s="17">
        <v>25</v>
      </c>
      <c r="K4" s="17">
        <f t="shared" ref="K4:K67" si="49">+SUM(J4+K3)</f>
        <v>-1</v>
      </c>
      <c r="L4" s="17"/>
      <c r="M4" s="17"/>
      <c r="N4" s="17"/>
      <c r="O4" s="17"/>
      <c r="P4" s="6"/>
      <c r="Q4" s="17"/>
      <c r="R4" s="68">
        <v>25</v>
      </c>
      <c r="S4" s="17"/>
      <c r="T4" s="6"/>
      <c r="U4" s="17"/>
      <c r="V4" s="6"/>
      <c r="W4" s="17"/>
      <c r="X4" s="17"/>
      <c r="Y4" s="78"/>
      <c r="Z4" s="6"/>
      <c r="AA4" s="6"/>
      <c r="AB4" s="6"/>
      <c r="AC4" s="6"/>
      <c r="AD4" s="125"/>
      <c r="AE4" s="125"/>
      <c r="AF4" s="123"/>
      <c r="AG4" s="117">
        <f t="shared" si="0"/>
        <v>0</v>
      </c>
      <c r="AH4" s="6">
        <f t="shared" si="1"/>
        <v>0</v>
      </c>
      <c r="AI4" s="36">
        <f t="shared" si="2"/>
        <v>25</v>
      </c>
      <c r="AJ4" s="6"/>
      <c r="AK4" s="20">
        <f t="shared" si="48"/>
        <v>25</v>
      </c>
      <c r="AL4" s="20">
        <f t="shared" ref="AL4:AL67" si="50">+SUM(AL3+AK4)</f>
        <v>-1</v>
      </c>
      <c r="AM4" s="20"/>
      <c r="AN4" s="17">
        <f t="shared" si="3"/>
        <v>0</v>
      </c>
      <c r="AO4" s="6">
        <f t="shared" si="4"/>
        <v>0</v>
      </c>
      <c r="AP4" s="6">
        <f t="shared" si="5"/>
        <v>0</v>
      </c>
      <c r="AQ4" s="6"/>
      <c r="AR4" s="6">
        <f t="shared" si="6"/>
        <v>0</v>
      </c>
      <c r="AS4" s="6">
        <f t="shared" si="7"/>
        <v>0</v>
      </c>
      <c r="AT4" s="6">
        <f t="shared" si="8"/>
        <v>0</v>
      </c>
      <c r="AU4" s="6"/>
      <c r="AV4" s="6">
        <f t="shared" si="9"/>
        <v>0</v>
      </c>
      <c r="AW4" s="6">
        <f t="shared" si="10"/>
        <v>0</v>
      </c>
      <c r="AX4" s="6">
        <f t="shared" si="11"/>
        <v>0</v>
      </c>
      <c r="AY4" s="6"/>
      <c r="AZ4" s="6">
        <f t="shared" si="12"/>
        <v>0</v>
      </c>
      <c r="BA4" s="6">
        <f t="shared" si="13"/>
        <v>0</v>
      </c>
      <c r="BB4" s="6">
        <f t="shared" si="14"/>
        <v>0</v>
      </c>
      <c r="BC4" s="6"/>
      <c r="BD4" s="6">
        <f t="shared" si="15"/>
        <v>0</v>
      </c>
      <c r="BE4" s="6">
        <f t="shared" si="16"/>
        <v>0</v>
      </c>
      <c r="BF4" s="6">
        <f t="shared" si="17"/>
        <v>0</v>
      </c>
      <c r="BG4" s="6"/>
      <c r="BH4" s="6">
        <f t="shared" si="18"/>
        <v>0</v>
      </c>
      <c r="BI4" s="6">
        <f t="shared" si="19"/>
        <v>0</v>
      </c>
      <c r="BJ4" s="6">
        <f t="shared" si="20"/>
        <v>0</v>
      </c>
      <c r="BK4" s="6"/>
      <c r="BL4" s="6">
        <f t="shared" si="21"/>
        <v>0</v>
      </c>
      <c r="BM4" s="6">
        <f t="shared" si="22"/>
        <v>0</v>
      </c>
      <c r="BN4" s="36">
        <f t="shared" si="23"/>
        <v>25</v>
      </c>
      <c r="BO4" s="6"/>
      <c r="BP4" s="6">
        <f t="shared" si="24"/>
        <v>0</v>
      </c>
      <c r="BQ4" s="6">
        <f t="shared" si="25"/>
        <v>0</v>
      </c>
      <c r="BR4" s="6">
        <f t="shared" si="26"/>
        <v>0</v>
      </c>
      <c r="BS4" s="6"/>
      <c r="BT4" s="6">
        <f t="shared" si="27"/>
        <v>0</v>
      </c>
      <c r="BU4" s="6">
        <f t="shared" si="28"/>
        <v>0</v>
      </c>
      <c r="BV4" s="6">
        <f t="shared" si="29"/>
        <v>0</v>
      </c>
      <c r="BW4" s="6"/>
      <c r="BX4" s="6">
        <f t="shared" si="30"/>
        <v>0</v>
      </c>
      <c r="BY4" s="6">
        <f t="shared" si="31"/>
        <v>0</v>
      </c>
      <c r="BZ4" s="6">
        <f t="shared" si="32"/>
        <v>0</v>
      </c>
      <c r="CA4" s="6"/>
      <c r="CB4" s="6">
        <f t="shared" si="33"/>
        <v>0</v>
      </c>
      <c r="CC4" s="6">
        <f t="shared" si="34"/>
        <v>0</v>
      </c>
      <c r="CD4" s="6">
        <f t="shared" si="35"/>
        <v>0</v>
      </c>
      <c r="CE4" s="6"/>
      <c r="CF4" s="6">
        <f t="shared" si="36"/>
        <v>0</v>
      </c>
      <c r="CG4" s="6">
        <f t="shared" si="37"/>
        <v>0</v>
      </c>
      <c r="CH4" s="6">
        <f t="shared" si="38"/>
        <v>0</v>
      </c>
      <c r="CI4" s="6"/>
      <c r="CJ4" s="6">
        <f t="shared" si="39"/>
        <v>0</v>
      </c>
      <c r="CK4" s="6">
        <f t="shared" si="40"/>
        <v>0</v>
      </c>
      <c r="CL4" s="6">
        <f t="shared" si="41"/>
        <v>0</v>
      </c>
      <c r="CM4" s="6"/>
      <c r="CN4" s="6">
        <f t="shared" si="42"/>
        <v>0</v>
      </c>
      <c r="CO4" s="6">
        <f t="shared" si="43"/>
        <v>0</v>
      </c>
      <c r="CP4" s="6">
        <f t="shared" si="44"/>
        <v>0</v>
      </c>
      <c r="CQ4" s="6"/>
      <c r="CR4" s="6">
        <f t="shared" si="45"/>
        <v>0</v>
      </c>
      <c r="CS4" s="6">
        <f t="shared" si="46"/>
        <v>0</v>
      </c>
      <c r="CT4" s="6">
        <f t="shared" si="47"/>
        <v>0</v>
      </c>
      <c r="CU4" s="6"/>
      <c r="CV4" s="6"/>
      <c r="CW4" s="6"/>
      <c r="CX4" s="6"/>
      <c r="CY4" s="6"/>
      <c r="CZ4" s="6"/>
      <c r="DA4" s="6"/>
      <c r="DB4" s="6"/>
      <c r="DC4" s="6"/>
      <c r="DD4" s="133"/>
      <c r="DE4" s="133"/>
      <c r="DF4" s="133"/>
      <c r="DG4" s="133"/>
      <c r="DH4" s="56"/>
      <c r="DI4" s="56"/>
      <c r="DJ4" s="56"/>
      <c r="DK4" s="56"/>
      <c r="DL4" s="56"/>
    </row>
    <row r="5" spans="1:116" s="31" customFormat="1" ht="28.5" customHeight="1" thickTop="1" thickBot="1" x14ac:dyDescent="0.35">
      <c r="A5" s="4">
        <v>44202</v>
      </c>
      <c r="B5" s="5" t="s">
        <v>26</v>
      </c>
      <c r="C5" s="49" t="s">
        <v>38</v>
      </c>
      <c r="D5" s="49" t="s">
        <v>11</v>
      </c>
      <c r="E5" s="34" t="s">
        <v>28</v>
      </c>
      <c r="F5" s="34" t="s">
        <v>30</v>
      </c>
      <c r="G5" s="53" t="s">
        <v>35</v>
      </c>
      <c r="H5" s="53">
        <v>55</v>
      </c>
      <c r="I5" s="17">
        <v>45</v>
      </c>
      <c r="J5" s="17">
        <v>43</v>
      </c>
      <c r="K5" s="17">
        <f t="shared" si="49"/>
        <v>42</v>
      </c>
      <c r="L5" s="17"/>
      <c r="M5" s="17"/>
      <c r="N5" s="17"/>
      <c r="O5" s="17"/>
      <c r="P5" s="6"/>
      <c r="Q5" s="17"/>
      <c r="R5" s="17"/>
      <c r="S5" s="17"/>
      <c r="T5" s="6"/>
      <c r="U5" s="17"/>
      <c r="V5" s="6"/>
      <c r="W5" s="17"/>
      <c r="X5" s="17"/>
      <c r="Y5" s="76">
        <v>43</v>
      </c>
      <c r="Z5" s="6"/>
      <c r="AA5" s="6"/>
      <c r="AB5" s="6"/>
      <c r="AC5" s="6"/>
      <c r="AD5" s="125"/>
      <c r="AE5" s="125"/>
      <c r="AF5" s="123"/>
      <c r="AG5" s="117">
        <f t="shared" si="0"/>
        <v>0</v>
      </c>
      <c r="AH5" s="36">
        <f t="shared" si="1"/>
        <v>43</v>
      </c>
      <c r="AI5" s="6">
        <f t="shared" si="2"/>
        <v>0</v>
      </c>
      <c r="AJ5" s="6"/>
      <c r="AK5" s="20">
        <f t="shared" si="48"/>
        <v>43</v>
      </c>
      <c r="AL5" s="20">
        <f t="shared" si="50"/>
        <v>42</v>
      </c>
      <c r="AM5" s="20"/>
      <c r="AN5" s="17">
        <f t="shared" si="3"/>
        <v>0</v>
      </c>
      <c r="AO5" s="6">
        <f t="shared" si="4"/>
        <v>0</v>
      </c>
      <c r="AP5" s="6">
        <f t="shared" si="5"/>
        <v>0</v>
      </c>
      <c r="AQ5" s="6"/>
      <c r="AR5" s="6">
        <f t="shared" si="6"/>
        <v>0</v>
      </c>
      <c r="AS5" s="6">
        <f t="shared" si="7"/>
        <v>0</v>
      </c>
      <c r="AT5" s="6">
        <f t="shared" si="8"/>
        <v>0</v>
      </c>
      <c r="AU5" s="6"/>
      <c r="AV5" s="6">
        <f t="shared" si="9"/>
        <v>0</v>
      </c>
      <c r="AW5" s="6">
        <f t="shared" si="10"/>
        <v>0</v>
      </c>
      <c r="AX5" s="6">
        <f t="shared" si="11"/>
        <v>0</v>
      </c>
      <c r="AY5" s="6"/>
      <c r="AZ5" s="6">
        <f t="shared" si="12"/>
        <v>0</v>
      </c>
      <c r="BA5" s="6">
        <f t="shared" si="13"/>
        <v>0</v>
      </c>
      <c r="BB5" s="6">
        <f t="shared" si="14"/>
        <v>0</v>
      </c>
      <c r="BC5" s="6"/>
      <c r="BD5" s="6">
        <f t="shared" si="15"/>
        <v>0</v>
      </c>
      <c r="BE5" s="6">
        <f t="shared" si="16"/>
        <v>0</v>
      </c>
      <c r="BF5" s="6">
        <f t="shared" si="17"/>
        <v>0</v>
      </c>
      <c r="BG5" s="6"/>
      <c r="BH5" s="6">
        <f t="shared" si="18"/>
        <v>0</v>
      </c>
      <c r="BI5" s="6">
        <f t="shared" si="19"/>
        <v>0</v>
      </c>
      <c r="BJ5" s="6">
        <f t="shared" si="20"/>
        <v>0</v>
      </c>
      <c r="BK5" s="6"/>
      <c r="BL5" s="6">
        <f t="shared" si="21"/>
        <v>0</v>
      </c>
      <c r="BM5" s="6">
        <f t="shared" si="22"/>
        <v>0</v>
      </c>
      <c r="BN5" s="6">
        <f t="shared" si="23"/>
        <v>0</v>
      </c>
      <c r="BO5" s="6"/>
      <c r="BP5" s="6">
        <f t="shared" si="24"/>
        <v>0</v>
      </c>
      <c r="BQ5" s="6">
        <f t="shared" si="25"/>
        <v>0</v>
      </c>
      <c r="BR5" s="6">
        <f t="shared" si="26"/>
        <v>0</v>
      </c>
      <c r="BS5" s="6"/>
      <c r="BT5" s="6">
        <f t="shared" si="27"/>
        <v>0</v>
      </c>
      <c r="BU5" s="6">
        <f t="shared" si="28"/>
        <v>0</v>
      </c>
      <c r="BV5" s="6">
        <f t="shared" si="29"/>
        <v>0</v>
      </c>
      <c r="BW5" s="6"/>
      <c r="BX5" s="6">
        <f t="shared" si="30"/>
        <v>0</v>
      </c>
      <c r="BY5" s="6">
        <f t="shared" si="31"/>
        <v>0</v>
      </c>
      <c r="BZ5" s="6">
        <f t="shared" si="32"/>
        <v>0</v>
      </c>
      <c r="CA5" s="6"/>
      <c r="CB5" s="6">
        <f t="shared" si="33"/>
        <v>0</v>
      </c>
      <c r="CC5" s="6">
        <f t="shared" si="34"/>
        <v>0</v>
      </c>
      <c r="CD5" s="6">
        <f t="shared" si="35"/>
        <v>0</v>
      </c>
      <c r="CE5" s="6"/>
      <c r="CF5" s="6">
        <f t="shared" si="36"/>
        <v>0</v>
      </c>
      <c r="CG5" s="6">
        <f t="shared" si="37"/>
        <v>0</v>
      </c>
      <c r="CH5" s="6">
        <f t="shared" si="38"/>
        <v>0</v>
      </c>
      <c r="CI5" s="6"/>
      <c r="CJ5" s="6">
        <f t="shared" si="39"/>
        <v>0</v>
      </c>
      <c r="CK5" s="6">
        <f t="shared" si="40"/>
        <v>0</v>
      </c>
      <c r="CL5" s="6">
        <f t="shared" si="41"/>
        <v>0</v>
      </c>
      <c r="CM5" s="6"/>
      <c r="CN5" s="6">
        <f t="shared" si="42"/>
        <v>0</v>
      </c>
      <c r="CO5" s="36">
        <f t="shared" si="43"/>
        <v>43</v>
      </c>
      <c r="CP5" s="6">
        <f t="shared" si="44"/>
        <v>0</v>
      </c>
      <c r="CQ5" s="6"/>
      <c r="CR5" s="6">
        <f t="shared" si="45"/>
        <v>0</v>
      </c>
      <c r="CS5" s="6">
        <f t="shared" si="46"/>
        <v>0</v>
      </c>
      <c r="CT5" s="6">
        <f t="shared" si="47"/>
        <v>0</v>
      </c>
      <c r="CU5" s="6"/>
      <c r="CV5" s="6"/>
      <c r="CW5" s="6"/>
      <c r="CX5" s="6"/>
      <c r="CY5" s="6"/>
      <c r="CZ5" s="6"/>
      <c r="DA5" s="6"/>
      <c r="DB5" s="6"/>
      <c r="DC5" s="6"/>
      <c r="DD5" s="133"/>
      <c r="DE5" s="133"/>
      <c r="DF5" s="133"/>
      <c r="DG5" s="133"/>
      <c r="DH5" s="56"/>
      <c r="DI5" s="56"/>
      <c r="DJ5" s="56"/>
      <c r="DK5" s="56"/>
      <c r="DL5" s="56"/>
    </row>
    <row r="6" spans="1:116" s="31" customFormat="1" ht="28.5" customHeight="1" thickTop="1" thickBot="1" x14ac:dyDescent="0.35">
      <c r="A6" s="4">
        <v>44202</v>
      </c>
      <c r="B6" s="5" t="s">
        <v>5</v>
      </c>
      <c r="C6" s="12" t="s">
        <v>41</v>
      </c>
      <c r="D6" s="12" t="s">
        <v>11</v>
      </c>
      <c r="E6" s="5" t="s">
        <v>27</v>
      </c>
      <c r="F6" s="5" t="s">
        <v>30</v>
      </c>
      <c r="G6" s="53" t="s">
        <v>36</v>
      </c>
      <c r="H6" s="53">
        <v>63</v>
      </c>
      <c r="I6" s="17">
        <v>37</v>
      </c>
      <c r="J6" s="17">
        <v>35</v>
      </c>
      <c r="K6" s="17">
        <f t="shared" si="49"/>
        <v>77</v>
      </c>
      <c r="L6" s="17"/>
      <c r="M6" s="17"/>
      <c r="N6" s="17"/>
      <c r="O6" s="68">
        <v>35</v>
      </c>
      <c r="P6" s="6"/>
      <c r="Q6" s="17"/>
      <c r="R6" s="17"/>
      <c r="S6" s="17"/>
      <c r="T6" s="6"/>
      <c r="U6" s="17"/>
      <c r="V6" s="6"/>
      <c r="W6" s="17"/>
      <c r="X6" s="17"/>
      <c r="Y6" s="78"/>
      <c r="Z6" s="6"/>
      <c r="AA6" s="6"/>
      <c r="AB6" s="6"/>
      <c r="AC6" s="6"/>
      <c r="AD6" s="125"/>
      <c r="AE6" s="125"/>
      <c r="AF6" s="123"/>
      <c r="AG6" s="117">
        <f t="shared" si="0"/>
        <v>0</v>
      </c>
      <c r="AH6" s="6">
        <f t="shared" si="1"/>
        <v>0</v>
      </c>
      <c r="AI6" s="36">
        <f t="shared" si="2"/>
        <v>35</v>
      </c>
      <c r="AJ6" s="6"/>
      <c r="AK6" s="20">
        <f t="shared" si="48"/>
        <v>35</v>
      </c>
      <c r="AL6" s="20">
        <f t="shared" si="50"/>
        <v>77</v>
      </c>
      <c r="AM6" s="20"/>
      <c r="AN6" s="17">
        <f t="shared" si="3"/>
        <v>0</v>
      </c>
      <c r="AO6" s="6">
        <f t="shared" si="4"/>
        <v>0</v>
      </c>
      <c r="AP6" s="6">
        <f t="shared" si="5"/>
        <v>0</v>
      </c>
      <c r="AQ6" s="6"/>
      <c r="AR6" s="6">
        <f t="shared" si="6"/>
        <v>0</v>
      </c>
      <c r="AS6" s="6">
        <f t="shared" si="7"/>
        <v>0</v>
      </c>
      <c r="AT6" s="6">
        <f t="shared" si="8"/>
        <v>0</v>
      </c>
      <c r="AU6" s="6"/>
      <c r="AV6" s="6">
        <f t="shared" si="9"/>
        <v>0</v>
      </c>
      <c r="AW6" s="6">
        <f t="shared" si="10"/>
        <v>0</v>
      </c>
      <c r="AX6" s="6">
        <f t="shared" si="11"/>
        <v>0</v>
      </c>
      <c r="AY6" s="6"/>
      <c r="AZ6" s="6">
        <f t="shared" si="12"/>
        <v>0</v>
      </c>
      <c r="BA6" s="6">
        <f t="shared" si="13"/>
        <v>0</v>
      </c>
      <c r="BB6" s="36">
        <f t="shared" si="14"/>
        <v>35</v>
      </c>
      <c r="BC6" s="6"/>
      <c r="BD6" s="6">
        <f t="shared" si="15"/>
        <v>0</v>
      </c>
      <c r="BE6" s="6">
        <f t="shared" si="16"/>
        <v>0</v>
      </c>
      <c r="BF6" s="6">
        <f t="shared" si="17"/>
        <v>0</v>
      </c>
      <c r="BG6" s="6"/>
      <c r="BH6" s="6">
        <f t="shared" si="18"/>
        <v>0</v>
      </c>
      <c r="BI6" s="6">
        <f t="shared" si="19"/>
        <v>0</v>
      </c>
      <c r="BJ6" s="6">
        <f t="shared" si="20"/>
        <v>0</v>
      </c>
      <c r="BK6" s="6"/>
      <c r="BL6" s="6">
        <f t="shared" si="21"/>
        <v>0</v>
      </c>
      <c r="BM6" s="6">
        <f t="shared" si="22"/>
        <v>0</v>
      </c>
      <c r="BN6" s="6">
        <f t="shared" si="23"/>
        <v>0</v>
      </c>
      <c r="BO6" s="6"/>
      <c r="BP6" s="6">
        <f t="shared" si="24"/>
        <v>0</v>
      </c>
      <c r="BQ6" s="6">
        <f t="shared" si="25"/>
        <v>0</v>
      </c>
      <c r="BR6" s="6">
        <f t="shared" si="26"/>
        <v>0</v>
      </c>
      <c r="BS6" s="6"/>
      <c r="BT6" s="6">
        <f t="shared" si="27"/>
        <v>0</v>
      </c>
      <c r="BU6" s="6">
        <f t="shared" si="28"/>
        <v>0</v>
      </c>
      <c r="BV6" s="6">
        <f t="shared" si="29"/>
        <v>0</v>
      </c>
      <c r="BW6" s="6"/>
      <c r="BX6" s="6">
        <f t="shared" si="30"/>
        <v>0</v>
      </c>
      <c r="BY6" s="6">
        <f t="shared" si="31"/>
        <v>0</v>
      </c>
      <c r="BZ6" s="6">
        <f t="shared" si="32"/>
        <v>0</v>
      </c>
      <c r="CA6" s="6"/>
      <c r="CB6" s="6">
        <f t="shared" si="33"/>
        <v>0</v>
      </c>
      <c r="CC6" s="6">
        <f t="shared" si="34"/>
        <v>0</v>
      </c>
      <c r="CD6" s="6">
        <f t="shared" si="35"/>
        <v>0</v>
      </c>
      <c r="CE6" s="6"/>
      <c r="CF6" s="6">
        <f t="shared" si="36"/>
        <v>0</v>
      </c>
      <c r="CG6" s="6">
        <f t="shared" si="37"/>
        <v>0</v>
      </c>
      <c r="CH6" s="6">
        <f t="shared" si="38"/>
        <v>0</v>
      </c>
      <c r="CI6" s="6"/>
      <c r="CJ6" s="6">
        <f t="shared" si="39"/>
        <v>0</v>
      </c>
      <c r="CK6" s="6">
        <f t="shared" si="40"/>
        <v>0</v>
      </c>
      <c r="CL6" s="6">
        <f t="shared" si="41"/>
        <v>0</v>
      </c>
      <c r="CM6" s="6"/>
      <c r="CN6" s="6">
        <f t="shared" si="42"/>
        <v>0</v>
      </c>
      <c r="CO6" s="6">
        <f t="shared" si="43"/>
        <v>0</v>
      </c>
      <c r="CP6" s="6">
        <f t="shared" si="44"/>
        <v>0</v>
      </c>
      <c r="CQ6" s="6"/>
      <c r="CR6" s="6">
        <f t="shared" si="45"/>
        <v>0</v>
      </c>
      <c r="CS6" s="6">
        <f t="shared" si="46"/>
        <v>0</v>
      </c>
      <c r="CT6" s="6">
        <f t="shared" si="47"/>
        <v>0</v>
      </c>
      <c r="CU6" s="6"/>
      <c r="CV6" s="6"/>
      <c r="CW6" s="6"/>
      <c r="CX6" s="6"/>
      <c r="CY6" s="6"/>
      <c r="CZ6" s="6"/>
      <c r="DA6" s="6"/>
      <c r="DB6" s="6"/>
      <c r="DC6" s="6"/>
      <c r="DD6" s="133"/>
      <c r="DE6" s="133"/>
      <c r="DF6" s="133"/>
      <c r="DG6" s="133"/>
      <c r="DH6" s="56"/>
      <c r="DI6" s="56"/>
      <c r="DJ6" s="56"/>
      <c r="DK6" s="56"/>
      <c r="DL6" s="56"/>
    </row>
    <row r="7" spans="1:116" s="31" customFormat="1" ht="28.5" customHeight="1" thickTop="1" thickBot="1" x14ac:dyDescent="0.35">
      <c r="A7" s="4">
        <v>44202</v>
      </c>
      <c r="B7" s="51" t="s">
        <v>8</v>
      </c>
      <c r="C7" s="12" t="s">
        <v>29</v>
      </c>
      <c r="D7" s="12" t="s">
        <v>11</v>
      </c>
      <c r="E7" s="5" t="s">
        <v>27</v>
      </c>
      <c r="F7" s="5" t="s">
        <v>30</v>
      </c>
      <c r="G7" s="53" t="s">
        <v>37</v>
      </c>
      <c r="H7" s="53">
        <v>54</v>
      </c>
      <c r="I7" s="72">
        <v>-54</v>
      </c>
      <c r="J7" s="72">
        <v>-55</v>
      </c>
      <c r="K7" s="17">
        <f t="shared" si="49"/>
        <v>22</v>
      </c>
      <c r="L7" s="17"/>
      <c r="M7" s="17"/>
      <c r="N7" s="17"/>
      <c r="O7" s="17"/>
      <c r="P7" s="6"/>
      <c r="Q7" s="17"/>
      <c r="R7" s="72">
        <v>-55</v>
      </c>
      <c r="S7" s="17"/>
      <c r="T7" s="6"/>
      <c r="U7" s="17"/>
      <c r="V7" s="6"/>
      <c r="W7" s="17"/>
      <c r="X7" s="17"/>
      <c r="Y7" s="78"/>
      <c r="Z7" s="6"/>
      <c r="AA7" s="6"/>
      <c r="AB7" s="6"/>
      <c r="AC7" s="6"/>
      <c r="AD7" s="125"/>
      <c r="AE7" s="125"/>
      <c r="AF7" s="123"/>
      <c r="AG7" s="118">
        <f t="shared" si="0"/>
        <v>-55</v>
      </c>
      <c r="AH7" s="6">
        <f t="shared" si="1"/>
        <v>0</v>
      </c>
      <c r="AI7" s="6">
        <f t="shared" si="2"/>
        <v>0</v>
      </c>
      <c r="AJ7" s="6"/>
      <c r="AK7" s="20">
        <f t="shared" si="48"/>
        <v>-55</v>
      </c>
      <c r="AL7" s="20">
        <f t="shared" si="50"/>
        <v>22</v>
      </c>
      <c r="AM7" s="20"/>
      <c r="AN7" s="17">
        <f t="shared" si="3"/>
        <v>0</v>
      </c>
      <c r="AO7" s="6">
        <f t="shared" si="4"/>
        <v>0</v>
      </c>
      <c r="AP7" s="6">
        <f t="shared" si="5"/>
        <v>0</v>
      </c>
      <c r="AQ7" s="6"/>
      <c r="AR7" s="6">
        <f t="shared" si="6"/>
        <v>0</v>
      </c>
      <c r="AS7" s="6">
        <f t="shared" si="7"/>
        <v>0</v>
      </c>
      <c r="AT7" s="6">
        <f t="shared" si="8"/>
        <v>0</v>
      </c>
      <c r="AU7" s="6"/>
      <c r="AV7" s="6">
        <f t="shared" si="9"/>
        <v>0</v>
      </c>
      <c r="AW7" s="6">
        <f t="shared" si="10"/>
        <v>0</v>
      </c>
      <c r="AX7" s="6">
        <f t="shared" si="11"/>
        <v>0</v>
      </c>
      <c r="AY7" s="6"/>
      <c r="AZ7" s="6">
        <f t="shared" si="12"/>
        <v>0</v>
      </c>
      <c r="BA7" s="6">
        <f t="shared" si="13"/>
        <v>0</v>
      </c>
      <c r="BB7" s="6">
        <f t="shared" si="14"/>
        <v>0</v>
      </c>
      <c r="BC7" s="6"/>
      <c r="BD7" s="6">
        <f t="shared" si="15"/>
        <v>0</v>
      </c>
      <c r="BE7" s="6">
        <f t="shared" si="16"/>
        <v>0</v>
      </c>
      <c r="BF7" s="6">
        <f t="shared" si="17"/>
        <v>0</v>
      </c>
      <c r="BG7" s="6"/>
      <c r="BH7" s="6">
        <f t="shared" si="18"/>
        <v>0</v>
      </c>
      <c r="BI7" s="6">
        <f t="shared" si="19"/>
        <v>0</v>
      </c>
      <c r="BJ7" s="6">
        <f t="shared" si="20"/>
        <v>0</v>
      </c>
      <c r="BK7" s="6"/>
      <c r="BL7" s="79">
        <f t="shared" si="21"/>
        <v>-55</v>
      </c>
      <c r="BM7" s="6">
        <f t="shared" si="22"/>
        <v>0</v>
      </c>
      <c r="BN7" s="6">
        <f t="shared" si="23"/>
        <v>0</v>
      </c>
      <c r="BO7" s="6"/>
      <c r="BP7" s="6">
        <f t="shared" si="24"/>
        <v>0</v>
      </c>
      <c r="BQ7" s="6">
        <f t="shared" si="25"/>
        <v>0</v>
      </c>
      <c r="BR7" s="6">
        <f t="shared" si="26"/>
        <v>0</v>
      </c>
      <c r="BS7" s="6"/>
      <c r="BT7" s="6">
        <f t="shared" si="27"/>
        <v>0</v>
      </c>
      <c r="BU7" s="6">
        <f t="shared" si="28"/>
        <v>0</v>
      </c>
      <c r="BV7" s="6">
        <f t="shared" si="29"/>
        <v>0</v>
      </c>
      <c r="BW7" s="6"/>
      <c r="BX7" s="6">
        <f t="shared" si="30"/>
        <v>0</v>
      </c>
      <c r="BY7" s="6">
        <f t="shared" si="31"/>
        <v>0</v>
      </c>
      <c r="BZ7" s="6">
        <f t="shared" si="32"/>
        <v>0</v>
      </c>
      <c r="CA7" s="6"/>
      <c r="CB7" s="6">
        <f t="shared" si="33"/>
        <v>0</v>
      </c>
      <c r="CC7" s="6">
        <f t="shared" si="34"/>
        <v>0</v>
      </c>
      <c r="CD7" s="6">
        <f t="shared" si="35"/>
        <v>0</v>
      </c>
      <c r="CE7" s="6"/>
      <c r="CF7" s="6">
        <f t="shared" si="36"/>
        <v>0</v>
      </c>
      <c r="CG7" s="6">
        <f t="shared" si="37"/>
        <v>0</v>
      </c>
      <c r="CH7" s="6">
        <f t="shared" si="38"/>
        <v>0</v>
      </c>
      <c r="CI7" s="6"/>
      <c r="CJ7" s="6">
        <f t="shared" si="39"/>
        <v>0</v>
      </c>
      <c r="CK7" s="6">
        <f t="shared" si="40"/>
        <v>0</v>
      </c>
      <c r="CL7" s="6">
        <f t="shared" si="41"/>
        <v>0</v>
      </c>
      <c r="CM7" s="6"/>
      <c r="CN7" s="6">
        <f t="shared" si="42"/>
        <v>0</v>
      </c>
      <c r="CO7" s="6">
        <f t="shared" si="43"/>
        <v>0</v>
      </c>
      <c r="CP7" s="6">
        <f t="shared" si="44"/>
        <v>0</v>
      </c>
      <c r="CQ7" s="6"/>
      <c r="CR7" s="6">
        <f t="shared" si="45"/>
        <v>0</v>
      </c>
      <c r="CS7" s="6">
        <f t="shared" si="46"/>
        <v>0</v>
      </c>
      <c r="CT7" s="6">
        <f t="shared" si="47"/>
        <v>0</v>
      </c>
      <c r="CU7" s="6"/>
      <c r="CV7" s="6"/>
      <c r="CW7" s="6"/>
      <c r="CX7" s="6"/>
      <c r="CY7" s="6"/>
      <c r="CZ7" s="6"/>
      <c r="DA7" s="6"/>
      <c r="DB7" s="6"/>
      <c r="DC7" s="6"/>
      <c r="DD7" s="133"/>
      <c r="DE7" s="133"/>
      <c r="DF7" s="133"/>
      <c r="DG7" s="133"/>
      <c r="DH7" s="56"/>
      <c r="DI7" s="56"/>
      <c r="DJ7" s="56"/>
      <c r="DK7" s="56"/>
      <c r="DL7" s="56"/>
    </row>
    <row r="8" spans="1:116" s="31" customFormat="1" ht="28.5" customHeight="1" thickTop="1" thickBot="1" x14ac:dyDescent="0.35">
      <c r="A8" s="4">
        <v>44202</v>
      </c>
      <c r="B8" s="5" t="s">
        <v>7</v>
      </c>
      <c r="C8" s="12" t="s">
        <v>38</v>
      </c>
      <c r="D8" s="12" t="s">
        <v>11</v>
      </c>
      <c r="E8" s="5" t="s">
        <v>27</v>
      </c>
      <c r="F8" s="5" t="s">
        <v>30</v>
      </c>
      <c r="G8" s="53" t="s">
        <v>39</v>
      </c>
      <c r="H8" s="53">
        <v>53.75</v>
      </c>
      <c r="I8" s="17">
        <v>46.25</v>
      </c>
      <c r="J8" s="17">
        <v>44.25</v>
      </c>
      <c r="K8" s="17">
        <f t="shared" si="49"/>
        <v>66.25</v>
      </c>
      <c r="L8" s="17"/>
      <c r="M8" s="17"/>
      <c r="N8" s="17"/>
      <c r="O8" s="17"/>
      <c r="P8" s="6"/>
      <c r="Q8" s="68">
        <v>44.25</v>
      </c>
      <c r="R8" s="17"/>
      <c r="S8" s="17"/>
      <c r="T8" s="6"/>
      <c r="U8" s="17"/>
      <c r="V8" s="6"/>
      <c r="W8" s="17"/>
      <c r="X8" s="17"/>
      <c r="Y8" s="78"/>
      <c r="Z8" s="6"/>
      <c r="AA8" s="6"/>
      <c r="AB8" s="6"/>
      <c r="AC8" s="6"/>
      <c r="AD8" s="125"/>
      <c r="AE8" s="125"/>
      <c r="AF8" s="149"/>
      <c r="AG8" s="117">
        <f t="shared" si="0"/>
        <v>0</v>
      </c>
      <c r="AH8" s="36">
        <f t="shared" si="1"/>
        <v>44.25</v>
      </c>
      <c r="AI8" s="6">
        <f t="shared" si="2"/>
        <v>0</v>
      </c>
      <c r="AJ8" s="6"/>
      <c r="AK8" s="20">
        <f t="shared" si="48"/>
        <v>44.25</v>
      </c>
      <c r="AL8" s="20">
        <f t="shared" si="50"/>
        <v>66.25</v>
      </c>
      <c r="AM8" s="20"/>
      <c r="AN8" s="17">
        <f t="shared" si="3"/>
        <v>0</v>
      </c>
      <c r="AO8" s="6">
        <f t="shared" si="4"/>
        <v>0</v>
      </c>
      <c r="AP8" s="6">
        <f t="shared" si="5"/>
        <v>0</v>
      </c>
      <c r="AQ8" s="6"/>
      <c r="AR8" s="6">
        <f t="shared" si="6"/>
        <v>0</v>
      </c>
      <c r="AS8" s="6">
        <f t="shared" si="7"/>
        <v>0</v>
      </c>
      <c r="AT8" s="6">
        <f t="shared" si="8"/>
        <v>0</v>
      </c>
      <c r="AU8" s="6"/>
      <c r="AV8" s="6">
        <f t="shared" si="9"/>
        <v>0</v>
      </c>
      <c r="AW8" s="6">
        <f t="shared" si="10"/>
        <v>0</v>
      </c>
      <c r="AX8" s="6">
        <f t="shared" si="11"/>
        <v>0</v>
      </c>
      <c r="AY8" s="6"/>
      <c r="AZ8" s="6">
        <f t="shared" si="12"/>
        <v>0</v>
      </c>
      <c r="BA8" s="6">
        <f t="shared" si="13"/>
        <v>0</v>
      </c>
      <c r="BB8" s="6">
        <f t="shared" si="14"/>
        <v>0</v>
      </c>
      <c r="BC8" s="6"/>
      <c r="BD8" s="6">
        <f t="shared" si="15"/>
        <v>0</v>
      </c>
      <c r="BE8" s="6">
        <f t="shared" si="16"/>
        <v>0</v>
      </c>
      <c r="BF8" s="6">
        <f t="shared" si="17"/>
        <v>0</v>
      </c>
      <c r="BG8" s="6"/>
      <c r="BH8" s="6">
        <f t="shared" si="18"/>
        <v>0</v>
      </c>
      <c r="BI8" s="36">
        <f t="shared" si="19"/>
        <v>44.25</v>
      </c>
      <c r="BJ8" s="6">
        <f t="shared" si="20"/>
        <v>0</v>
      </c>
      <c r="BK8" s="6"/>
      <c r="BL8" s="6">
        <f t="shared" si="21"/>
        <v>0</v>
      </c>
      <c r="BM8" s="6">
        <f t="shared" si="22"/>
        <v>0</v>
      </c>
      <c r="BN8" s="6">
        <f t="shared" si="23"/>
        <v>0</v>
      </c>
      <c r="BO8" s="6"/>
      <c r="BP8" s="6">
        <f t="shared" si="24"/>
        <v>0</v>
      </c>
      <c r="BQ8" s="6">
        <f t="shared" si="25"/>
        <v>0</v>
      </c>
      <c r="BR8" s="6">
        <f t="shared" si="26"/>
        <v>0</v>
      </c>
      <c r="BS8" s="6"/>
      <c r="BT8" s="6">
        <f t="shared" si="27"/>
        <v>0</v>
      </c>
      <c r="BU8" s="6">
        <f t="shared" si="28"/>
        <v>0</v>
      </c>
      <c r="BV8" s="6">
        <f t="shared" si="29"/>
        <v>0</v>
      </c>
      <c r="BW8" s="6"/>
      <c r="BX8" s="6">
        <f t="shared" si="30"/>
        <v>0</v>
      </c>
      <c r="BY8" s="6">
        <f t="shared" si="31"/>
        <v>0</v>
      </c>
      <c r="BZ8" s="6">
        <f t="shared" si="32"/>
        <v>0</v>
      </c>
      <c r="CA8" s="6"/>
      <c r="CB8" s="6">
        <f t="shared" si="33"/>
        <v>0</v>
      </c>
      <c r="CC8" s="6">
        <f t="shared" si="34"/>
        <v>0</v>
      </c>
      <c r="CD8" s="6">
        <f t="shared" si="35"/>
        <v>0</v>
      </c>
      <c r="CE8" s="6"/>
      <c r="CF8" s="6">
        <f t="shared" si="36"/>
        <v>0</v>
      </c>
      <c r="CG8" s="6">
        <f t="shared" si="37"/>
        <v>0</v>
      </c>
      <c r="CH8" s="6">
        <f t="shared" si="38"/>
        <v>0</v>
      </c>
      <c r="CI8" s="6"/>
      <c r="CJ8" s="6">
        <f t="shared" si="39"/>
        <v>0</v>
      </c>
      <c r="CK8" s="6">
        <f t="shared" si="40"/>
        <v>0</v>
      </c>
      <c r="CL8" s="6">
        <f t="shared" si="41"/>
        <v>0</v>
      </c>
      <c r="CM8" s="6"/>
      <c r="CN8" s="6">
        <f t="shared" si="42"/>
        <v>0</v>
      </c>
      <c r="CO8" s="6">
        <f t="shared" si="43"/>
        <v>0</v>
      </c>
      <c r="CP8" s="6">
        <f t="shared" si="44"/>
        <v>0</v>
      </c>
      <c r="CQ8" s="6"/>
      <c r="CR8" s="6">
        <f t="shared" si="45"/>
        <v>0</v>
      </c>
      <c r="CS8" s="6">
        <f t="shared" si="46"/>
        <v>0</v>
      </c>
      <c r="CT8" s="6">
        <f t="shared" si="47"/>
        <v>0</v>
      </c>
      <c r="CU8" s="6"/>
      <c r="CV8" s="6"/>
      <c r="CW8" s="6"/>
      <c r="CX8" s="6"/>
      <c r="CY8" s="6"/>
      <c r="CZ8" s="6"/>
      <c r="DA8" s="6"/>
      <c r="DB8" s="6"/>
      <c r="DC8" s="6"/>
      <c r="DD8" s="133"/>
      <c r="DE8" s="133"/>
      <c r="DF8" s="133"/>
      <c r="DG8" s="133"/>
      <c r="DH8" s="56"/>
      <c r="DI8" s="56"/>
      <c r="DJ8" s="56"/>
      <c r="DK8" s="56"/>
      <c r="DL8" s="56"/>
    </row>
    <row r="9" spans="1:116" s="31" customFormat="1" ht="28.5" customHeight="1" thickTop="1" thickBot="1" x14ac:dyDescent="0.35">
      <c r="A9" s="4">
        <v>44203</v>
      </c>
      <c r="B9" s="5" t="s">
        <v>8</v>
      </c>
      <c r="C9" s="12" t="s">
        <v>29</v>
      </c>
      <c r="D9" s="12" t="s">
        <v>11</v>
      </c>
      <c r="E9" s="5" t="s">
        <v>27</v>
      </c>
      <c r="F9" s="5" t="s">
        <v>1</v>
      </c>
      <c r="G9" s="53" t="s">
        <v>40</v>
      </c>
      <c r="H9" s="53">
        <v>28</v>
      </c>
      <c r="I9" s="17">
        <v>28</v>
      </c>
      <c r="J9" s="17">
        <v>26</v>
      </c>
      <c r="K9" s="17">
        <f t="shared" si="49"/>
        <v>92.25</v>
      </c>
      <c r="L9" s="17"/>
      <c r="M9" s="17"/>
      <c r="N9" s="17"/>
      <c r="O9" s="17"/>
      <c r="P9" s="6"/>
      <c r="Q9" s="17"/>
      <c r="R9" s="68">
        <v>26</v>
      </c>
      <c r="S9" s="17"/>
      <c r="T9" s="6"/>
      <c r="U9" s="17"/>
      <c r="V9" s="6"/>
      <c r="W9" s="17"/>
      <c r="X9" s="17"/>
      <c r="Y9" s="78"/>
      <c r="Z9" s="6"/>
      <c r="AA9" s="6"/>
      <c r="AB9" s="6"/>
      <c r="AC9" s="6"/>
      <c r="AD9" s="125"/>
      <c r="AE9" s="125"/>
      <c r="AF9" s="123"/>
      <c r="AG9" s="119">
        <f t="shared" si="0"/>
        <v>26</v>
      </c>
      <c r="AH9" s="6">
        <f t="shared" si="1"/>
        <v>0</v>
      </c>
      <c r="AI9" s="6">
        <f t="shared" si="2"/>
        <v>0</v>
      </c>
      <c r="AJ9" s="6"/>
      <c r="AK9" s="20">
        <f t="shared" si="48"/>
        <v>26</v>
      </c>
      <c r="AL9" s="20">
        <f t="shared" si="50"/>
        <v>92.25</v>
      </c>
      <c r="AM9" s="20"/>
      <c r="AN9" s="17">
        <f t="shared" si="3"/>
        <v>0</v>
      </c>
      <c r="AO9" s="6">
        <f t="shared" si="4"/>
        <v>0</v>
      </c>
      <c r="AP9" s="6">
        <f t="shared" si="5"/>
        <v>0</v>
      </c>
      <c r="AQ9" s="6"/>
      <c r="AR9" s="6">
        <f t="shared" si="6"/>
        <v>0</v>
      </c>
      <c r="AS9" s="6">
        <f t="shared" si="7"/>
        <v>0</v>
      </c>
      <c r="AT9" s="6">
        <f t="shared" si="8"/>
        <v>0</v>
      </c>
      <c r="AU9" s="6"/>
      <c r="AV9" s="6">
        <f t="shared" si="9"/>
        <v>0</v>
      </c>
      <c r="AW9" s="6">
        <f t="shared" si="10"/>
        <v>0</v>
      </c>
      <c r="AX9" s="6">
        <f t="shared" si="11"/>
        <v>0</v>
      </c>
      <c r="AY9" s="6"/>
      <c r="AZ9" s="6">
        <f t="shared" si="12"/>
        <v>0</v>
      </c>
      <c r="BA9" s="6">
        <f t="shared" si="13"/>
        <v>0</v>
      </c>
      <c r="BB9" s="6">
        <f t="shared" si="14"/>
        <v>0</v>
      </c>
      <c r="BC9" s="6"/>
      <c r="BD9" s="6">
        <f t="shared" si="15"/>
        <v>0</v>
      </c>
      <c r="BE9" s="6">
        <f t="shared" si="16"/>
        <v>0</v>
      </c>
      <c r="BF9" s="6">
        <f t="shared" si="17"/>
        <v>0</v>
      </c>
      <c r="BG9" s="6"/>
      <c r="BH9" s="6">
        <f t="shared" si="18"/>
        <v>0</v>
      </c>
      <c r="BI9" s="6">
        <f t="shared" si="19"/>
        <v>0</v>
      </c>
      <c r="BJ9" s="6">
        <f t="shared" si="20"/>
        <v>0</v>
      </c>
      <c r="BK9" s="6"/>
      <c r="BL9" s="36">
        <f t="shared" si="21"/>
        <v>26</v>
      </c>
      <c r="BM9" s="6">
        <f t="shared" si="22"/>
        <v>0</v>
      </c>
      <c r="BN9" s="6">
        <f t="shared" si="23"/>
        <v>0</v>
      </c>
      <c r="BO9" s="6"/>
      <c r="BP9" s="6">
        <f t="shared" si="24"/>
        <v>0</v>
      </c>
      <c r="BQ9" s="6">
        <f t="shared" si="25"/>
        <v>0</v>
      </c>
      <c r="BR9" s="6">
        <f t="shared" si="26"/>
        <v>0</v>
      </c>
      <c r="BS9" s="6"/>
      <c r="BT9" s="6">
        <f t="shared" si="27"/>
        <v>0</v>
      </c>
      <c r="BU9" s="6">
        <f t="shared" si="28"/>
        <v>0</v>
      </c>
      <c r="BV9" s="6">
        <f t="shared" si="29"/>
        <v>0</v>
      </c>
      <c r="BW9" s="6"/>
      <c r="BX9" s="6">
        <f t="shared" si="30"/>
        <v>0</v>
      </c>
      <c r="BY9" s="6">
        <f t="shared" si="31"/>
        <v>0</v>
      </c>
      <c r="BZ9" s="6">
        <f t="shared" si="32"/>
        <v>0</v>
      </c>
      <c r="CA9" s="6"/>
      <c r="CB9" s="6">
        <f t="shared" si="33"/>
        <v>0</v>
      </c>
      <c r="CC9" s="6">
        <f t="shared" si="34"/>
        <v>0</v>
      </c>
      <c r="CD9" s="6">
        <f t="shared" si="35"/>
        <v>0</v>
      </c>
      <c r="CE9" s="6"/>
      <c r="CF9" s="6">
        <f t="shared" si="36"/>
        <v>0</v>
      </c>
      <c r="CG9" s="6">
        <f t="shared" si="37"/>
        <v>0</v>
      </c>
      <c r="CH9" s="6">
        <f t="shared" si="38"/>
        <v>0</v>
      </c>
      <c r="CI9" s="6"/>
      <c r="CJ9" s="6">
        <f t="shared" si="39"/>
        <v>0</v>
      </c>
      <c r="CK9" s="6">
        <f t="shared" si="40"/>
        <v>0</v>
      </c>
      <c r="CL9" s="6">
        <f t="shared" si="41"/>
        <v>0</v>
      </c>
      <c r="CM9" s="6"/>
      <c r="CN9" s="6">
        <f t="shared" si="42"/>
        <v>0</v>
      </c>
      <c r="CO9" s="6">
        <f t="shared" si="43"/>
        <v>0</v>
      </c>
      <c r="CP9" s="6">
        <f t="shared" si="44"/>
        <v>0</v>
      </c>
      <c r="CQ9" s="6"/>
      <c r="CR9" s="6">
        <f t="shared" si="45"/>
        <v>0</v>
      </c>
      <c r="CS9" s="6">
        <f t="shared" si="46"/>
        <v>0</v>
      </c>
      <c r="CT9" s="6">
        <f t="shared" si="47"/>
        <v>0</v>
      </c>
      <c r="CU9" s="6"/>
      <c r="CV9" s="6"/>
      <c r="CW9" s="6"/>
      <c r="CX9" s="6"/>
      <c r="CY9" s="6"/>
      <c r="CZ9" s="6"/>
      <c r="DA9" s="6"/>
      <c r="DB9" s="6"/>
      <c r="DC9" s="6"/>
      <c r="DD9" s="133"/>
      <c r="DE9" s="133"/>
      <c r="DF9" s="133"/>
      <c r="DG9" s="133"/>
      <c r="DH9" s="56"/>
      <c r="DI9" s="56"/>
      <c r="DJ9" s="56"/>
      <c r="DK9" s="56"/>
      <c r="DL9" s="56"/>
    </row>
    <row r="10" spans="1:116" s="31" customFormat="1" ht="28.5" customHeight="1" thickTop="1" thickBot="1" x14ac:dyDescent="0.35">
      <c r="A10" s="4">
        <v>44206</v>
      </c>
      <c r="B10" s="5" t="s">
        <v>4</v>
      </c>
      <c r="C10" s="12" t="s">
        <v>41</v>
      </c>
      <c r="D10" s="12" t="s">
        <v>11</v>
      </c>
      <c r="E10" s="5" t="s">
        <v>27</v>
      </c>
      <c r="F10" s="5" t="s">
        <v>1</v>
      </c>
      <c r="G10" s="53" t="s">
        <v>42</v>
      </c>
      <c r="H10" s="53">
        <v>42</v>
      </c>
      <c r="I10" s="17">
        <v>40</v>
      </c>
      <c r="J10" s="17">
        <v>40</v>
      </c>
      <c r="K10" s="17">
        <f t="shared" si="49"/>
        <v>132.25</v>
      </c>
      <c r="L10" s="17"/>
      <c r="M10" s="17"/>
      <c r="N10" s="68">
        <v>40</v>
      </c>
      <c r="O10" s="17"/>
      <c r="P10" s="6"/>
      <c r="Q10" s="17"/>
      <c r="R10" s="17"/>
      <c r="S10" s="17"/>
      <c r="T10" s="6"/>
      <c r="U10" s="17"/>
      <c r="V10" s="6"/>
      <c r="W10" s="17"/>
      <c r="X10" s="17"/>
      <c r="Y10" s="78"/>
      <c r="Z10" s="6"/>
      <c r="AA10" s="6"/>
      <c r="AB10" s="6"/>
      <c r="AC10" s="6"/>
      <c r="AD10" s="125"/>
      <c r="AE10" s="125"/>
      <c r="AF10" s="123"/>
      <c r="AG10" s="117">
        <f t="shared" si="0"/>
        <v>0</v>
      </c>
      <c r="AH10" s="6">
        <f t="shared" si="1"/>
        <v>0</v>
      </c>
      <c r="AI10" s="36">
        <f t="shared" si="2"/>
        <v>40</v>
      </c>
      <c r="AJ10" s="6"/>
      <c r="AK10" s="20">
        <f t="shared" si="48"/>
        <v>40</v>
      </c>
      <c r="AL10" s="20">
        <f t="shared" si="50"/>
        <v>132.25</v>
      </c>
      <c r="AM10" s="20"/>
      <c r="AN10" s="6">
        <f t="shared" si="3"/>
        <v>0</v>
      </c>
      <c r="AO10" s="6">
        <f t="shared" si="4"/>
        <v>0</v>
      </c>
      <c r="AP10" s="6">
        <f t="shared" si="5"/>
        <v>0</v>
      </c>
      <c r="AQ10" s="6"/>
      <c r="AR10" s="6">
        <f t="shared" si="6"/>
        <v>0</v>
      </c>
      <c r="AS10" s="6">
        <f t="shared" si="7"/>
        <v>0</v>
      </c>
      <c r="AT10" s="6">
        <f t="shared" si="8"/>
        <v>0</v>
      </c>
      <c r="AU10" s="6"/>
      <c r="AV10" s="6">
        <f t="shared" si="9"/>
        <v>0</v>
      </c>
      <c r="AW10" s="6">
        <f t="shared" si="10"/>
        <v>0</v>
      </c>
      <c r="AX10" s="36">
        <f t="shared" si="11"/>
        <v>40</v>
      </c>
      <c r="AY10" s="6"/>
      <c r="AZ10" s="6">
        <f t="shared" si="12"/>
        <v>0</v>
      </c>
      <c r="BA10" s="6">
        <f t="shared" si="13"/>
        <v>0</v>
      </c>
      <c r="BB10" s="6">
        <f t="shared" si="14"/>
        <v>0</v>
      </c>
      <c r="BC10" s="6"/>
      <c r="BD10" s="6">
        <f t="shared" si="15"/>
        <v>0</v>
      </c>
      <c r="BE10" s="6">
        <f t="shared" si="16"/>
        <v>0</v>
      </c>
      <c r="BF10" s="6">
        <f t="shared" si="17"/>
        <v>0</v>
      </c>
      <c r="BG10" s="6"/>
      <c r="BH10" s="6">
        <f t="shared" si="18"/>
        <v>0</v>
      </c>
      <c r="BI10" s="6">
        <f t="shared" si="19"/>
        <v>0</v>
      </c>
      <c r="BJ10" s="6">
        <f t="shared" si="20"/>
        <v>0</v>
      </c>
      <c r="BK10" s="6"/>
      <c r="BL10" s="6">
        <f t="shared" si="21"/>
        <v>0</v>
      </c>
      <c r="BM10" s="6">
        <f t="shared" si="22"/>
        <v>0</v>
      </c>
      <c r="BN10" s="6">
        <f t="shared" si="23"/>
        <v>0</v>
      </c>
      <c r="BO10" s="6"/>
      <c r="BP10" s="6">
        <f t="shared" si="24"/>
        <v>0</v>
      </c>
      <c r="BQ10" s="6">
        <f t="shared" si="25"/>
        <v>0</v>
      </c>
      <c r="BR10" s="6">
        <f t="shared" si="26"/>
        <v>0</v>
      </c>
      <c r="BS10" s="6"/>
      <c r="BT10" s="6">
        <f t="shared" si="27"/>
        <v>0</v>
      </c>
      <c r="BU10" s="6">
        <f t="shared" si="28"/>
        <v>0</v>
      </c>
      <c r="BV10" s="6">
        <f t="shared" si="29"/>
        <v>0</v>
      </c>
      <c r="BW10" s="6"/>
      <c r="BX10" s="6">
        <f t="shared" si="30"/>
        <v>0</v>
      </c>
      <c r="BY10" s="6">
        <f t="shared" si="31"/>
        <v>0</v>
      </c>
      <c r="BZ10" s="6">
        <f t="shared" si="32"/>
        <v>0</v>
      </c>
      <c r="CA10" s="6"/>
      <c r="CB10" s="6">
        <f t="shared" si="33"/>
        <v>0</v>
      </c>
      <c r="CC10" s="6">
        <f t="shared" si="34"/>
        <v>0</v>
      </c>
      <c r="CD10" s="6">
        <f t="shared" si="35"/>
        <v>0</v>
      </c>
      <c r="CE10" s="6"/>
      <c r="CF10" s="6">
        <f t="shared" si="36"/>
        <v>0</v>
      </c>
      <c r="CG10" s="6">
        <f t="shared" si="37"/>
        <v>0</v>
      </c>
      <c r="CH10" s="6">
        <f t="shared" si="38"/>
        <v>0</v>
      </c>
      <c r="CI10" s="6"/>
      <c r="CJ10" s="6">
        <f t="shared" si="39"/>
        <v>0</v>
      </c>
      <c r="CK10" s="6">
        <f t="shared" si="40"/>
        <v>0</v>
      </c>
      <c r="CL10" s="6">
        <f t="shared" si="41"/>
        <v>0</v>
      </c>
      <c r="CM10" s="6"/>
      <c r="CN10" s="6">
        <f t="shared" si="42"/>
        <v>0</v>
      </c>
      <c r="CO10" s="6">
        <f t="shared" si="43"/>
        <v>0</v>
      </c>
      <c r="CP10" s="6">
        <f t="shared" si="44"/>
        <v>0</v>
      </c>
      <c r="CQ10" s="6"/>
      <c r="CR10" s="6">
        <f t="shared" si="45"/>
        <v>0</v>
      </c>
      <c r="CS10" s="6">
        <f t="shared" si="46"/>
        <v>0</v>
      </c>
      <c r="CT10" s="6">
        <f t="shared" si="47"/>
        <v>0</v>
      </c>
      <c r="CU10" s="6"/>
      <c r="CV10" s="6"/>
      <c r="CW10" s="6"/>
      <c r="CX10" s="6"/>
      <c r="CY10" s="6"/>
      <c r="CZ10" s="6"/>
      <c r="DA10" s="6"/>
      <c r="DB10" s="6"/>
      <c r="DC10" s="6"/>
      <c r="DD10" s="133"/>
      <c r="DE10" s="133"/>
      <c r="DF10" s="133"/>
      <c r="DG10" s="133"/>
      <c r="DH10" s="56"/>
      <c r="DI10" s="56"/>
      <c r="DJ10" s="56"/>
      <c r="DK10" s="56"/>
      <c r="DL10" s="56"/>
    </row>
    <row r="11" spans="1:116" s="31" customFormat="1" ht="28.5" customHeight="1" thickTop="1" thickBot="1" x14ac:dyDescent="0.35">
      <c r="A11" s="4">
        <v>44207</v>
      </c>
      <c r="B11" s="5" t="s">
        <v>5</v>
      </c>
      <c r="C11" s="12" t="s">
        <v>41</v>
      </c>
      <c r="D11" s="12" t="s">
        <v>11</v>
      </c>
      <c r="E11" s="5" t="s">
        <v>27</v>
      </c>
      <c r="F11" s="5" t="s">
        <v>1</v>
      </c>
      <c r="G11" s="53" t="s">
        <v>43</v>
      </c>
      <c r="H11" s="53">
        <v>33.25</v>
      </c>
      <c r="I11" s="17">
        <v>33.25</v>
      </c>
      <c r="J11" s="17">
        <v>31.25</v>
      </c>
      <c r="K11" s="17">
        <f t="shared" si="49"/>
        <v>163.5</v>
      </c>
      <c r="L11" s="17"/>
      <c r="M11" s="17"/>
      <c r="N11" s="17"/>
      <c r="O11" s="68">
        <v>31.25</v>
      </c>
      <c r="P11" s="6"/>
      <c r="Q11" s="17"/>
      <c r="R11" s="17"/>
      <c r="S11" s="17"/>
      <c r="T11" s="6"/>
      <c r="U11" s="17"/>
      <c r="V11" s="6"/>
      <c r="W11" s="17"/>
      <c r="X11" s="17"/>
      <c r="Y11" s="78"/>
      <c r="Z11" s="6"/>
      <c r="AA11" s="6"/>
      <c r="AB11" s="6"/>
      <c r="AC11" s="6"/>
      <c r="AD11" s="125"/>
      <c r="AE11" s="125"/>
      <c r="AF11" s="123"/>
      <c r="AG11" s="117">
        <f t="shared" si="0"/>
        <v>0</v>
      </c>
      <c r="AH11" s="6">
        <f t="shared" si="1"/>
        <v>0</v>
      </c>
      <c r="AI11" s="36">
        <f t="shared" si="2"/>
        <v>31.25</v>
      </c>
      <c r="AJ11" s="6"/>
      <c r="AK11" s="20">
        <f t="shared" si="48"/>
        <v>31.25</v>
      </c>
      <c r="AL11" s="20">
        <f t="shared" si="50"/>
        <v>163.5</v>
      </c>
      <c r="AM11" s="20"/>
      <c r="AN11" s="6">
        <f t="shared" si="3"/>
        <v>0</v>
      </c>
      <c r="AO11" s="6">
        <f t="shared" si="4"/>
        <v>0</v>
      </c>
      <c r="AP11" s="6">
        <f t="shared" si="5"/>
        <v>0</v>
      </c>
      <c r="AQ11" s="6"/>
      <c r="AR11" s="6">
        <f t="shared" si="6"/>
        <v>0</v>
      </c>
      <c r="AS11" s="6">
        <f t="shared" si="7"/>
        <v>0</v>
      </c>
      <c r="AT11" s="6">
        <f t="shared" si="8"/>
        <v>0</v>
      </c>
      <c r="AU11" s="6"/>
      <c r="AV11" s="6">
        <f t="shared" si="9"/>
        <v>0</v>
      </c>
      <c r="AW11" s="6">
        <f t="shared" si="10"/>
        <v>0</v>
      </c>
      <c r="AX11" s="6">
        <f t="shared" si="11"/>
        <v>0</v>
      </c>
      <c r="AY11" s="6"/>
      <c r="AZ11" s="6">
        <f t="shared" si="12"/>
        <v>0</v>
      </c>
      <c r="BA11" s="6">
        <f t="shared" si="13"/>
        <v>0</v>
      </c>
      <c r="BB11" s="36">
        <f t="shared" si="14"/>
        <v>31.25</v>
      </c>
      <c r="BC11" s="6"/>
      <c r="BD11" s="6">
        <f t="shared" si="15"/>
        <v>0</v>
      </c>
      <c r="BE11" s="6">
        <f t="shared" si="16"/>
        <v>0</v>
      </c>
      <c r="BF11" s="6">
        <f t="shared" si="17"/>
        <v>0</v>
      </c>
      <c r="BG11" s="6"/>
      <c r="BH11" s="6">
        <f t="shared" si="18"/>
        <v>0</v>
      </c>
      <c r="BI11" s="6">
        <f t="shared" si="19"/>
        <v>0</v>
      </c>
      <c r="BJ11" s="6">
        <f t="shared" si="20"/>
        <v>0</v>
      </c>
      <c r="BK11" s="6"/>
      <c r="BL11" s="6">
        <f t="shared" si="21"/>
        <v>0</v>
      </c>
      <c r="BM11" s="6">
        <f t="shared" si="22"/>
        <v>0</v>
      </c>
      <c r="BN11" s="6">
        <f t="shared" si="23"/>
        <v>0</v>
      </c>
      <c r="BO11" s="6"/>
      <c r="BP11" s="6">
        <f t="shared" si="24"/>
        <v>0</v>
      </c>
      <c r="BQ11" s="6">
        <f t="shared" si="25"/>
        <v>0</v>
      </c>
      <c r="BR11" s="6">
        <f t="shared" si="26"/>
        <v>0</v>
      </c>
      <c r="BS11" s="6"/>
      <c r="BT11" s="6">
        <f t="shared" si="27"/>
        <v>0</v>
      </c>
      <c r="BU11" s="6">
        <f t="shared" si="28"/>
        <v>0</v>
      </c>
      <c r="BV11" s="6">
        <f t="shared" si="29"/>
        <v>0</v>
      </c>
      <c r="BW11" s="6"/>
      <c r="BX11" s="6">
        <f t="shared" si="30"/>
        <v>0</v>
      </c>
      <c r="BY11" s="6">
        <f t="shared" si="31"/>
        <v>0</v>
      </c>
      <c r="BZ11" s="6">
        <f t="shared" si="32"/>
        <v>0</v>
      </c>
      <c r="CA11" s="6"/>
      <c r="CB11" s="6">
        <f t="shared" si="33"/>
        <v>0</v>
      </c>
      <c r="CC11" s="6">
        <f t="shared" si="34"/>
        <v>0</v>
      </c>
      <c r="CD11" s="6">
        <f t="shared" si="35"/>
        <v>0</v>
      </c>
      <c r="CE11" s="6"/>
      <c r="CF11" s="6">
        <f t="shared" si="36"/>
        <v>0</v>
      </c>
      <c r="CG11" s="6">
        <f t="shared" si="37"/>
        <v>0</v>
      </c>
      <c r="CH11" s="6">
        <f t="shared" si="38"/>
        <v>0</v>
      </c>
      <c r="CI11" s="6"/>
      <c r="CJ11" s="6">
        <f t="shared" si="39"/>
        <v>0</v>
      </c>
      <c r="CK11" s="6">
        <f t="shared" si="40"/>
        <v>0</v>
      </c>
      <c r="CL11" s="6">
        <f t="shared" si="41"/>
        <v>0</v>
      </c>
      <c r="CM11" s="6"/>
      <c r="CN11" s="6">
        <f t="shared" si="42"/>
        <v>0</v>
      </c>
      <c r="CO11" s="6">
        <f t="shared" si="43"/>
        <v>0</v>
      </c>
      <c r="CP11" s="6">
        <f t="shared" si="44"/>
        <v>0</v>
      </c>
      <c r="CQ11" s="6"/>
      <c r="CR11" s="6">
        <f t="shared" si="45"/>
        <v>0</v>
      </c>
      <c r="CS11" s="6">
        <f t="shared" si="46"/>
        <v>0</v>
      </c>
      <c r="CT11" s="6">
        <f t="shared" si="47"/>
        <v>0</v>
      </c>
      <c r="CU11" s="6"/>
      <c r="CV11" s="6"/>
      <c r="CW11" s="6"/>
      <c r="CX11" s="6"/>
      <c r="CY11" s="6"/>
      <c r="CZ11" s="6"/>
      <c r="DA11" s="6"/>
      <c r="DB11" s="6"/>
      <c r="DC11" s="6"/>
      <c r="DD11" s="133"/>
      <c r="DE11" s="133"/>
      <c r="DF11" s="133"/>
      <c r="DG11" s="133"/>
      <c r="DH11" s="56"/>
      <c r="DI11" s="56"/>
      <c r="DJ11" s="56"/>
      <c r="DK11" s="56"/>
      <c r="DL11" s="56"/>
    </row>
    <row r="12" spans="1:116" s="31" customFormat="1" ht="28.5" customHeight="1" thickTop="1" thickBot="1" x14ac:dyDescent="0.35">
      <c r="A12" s="4">
        <v>44208</v>
      </c>
      <c r="B12" s="51" t="s">
        <v>3</v>
      </c>
      <c r="C12" s="12" t="s">
        <v>29</v>
      </c>
      <c r="D12" s="12" t="s">
        <v>11</v>
      </c>
      <c r="E12" s="5" t="s">
        <v>27</v>
      </c>
      <c r="F12" s="5" t="s">
        <v>30</v>
      </c>
      <c r="G12" s="53" t="s">
        <v>44</v>
      </c>
      <c r="H12" s="53">
        <v>55.5</v>
      </c>
      <c r="I12" s="72">
        <v>-55.5</v>
      </c>
      <c r="J12" s="72">
        <v>-56.5</v>
      </c>
      <c r="K12" s="17">
        <f t="shared" si="49"/>
        <v>107</v>
      </c>
      <c r="L12" s="72">
        <v>-56.5</v>
      </c>
      <c r="M12" s="17"/>
      <c r="N12" s="17"/>
      <c r="O12" s="17"/>
      <c r="P12" s="6"/>
      <c r="Q12" s="17"/>
      <c r="R12" s="17"/>
      <c r="S12" s="17"/>
      <c r="T12" s="6"/>
      <c r="U12" s="17"/>
      <c r="V12" s="6"/>
      <c r="W12" s="17"/>
      <c r="X12" s="17"/>
      <c r="Y12" s="78"/>
      <c r="Z12" s="6"/>
      <c r="AA12" s="6"/>
      <c r="AB12" s="6"/>
      <c r="AC12" s="6"/>
      <c r="AD12" s="125"/>
      <c r="AE12" s="125"/>
      <c r="AF12" s="123"/>
      <c r="AG12" s="118">
        <f t="shared" si="0"/>
        <v>-56.5</v>
      </c>
      <c r="AH12" s="6">
        <f t="shared" si="1"/>
        <v>0</v>
      </c>
      <c r="AI12" s="6">
        <f t="shared" si="2"/>
        <v>0</v>
      </c>
      <c r="AJ12" s="6"/>
      <c r="AK12" s="20">
        <f t="shared" si="48"/>
        <v>-56.5</v>
      </c>
      <c r="AL12" s="20">
        <f t="shared" si="50"/>
        <v>107</v>
      </c>
      <c r="AM12" s="20"/>
      <c r="AN12" s="79">
        <f t="shared" si="3"/>
        <v>-56.5</v>
      </c>
      <c r="AO12" s="6">
        <f t="shared" si="4"/>
        <v>0</v>
      </c>
      <c r="AP12" s="6">
        <f t="shared" si="5"/>
        <v>0</v>
      </c>
      <c r="AQ12" s="6"/>
      <c r="AR12" s="6">
        <f t="shared" si="6"/>
        <v>0</v>
      </c>
      <c r="AS12" s="6">
        <f t="shared" si="7"/>
        <v>0</v>
      </c>
      <c r="AT12" s="6">
        <f t="shared" si="8"/>
        <v>0</v>
      </c>
      <c r="AU12" s="6"/>
      <c r="AV12" s="6">
        <f t="shared" si="9"/>
        <v>0</v>
      </c>
      <c r="AW12" s="6">
        <f t="shared" si="10"/>
        <v>0</v>
      </c>
      <c r="AX12" s="6">
        <f t="shared" si="11"/>
        <v>0</v>
      </c>
      <c r="AY12" s="6"/>
      <c r="AZ12" s="6">
        <f t="shared" si="12"/>
        <v>0</v>
      </c>
      <c r="BA12" s="6">
        <f t="shared" si="13"/>
        <v>0</v>
      </c>
      <c r="BB12" s="6">
        <f t="shared" si="14"/>
        <v>0</v>
      </c>
      <c r="BC12" s="6"/>
      <c r="BD12" s="6">
        <f t="shared" si="15"/>
        <v>0</v>
      </c>
      <c r="BE12" s="6">
        <f t="shared" si="16"/>
        <v>0</v>
      </c>
      <c r="BF12" s="6">
        <f t="shared" si="17"/>
        <v>0</v>
      </c>
      <c r="BG12" s="6"/>
      <c r="BH12" s="6">
        <f t="shared" si="18"/>
        <v>0</v>
      </c>
      <c r="BI12" s="6">
        <f t="shared" si="19"/>
        <v>0</v>
      </c>
      <c r="BJ12" s="6">
        <f t="shared" si="20"/>
        <v>0</v>
      </c>
      <c r="BK12" s="6"/>
      <c r="BL12" s="6">
        <f t="shared" si="21"/>
        <v>0</v>
      </c>
      <c r="BM12" s="6">
        <f t="shared" si="22"/>
        <v>0</v>
      </c>
      <c r="BN12" s="6">
        <f t="shared" si="23"/>
        <v>0</v>
      </c>
      <c r="BO12" s="6"/>
      <c r="BP12" s="6">
        <f t="shared" si="24"/>
        <v>0</v>
      </c>
      <c r="BQ12" s="6">
        <f t="shared" si="25"/>
        <v>0</v>
      </c>
      <c r="BR12" s="6">
        <f t="shared" si="26"/>
        <v>0</v>
      </c>
      <c r="BS12" s="6"/>
      <c r="BT12" s="6">
        <f t="shared" si="27"/>
        <v>0</v>
      </c>
      <c r="BU12" s="6">
        <f t="shared" si="28"/>
        <v>0</v>
      </c>
      <c r="BV12" s="6">
        <f t="shared" si="29"/>
        <v>0</v>
      </c>
      <c r="BW12" s="6"/>
      <c r="BX12" s="6">
        <f t="shared" si="30"/>
        <v>0</v>
      </c>
      <c r="BY12" s="6">
        <f t="shared" si="31"/>
        <v>0</v>
      </c>
      <c r="BZ12" s="6">
        <f t="shared" si="32"/>
        <v>0</v>
      </c>
      <c r="CA12" s="6"/>
      <c r="CB12" s="6">
        <f t="shared" si="33"/>
        <v>0</v>
      </c>
      <c r="CC12" s="6">
        <f t="shared" si="34"/>
        <v>0</v>
      </c>
      <c r="CD12" s="6">
        <f t="shared" si="35"/>
        <v>0</v>
      </c>
      <c r="CE12" s="6"/>
      <c r="CF12" s="6">
        <f t="shared" si="36"/>
        <v>0</v>
      </c>
      <c r="CG12" s="6">
        <f t="shared" si="37"/>
        <v>0</v>
      </c>
      <c r="CH12" s="6">
        <f t="shared" si="38"/>
        <v>0</v>
      </c>
      <c r="CI12" s="6"/>
      <c r="CJ12" s="6">
        <f t="shared" si="39"/>
        <v>0</v>
      </c>
      <c r="CK12" s="6">
        <f t="shared" si="40"/>
        <v>0</v>
      </c>
      <c r="CL12" s="6">
        <f t="shared" si="41"/>
        <v>0</v>
      </c>
      <c r="CM12" s="6"/>
      <c r="CN12" s="6">
        <f t="shared" si="42"/>
        <v>0</v>
      </c>
      <c r="CO12" s="6">
        <f t="shared" si="43"/>
        <v>0</v>
      </c>
      <c r="CP12" s="6">
        <f t="shared" si="44"/>
        <v>0</v>
      </c>
      <c r="CQ12" s="6"/>
      <c r="CR12" s="6">
        <f t="shared" si="45"/>
        <v>0</v>
      </c>
      <c r="CS12" s="6">
        <f t="shared" si="46"/>
        <v>0</v>
      </c>
      <c r="CT12" s="6">
        <f t="shared" si="47"/>
        <v>0</v>
      </c>
      <c r="CU12" s="6"/>
      <c r="CV12" s="6"/>
      <c r="CW12" s="6"/>
      <c r="CX12" s="6"/>
      <c r="CY12" s="6"/>
      <c r="CZ12" s="6"/>
      <c r="DA12" s="6"/>
      <c r="DB12" s="6"/>
      <c r="DC12" s="6"/>
      <c r="DD12" s="133"/>
      <c r="DE12" s="133"/>
      <c r="DF12" s="133"/>
      <c r="DG12" s="133"/>
      <c r="DH12" s="56"/>
      <c r="DI12" s="56"/>
      <c r="DJ12" s="56"/>
      <c r="DK12" s="56"/>
      <c r="DL12" s="56"/>
    </row>
    <row r="13" spans="1:116" s="31" customFormat="1" ht="28.5" customHeight="1" thickTop="1" thickBot="1" x14ac:dyDescent="0.35">
      <c r="A13" s="4">
        <v>44208</v>
      </c>
      <c r="B13" s="51" t="s">
        <v>8</v>
      </c>
      <c r="C13" s="12" t="s">
        <v>41</v>
      </c>
      <c r="D13" s="12" t="s">
        <v>11</v>
      </c>
      <c r="E13" s="5" t="s">
        <v>27</v>
      </c>
      <c r="F13" s="5" t="s">
        <v>30</v>
      </c>
      <c r="G13" s="53" t="s">
        <v>45</v>
      </c>
      <c r="H13" s="53">
        <v>54.75</v>
      </c>
      <c r="I13" s="72">
        <v>-54.75</v>
      </c>
      <c r="J13" s="72">
        <v>-55.75</v>
      </c>
      <c r="K13" s="17">
        <f t="shared" si="49"/>
        <v>51.25</v>
      </c>
      <c r="L13" s="17"/>
      <c r="M13" s="17"/>
      <c r="N13" s="17"/>
      <c r="O13" s="17"/>
      <c r="P13" s="6"/>
      <c r="Q13" s="17"/>
      <c r="R13" s="72">
        <v>-55.75</v>
      </c>
      <c r="S13" s="17"/>
      <c r="T13" s="6"/>
      <c r="U13" s="17"/>
      <c r="V13" s="6"/>
      <c r="W13" s="17"/>
      <c r="X13" s="17"/>
      <c r="Y13" s="78"/>
      <c r="Z13" s="6"/>
      <c r="AA13" s="6"/>
      <c r="AB13" s="6"/>
      <c r="AC13" s="6"/>
      <c r="AD13" s="125"/>
      <c r="AE13" s="125"/>
      <c r="AF13" s="123"/>
      <c r="AG13" s="117">
        <f t="shared" si="0"/>
        <v>0</v>
      </c>
      <c r="AH13" s="6">
        <f t="shared" si="1"/>
        <v>0</v>
      </c>
      <c r="AI13" s="79">
        <f t="shared" si="2"/>
        <v>-55.75</v>
      </c>
      <c r="AJ13" s="6"/>
      <c r="AK13" s="20">
        <f t="shared" si="48"/>
        <v>-55.75</v>
      </c>
      <c r="AL13" s="20">
        <f t="shared" si="50"/>
        <v>51.25</v>
      </c>
      <c r="AM13" s="20"/>
      <c r="AN13" s="6">
        <f t="shared" si="3"/>
        <v>0</v>
      </c>
      <c r="AO13" s="6">
        <f t="shared" si="4"/>
        <v>0</v>
      </c>
      <c r="AP13" s="6">
        <f t="shared" si="5"/>
        <v>0</v>
      </c>
      <c r="AQ13" s="6"/>
      <c r="AR13" s="6">
        <f t="shared" si="6"/>
        <v>0</v>
      </c>
      <c r="AS13" s="6">
        <f t="shared" si="7"/>
        <v>0</v>
      </c>
      <c r="AT13" s="6">
        <f t="shared" si="8"/>
        <v>0</v>
      </c>
      <c r="AU13" s="6"/>
      <c r="AV13" s="6">
        <f t="shared" si="9"/>
        <v>0</v>
      </c>
      <c r="AW13" s="6">
        <f t="shared" si="10"/>
        <v>0</v>
      </c>
      <c r="AX13" s="6">
        <f t="shared" si="11"/>
        <v>0</v>
      </c>
      <c r="AY13" s="6"/>
      <c r="AZ13" s="6">
        <f t="shared" si="12"/>
        <v>0</v>
      </c>
      <c r="BA13" s="6">
        <f t="shared" si="13"/>
        <v>0</v>
      </c>
      <c r="BB13" s="6">
        <f t="shared" si="14"/>
        <v>0</v>
      </c>
      <c r="BC13" s="6"/>
      <c r="BD13" s="6">
        <f t="shared" si="15"/>
        <v>0</v>
      </c>
      <c r="BE13" s="6">
        <f t="shared" si="16"/>
        <v>0</v>
      </c>
      <c r="BF13" s="6">
        <f t="shared" si="17"/>
        <v>0</v>
      </c>
      <c r="BG13" s="6"/>
      <c r="BH13" s="6">
        <f t="shared" si="18"/>
        <v>0</v>
      </c>
      <c r="BI13" s="6">
        <f t="shared" si="19"/>
        <v>0</v>
      </c>
      <c r="BJ13" s="6">
        <f t="shared" si="20"/>
        <v>0</v>
      </c>
      <c r="BK13" s="6"/>
      <c r="BL13" s="6">
        <f t="shared" si="21"/>
        <v>0</v>
      </c>
      <c r="BM13" s="6">
        <f t="shared" si="22"/>
        <v>0</v>
      </c>
      <c r="BN13" s="79">
        <f t="shared" si="23"/>
        <v>-55.75</v>
      </c>
      <c r="BO13" s="6"/>
      <c r="BP13" s="6">
        <f t="shared" si="24"/>
        <v>0</v>
      </c>
      <c r="BQ13" s="6">
        <f t="shared" si="25"/>
        <v>0</v>
      </c>
      <c r="BR13" s="6">
        <f t="shared" si="26"/>
        <v>0</v>
      </c>
      <c r="BS13" s="6"/>
      <c r="BT13" s="6">
        <f t="shared" si="27"/>
        <v>0</v>
      </c>
      <c r="BU13" s="6">
        <f t="shared" si="28"/>
        <v>0</v>
      </c>
      <c r="BV13" s="6">
        <f t="shared" si="29"/>
        <v>0</v>
      </c>
      <c r="BW13" s="6"/>
      <c r="BX13" s="6">
        <f t="shared" si="30"/>
        <v>0</v>
      </c>
      <c r="BY13" s="6">
        <f t="shared" si="31"/>
        <v>0</v>
      </c>
      <c r="BZ13" s="6">
        <f t="shared" si="32"/>
        <v>0</v>
      </c>
      <c r="CA13" s="6"/>
      <c r="CB13" s="6">
        <f t="shared" si="33"/>
        <v>0</v>
      </c>
      <c r="CC13" s="6">
        <f t="shared" si="34"/>
        <v>0</v>
      </c>
      <c r="CD13" s="6">
        <f t="shared" si="35"/>
        <v>0</v>
      </c>
      <c r="CE13" s="6"/>
      <c r="CF13" s="6">
        <f t="shared" si="36"/>
        <v>0</v>
      </c>
      <c r="CG13" s="6">
        <f t="shared" si="37"/>
        <v>0</v>
      </c>
      <c r="CH13" s="6">
        <f t="shared" si="38"/>
        <v>0</v>
      </c>
      <c r="CI13" s="6"/>
      <c r="CJ13" s="6">
        <f t="shared" si="39"/>
        <v>0</v>
      </c>
      <c r="CK13" s="6">
        <f t="shared" si="40"/>
        <v>0</v>
      </c>
      <c r="CL13" s="6">
        <f t="shared" si="41"/>
        <v>0</v>
      </c>
      <c r="CM13" s="6"/>
      <c r="CN13" s="6">
        <f t="shared" si="42"/>
        <v>0</v>
      </c>
      <c r="CO13" s="6">
        <f t="shared" si="43"/>
        <v>0</v>
      </c>
      <c r="CP13" s="6">
        <f t="shared" si="44"/>
        <v>0</v>
      </c>
      <c r="CQ13" s="6"/>
      <c r="CR13" s="6">
        <f t="shared" si="45"/>
        <v>0</v>
      </c>
      <c r="CS13" s="6">
        <f t="shared" si="46"/>
        <v>0</v>
      </c>
      <c r="CT13" s="6">
        <f t="shared" si="47"/>
        <v>0</v>
      </c>
      <c r="CU13" s="6"/>
      <c r="CV13" s="6"/>
      <c r="CW13" s="6"/>
      <c r="CX13" s="6"/>
      <c r="CY13" s="6"/>
      <c r="CZ13" s="6"/>
      <c r="DA13" s="6"/>
      <c r="DB13" s="6"/>
      <c r="DC13" s="6"/>
      <c r="DD13" s="133"/>
      <c r="DE13" s="133"/>
      <c r="DF13" s="133"/>
      <c r="DG13" s="133"/>
      <c r="DH13" s="56"/>
      <c r="DI13" s="56"/>
      <c r="DJ13" s="56"/>
      <c r="DK13" s="56"/>
      <c r="DL13" s="56"/>
    </row>
    <row r="14" spans="1:116" s="31" customFormat="1" ht="28.5" customHeight="1" thickTop="1" thickBot="1" x14ac:dyDescent="0.35">
      <c r="A14" s="4">
        <v>44209</v>
      </c>
      <c r="B14" s="5" t="s">
        <v>2</v>
      </c>
      <c r="C14" s="12" t="s">
        <v>38</v>
      </c>
      <c r="D14" s="12" t="s">
        <v>11</v>
      </c>
      <c r="E14" s="5" t="s">
        <v>27</v>
      </c>
      <c r="F14" s="5" t="s">
        <v>30</v>
      </c>
      <c r="G14" s="53" t="s">
        <v>46</v>
      </c>
      <c r="H14" s="53">
        <v>72</v>
      </c>
      <c r="I14" s="17">
        <v>28</v>
      </c>
      <c r="J14" s="17">
        <v>26</v>
      </c>
      <c r="K14" s="17">
        <f t="shared" si="49"/>
        <v>77.25</v>
      </c>
      <c r="L14" s="17"/>
      <c r="M14" s="68">
        <v>26</v>
      </c>
      <c r="N14" s="17"/>
      <c r="O14" s="17"/>
      <c r="P14" s="6"/>
      <c r="Q14" s="17"/>
      <c r="R14" s="17"/>
      <c r="S14" s="17"/>
      <c r="T14" s="6"/>
      <c r="U14" s="17"/>
      <c r="V14" s="6"/>
      <c r="W14" s="17"/>
      <c r="X14" s="17"/>
      <c r="Y14" s="78"/>
      <c r="Z14" s="6"/>
      <c r="AA14" s="6"/>
      <c r="AB14" s="6"/>
      <c r="AC14" s="6"/>
      <c r="AD14" s="125"/>
      <c r="AE14" s="125"/>
      <c r="AF14" s="123"/>
      <c r="AG14" s="117">
        <f t="shared" si="0"/>
        <v>0</v>
      </c>
      <c r="AH14" s="36">
        <f t="shared" si="1"/>
        <v>26</v>
      </c>
      <c r="AI14" s="6">
        <f t="shared" si="2"/>
        <v>0</v>
      </c>
      <c r="AJ14" s="6"/>
      <c r="AK14" s="20">
        <f t="shared" si="48"/>
        <v>26</v>
      </c>
      <c r="AL14" s="20">
        <f t="shared" si="50"/>
        <v>77.25</v>
      </c>
      <c r="AM14" s="20"/>
      <c r="AN14" s="6">
        <f t="shared" si="3"/>
        <v>0</v>
      </c>
      <c r="AO14" s="6">
        <f t="shared" si="4"/>
        <v>0</v>
      </c>
      <c r="AP14" s="6">
        <f t="shared" si="5"/>
        <v>0</v>
      </c>
      <c r="AQ14" s="6"/>
      <c r="AR14" s="6">
        <f t="shared" si="6"/>
        <v>0</v>
      </c>
      <c r="AS14" s="36">
        <f t="shared" si="7"/>
        <v>26</v>
      </c>
      <c r="AT14" s="6">
        <f t="shared" si="8"/>
        <v>0</v>
      </c>
      <c r="AU14" s="6"/>
      <c r="AV14" s="6">
        <f t="shared" si="9"/>
        <v>0</v>
      </c>
      <c r="AW14" s="6">
        <f t="shared" si="10"/>
        <v>0</v>
      </c>
      <c r="AX14" s="6">
        <f t="shared" si="11"/>
        <v>0</v>
      </c>
      <c r="AY14" s="6"/>
      <c r="AZ14" s="6">
        <f t="shared" si="12"/>
        <v>0</v>
      </c>
      <c r="BA14" s="6">
        <f t="shared" si="13"/>
        <v>0</v>
      </c>
      <c r="BB14" s="6">
        <f t="shared" si="14"/>
        <v>0</v>
      </c>
      <c r="BC14" s="6"/>
      <c r="BD14" s="6">
        <f t="shared" si="15"/>
        <v>0</v>
      </c>
      <c r="BE14" s="6">
        <f t="shared" si="16"/>
        <v>0</v>
      </c>
      <c r="BF14" s="6">
        <f t="shared" si="17"/>
        <v>0</v>
      </c>
      <c r="BG14" s="6"/>
      <c r="BH14" s="6">
        <f t="shared" si="18"/>
        <v>0</v>
      </c>
      <c r="BI14" s="6">
        <f t="shared" si="19"/>
        <v>0</v>
      </c>
      <c r="BJ14" s="6">
        <f t="shared" si="20"/>
        <v>0</v>
      </c>
      <c r="BK14" s="6"/>
      <c r="BL14" s="6">
        <f t="shared" si="21"/>
        <v>0</v>
      </c>
      <c r="BM14" s="6">
        <f t="shared" si="22"/>
        <v>0</v>
      </c>
      <c r="BN14" s="6">
        <f t="shared" si="23"/>
        <v>0</v>
      </c>
      <c r="BO14" s="6"/>
      <c r="BP14" s="6">
        <f t="shared" si="24"/>
        <v>0</v>
      </c>
      <c r="BQ14" s="6">
        <f t="shared" si="25"/>
        <v>0</v>
      </c>
      <c r="BR14" s="6">
        <f t="shared" si="26"/>
        <v>0</v>
      </c>
      <c r="BS14" s="6"/>
      <c r="BT14" s="6">
        <f t="shared" si="27"/>
        <v>0</v>
      </c>
      <c r="BU14" s="6">
        <f t="shared" si="28"/>
        <v>0</v>
      </c>
      <c r="BV14" s="6">
        <f t="shared" si="29"/>
        <v>0</v>
      </c>
      <c r="BW14" s="6"/>
      <c r="BX14" s="6">
        <f t="shared" si="30"/>
        <v>0</v>
      </c>
      <c r="BY14" s="6">
        <f t="shared" si="31"/>
        <v>0</v>
      </c>
      <c r="BZ14" s="6">
        <f t="shared" si="32"/>
        <v>0</v>
      </c>
      <c r="CA14" s="6"/>
      <c r="CB14" s="6">
        <f t="shared" si="33"/>
        <v>0</v>
      </c>
      <c r="CC14" s="6">
        <f t="shared" si="34"/>
        <v>0</v>
      </c>
      <c r="CD14" s="6">
        <f t="shared" si="35"/>
        <v>0</v>
      </c>
      <c r="CE14" s="6"/>
      <c r="CF14" s="6">
        <f t="shared" si="36"/>
        <v>0</v>
      </c>
      <c r="CG14" s="6">
        <f t="shared" si="37"/>
        <v>0</v>
      </c>
      <c r="CH14" s="6">
        <f t="shared" si="38"/>
        <v>0</v>
      </c>
      <c r="CI14" s="6"/>
      <c r="CJ14" s="6">
        <f t="shared" si="39"/>
        <v>0</v>
      </c>
      <c r="CK14" s="6">
        <f t="shared" si="40"/>
        <v>0</v>
      </c>
      <c r="CL14" s="6">
        <f t="shared" si="41"/>
        <v>0</v>
      </c>
      <c r="CM14" s="6"/>
      <c r="CN14" s="6">
        <f t="shared" si="42"/>
        <v>0</v>
      </c>
      <c r="CO14" s="6">
        <f t="shared" si="43"/>
        <v>0</v>
      </c>
      <c r="CP14" s="6">
        <f t="shared" si="44"/>
        <v>0</v>
      </c>
      <c r="CQ14" s="6"/>
      <c r="CR14" s="6">
        <f t="shared" si="45"/>
        <v>0</v>
      </c>
      <c r="CS14" s="6">
        <f t="shared" si="46"/>
        <v>0</v>
      </c>
      <c r="CT14" s="6">
        <f t="shared" si="47"/>
        <v>0</v>
      </c>
      <c r="CU14" s="6"/>
      <c r="CV14" s="6"/>
      <c r="CW14" s="6"/>
      <c r="CX14" s="6"/>
      <c r="CY14" s="6"/>
      <c r="CZ14" s="6"/>
      <c r="DA14" s="6"/>
      <c r="DB14" s="6"/>
      <c r="DC14" s="6"/>
      <c r="DD14" s="133"/>
      <c r="DE14" s="133"/>
      <c r="DF14" s="133"/>
      <c r="DG14" s="133"/>
      <c r="DH14" s="56"/>
      <c r="DI14" s="56"/>
      <c r="DJ14" s="56"/>
      <c r="DK14" s="56"/>
      <c r="DL14" s="56"/>
    </row>
    <row r="15" spans="1:116" s="31" customFormat="1" ht="28.5" customHeight="1" thickTop="1" thickBot="1" x14ac:dyDescent="0.35">
      <c r="A15" s="4">
        <v>44209</v>
      </c>
      <c r="B15" s="5" t="s">
        <v>9</v>
      </c>
      <c r="C15" s="12" t="s">
        <v>38</v>
      </c>
      <c r="D15" s="12" t="s">
        <v>11</v>
      </c>
      <c r="E15" s="5" t="s">
        <v>27</v>
      </c>
      <c r="F15" s="5" t="s">
        <v>1</v>
      </c>
      <c r="G15" s="53" t="s">
        <v>47</v>
      </c>
      <c r="H15" s="53">
        <v>30</v>
      </c>
      <c r="I15" s="17">
        <v>30</v>
      </c>
      <c r="J15" s="17">
        <v>28</v>
      </c>
      <c r="K15" s="17">
        <f t="shared" si="49"/>
        <v>105.25</v>
      </c>
      <c r="L15" s="17"/>
      <c r="M15" s="17"/>
      <c r="N15" s="17"/>
      <c r="O15" s="17"/>
      <c r="P15" s="6"/>
      <c r="Q15" s="17"/>
      <c r="R15" s="17"/>
      <c r="S15" s="68">
        <v>28</v>
      </c>
      <c r="T15" s="6"/>
      <c r="U15" s="17"/>
      <c r="V15" s="6"/>
      <c r="W15" s="17"/>
      <c r="X15" s="17"/>
      <c r="Y15" s="78"/>
      <c r="Z15" s="6"/>
      <c r="AA15" s="6"/>
      <c r="AB15" s="6"/>
      <c r="AC15" s="6"/>
      <c r="AD15" s="125"/>
      <c r="AE15" s="125"/>
      <c r="AF15" s="123"/>
      <c r="AG15" s="117">
        <f t="shared" si="0"/>
        <v>0</v>
      </c>
      <c r="AH15" s="36">
        <f t="shared" si="1"/>
        <v>28</v>
      </c>
      <c r="AI15" s="6">
        <f t="shared" si="2"/>
        <v>0</v>
      </c>
      <c r="AJ15" s="6"/>
      <c r="AK15" s="20">
        <f t="shared" si="48"/>
        <v>28</v>
      </c>
      <c r="AL15" s="20">
        <f t="shared" si="50"/>
        <v>105.25</v>
      </c>
      <c r="AM15" s="20"/>
      <c r="AN15" s="6">
        <f t="shared" si="3"/>
        <v>0</v>
      </c>
      <c r="AO15" s="6">
        <f t="shared" si="4"/>
        <v>0</v>
      </c>
      <c r="AP15" s="6">
        <f t="shared" si="5"/>
        <v>0</v>
      </c>
      <c r="AQ15" s="6"/>
      <c r="AR15" s="6">
        <f t="shared" si="6"/>
        <v>0</v>
      </c>
      <c r="AS15" s="6">
        <f t="shared" si="7"/>
        <v>0</v>
      </c>
      <c r="AT15" s="6">
        <f t="shared" si="8"/>
        <v>0</v>
      </c>
      <c r="AU15" s="6"/>
      <c r="AV15" s="6">
        <f t="shared" si="9"/>
        <v>0</v>
      </c>
      <c r="AW15" s="6">
        <f t="shared" si="10"/>
        <v>0</v>
      </c>
      <c r="AX15" s="6">
        <f t="shared" si="11"/>
        <v>0</v>
      </c>
      <c r="AY15" s="6"/>
      <c r="AZ15" s="6">
        <f t="shared" si="12"/>
        <v>0</v>
      </c>
      <c r="BA15" s="6">
        <f t="shared" si="13"/>
        <v>0</v>
      </c>
      <c r="BB15" s="6">
        <f t="shared" si="14"/>
        <v>0</v>
      </c>
      <c r="BC15" s="6"/>
      <c r="BD15" s="6">
        <f t="shared" si="15"/>
        <v>0</v>
      </c>
      <c r="BE15" s="6">
        <f t="shared" si="16"/>
        <v>0</v>
      </c>
      <c r="BF15" s="6">
        <f t="shared" si="17"/>
        <v>0</v>
      </c>
      <c r="BG15" s="6"/>
      <c r="BH15" s="6">
        <f t="shared" si="18"/>
        <v>0</v>
      </c>
      <c r="BI15" s="6">
        <f t="shared" si="19"/>
        <v>0</v>
      </c>
      <c r="BJ15" s="6">
        <f t="shared" si="20"/>
        <v>0</v>
      </c>
      <c r="BK15" s="6"/>
      <c r="BL15" s="6">
        <f t="shared" si="21"/>
        <v>0</v>
      </c>
      <c r="BM15" s="6">
        <f t="shared" si="22"/>
        <v>0</v>
      </c>
      <c r="BN15" s="6">
        <f t="shared" si="23"/>
        <v>0</v>
      </c>
      <c r="BO15" s="6"/>
      <c r="BP15" s="6">
        <f t="shared" si="24"/>
        <v>0</v>
      </c>
      <c r="BQ15" s="36">
        <f t="shared" si="25"/>
        <v>28</v>
      </c>
      <c r="BR15" s="6">
        <f t="shared" si="26"/>
        <v>0</v>
      </c>
      <c r="BS15" s="6"/>
      <c r="BT15" s="6">
        <f t="shared" si="27"/>
        <v>0</v>
      </c>
      <c r="BU15" s="6">
        <f t="shared" si="28"/>
        <v>0</v>
      </c>
      <c r="BV15" s="6">
        <f t="shared" si="29"/>
        <v>0</v>
      </c>
      <c r="BW15" s="6"/>
      <c r="BX15" s="6">
        <f t="shared" si="30"/>
        <v>0</v>
      </c>
      <c r="BY15" s="6">
        <f t="shared" si="31"/>
        <v>0</v>
      </c>
      <c r="BZ15" s="6">
        <f t="shared" si="32"/>
        <v>0</v>
      </c>
      <c r="CA15" s="6"/>
      <c r="CB15" s="6">
        <f t="shared" si="33"/>
        <v>0</v>
      </c>
      <c r="CC15" s="6">
        <f t="shared" si="34"/>
        <v>0</v>
      </c>
      <c r="CD15" s="6">
        <f t="shared" si="35"/>
        <v>0</v>
      </c>
      <c r="CE15" s="6"/>
      <c r="CF15" s="6">
        <f t="shared" si="36"/>
        <v>0</v>
      </c>
      <c r="CG15" s="6">
        <f t="shared" si="37"/>
        <v>0</v>
      </c>
      <c r="CH15" s="6">
        <f t="shared" si="38"/>
        <v>0</v>
      </c>
      <c r="CI15" s="6"/>
      <c r="CJ15" s="6">
        <f t="shared" si="39"/>
        <v>0</v>
      </c>
      <c r="CK15" s="6">
        <f t="shared" si="40"/>
        <v>0</v>
      </c>
      <c r="CL15" s="6">
        <f t="shared" si="41"/>
        <v>0</v>
      </c>
      <c r="CM15" s="6"/>
      <c r="CN15" s="6">
        <f t="shared" si="42"/>
        <v>0</v>
      </c>
      <c r="CO15" s="6">
        <f t="shared" si="43"/>
        <v>0</v>
      </c>
      <c r="CP15" s="6">
        <f t="shared" si="44"/>
        <v>0</v>
      </c>
      <c r="CQ15" s="6"/>
      <c r="CR15" s="6">
        <f t="shared" si="45"/>
        <v>0</v>
      </c>
      <c r="CS15" s="6">
        <f t="shared" si="46"/>
        <v>0</v>
      </c>
      <c r="CT15" s="6">
        <f t="shared" si="47"/>
        <v>0</v>
      </c>
      <c r="CU15" s="6"/>
      <c r="CV15" s="6"/>
      <c r="CW15" s="6"/>
      <c r="CX15" s="6"/>
      <c r="CY15" s="6"/>
      <c r="CZ15" s="6"/>
      <c r="DA15" s="6"/>
      <c r="DB15" s="6"/>
      <c r="DC15" s="6"/>
      <c r="DD15" s="133"/>
      <c r="DE15" s="133"/>
      <c r="DF15" s="133"/>
      <c r="DG15" s="133"/>
      <c r="DH15" s="56"/>
      <c r="DI15" s="56"/>
      <c r="DJ15" s="56"/>
      <c r="DK15" s="56"/>
      <c r="DL15" s="56"/>
    </row>
    <row r="16" spans="1:116" s="31" customFormat="1" ht="28.5" customHeight="1" thickTop="1" thickBot="1" x14ac:dyDescent="0.35">
      <c r="A16" s="4">
        <v>44210</v>
      </c>
      <c r="B16" s="5" t="s">
        <v>10</v>
      </c>
      <c r="C16" s="12" t="s">
        <v>29</v>
      </c>
      <c r="D16" s="12" t="s">
        <v>11</v>
      </c>
      <c r="E16" s="5" t="s">
        <v>27</v>
      </c>
      <c r="F16" s="5" t="s">
        <v>30</v>
      </c>
      <c r="G16" s="53" t="s">
        <v>48</v>
      </c>
      <c r="H16" s="53">
        <v>52.75</v>
      </c>
      <c r="I16" s="17">
        <v>47.25</v>
      </c>
      <c r="J16" s="17">
        <v>45.25</v>
      </c>
      <c r="K16" s="17">
        <f t="shared" si="49"/>
        <v>150.5</v>
      </c>
      <c r="L16" s="17"/>
      <c r="M16" s="17"/>
      <c r="N16" s="17"/>
      <c r="O16" s="17"/>
      <c r="P16" s="6"/>
      <c r="Q16" s="17"/>
      <c r="R16" s="17"/>
      <c r="S16" s="17"/>
      <c r="T16" s="68">
        <v>45.25</v>
      </c>
      <c r="U16" s="17"/>
      <c r="V16" s="6"/>
      <c r="W16" s="17"/>
      <c r="X16" s="17"/>
      <c r="Y16" s="78"/>
      <c r="Z16" s="6"/>
      <c r="AA16" s="6"/>
      <c r="AB16" s="6"/>
      <c r="AC16" s="6"/>
      <c r="AD16" s="125"/>
      <c r="AE16" s="125"/>
      <c r="AF16" s="123"/>
      <c r="AG16" s="119">
        <f t="shared" si="0"/>
        <v>45.25</v>
      </c>
      <c r="AH16" s="6">
        <f t="shared" si="1"/>
        <v>0</v>
      </c>
      <c r="AI16" s="6">
        <f t="shared" si="2"/>
        <v>0</v>
      </c>
      <c r="AJ16" s="6"/>
      <c r="AK16" s="20">
        <f t="shared" si="48"/>
        <v>45.25</v>
      </c>
      <c r="AL16" s="20">
        <f t="shared" si="50"/>
        <v>150.5</v>
      </c>
      <c r="AM16" s="20"/>
      <c r="AN16" s="6">
        <f t="shared" si="3"/>
        <v>0</v>
      </c>
      <c r="AO16" s="6">
        <f t="shared" si="4"/>
        <v>0</v>
      </c>
      <c r="AP16" s="6">
        <f t="shared" si="5"/>
        <v>0</v>
      </c>
      <c r="AQ16" s="6"/>
      <c r="AR16" s="6">
        <f t="shared" si="6"/>
        <v>0</v>
      </c>
      <c r="AS16" s="6">
        <f t="shared" si="7"/>
        <v>0</v>
      </c>
      <c r="AT16" s="6">
        <f t="shared" si="8"/>
        <v>0</v>
      </c>
      <c r="AU16" s="6"/>
      <c r="AV16" s="6">
        <f t="shared" si="9"/>
        <v>0</v>
      </c>
      <c r="AW16" s="6">
        <f t="shared" si="10"/>
        <v>0</v>
      </c>
      <c r="AX16" s="6">
        <f t="shared" si="11"/>
        <v>0</v>
      </c>
      <c r="AY16" s="6"/>
      <c r="AZ16" s="6">
        <f t="shared" si="12"/>
        <v>0</v>
      </c>
      <c r="BA16" s="6">
        <f t="shared" si="13"/>
        <v>0</v>
      </c>
      <c r="BB16" s="6">
        <f t="shared" si="14"/>
        <v>0</v>
      </c>
      <c r="BC16" s="6"/>
      <c r="BD16" s="6">
        <f t="shared" si="15"/>
        <v>0</v>
      </c>
      <c r="BE16" s="6">
        <f t="shared" si="16"/>
        <v>0</v>
      </c>
      <c r="BF16" s="6">
        <f t="shared" si="17"/>
        <v>0</v>
      </c>
      <c r="BG16" s="6"/>
      <c r="BH16" s="6">
        <f t="shared" si="18"/>
        <v>0</v>
      </c>
      <c r="BI16" s="6">
        <f t="shared" si="19"/>
        <v>0</v>
      </c>
      <c r="BJ16" s="6">
        <f t="shared" si="20"/>
        <v>0</v>
      </c>
      <c r="BK16" s="6"/>
      <c r="BL16" s="6">
        <f t="shared" si="21"/>
        <v>0</v>
      </c>
      <c r="BM16" s="6">
        <f t="shared" si="22"/>
        <v>0</v>
      </c>
      <c r="BN16" s="6">
        <f t="shared" si="23"/>
        <v>0</v>
      </c>
      <c r="BO16" s="6"/>
      <c r="BP16" s="6">
        <f t="shared" si="24"/>
        <v>0</v>
      </c>
      <c r="BQ16" s="6">
        <f t="shared" si="25"/>
        <v>0</v>
      </c>
      <c r="BR16" s="6">
        <f t="shared" si="26"/>
        <v>0</v>
      </c>
      <c r="BS16" s="6"/>
      <c r="BT16" s="36">
        <f t="shared" si="27"/>
        <v>45.25</v>
      </c>
      <c r="BU16" s="6">
        <f t="shared" si="28"/>
        <v>0</v>
      </c>
      <c r="BV16" s="6">
        <f t="shared" si="29"/>
        <v>0</v>
      </c>
      <c r="BW16" s="6"/>
      <c r="BX16" s="6">
        <f t="shared" si="30"/>
        <v>0</v>
      </c>
      <c r="BY16" s="6">
        <f t="shared" si="31"/>
        <v>0</v>
      </c>
      <c r="BZ16" s="6">
        <f t="shared" si="32"/>
        <v>0</v>
      </c>
      <c r="CA16" s="6"/>
      <c r="CB16" s="6">
        <f t="shared" si="33"/>
        <v>0</v>
      </c>
      <c r="CC16" s="6">
        <f t="shared" si="34"/>
        <v>0</v>
      </c>
      <c r="CD16" s="6">
        <f t="shared" si="35"/>
        <v>0</v>
      </c>
      <c r="CE16" s="6"/>
      <c r="CF16" s="6">
        <f t="shared" si="36"/>
        <v>0</v>
      </c>
      <c r="CG16" s="6">
        <f t="shared" si="37"/>
        <v>0</v>
      </c>
      <c r="CH16" s="6">
        <f t="shared" si="38"/>
        <v>0</v>
      </c>
      <c r="CI16" s="6"/>
      <c r="CJ16" s="6">
        <f t="shared" si="39"/>
        <v>0</v>
      </c>
      <c r="CK16" s="6">
        <f t="shared" si="40"/>
        <v>0</v>
      </c>
      <c r="CL16" s="6">
        <f t="shared" si="41"/>
        <v>0</v>
      </c>
      <c r="CM16" s="6"/>
      <c r="CN16" s="6">
        <f t="shared" si="42"/>
        <v>0</v>
      </c>
      <c r="CO16" s="6">
        <f t="shared" si="43"/>
        <v>0</v>
      </c>
      <c r="CP16" s="6">
        <f t="shared" si="44"/>
        <v>0</v>
      </c>
      <c r="CQ16" s="6"/>
      <c r="CR16" s="6">
        <f t="shared" si="45"/>
        <v>0</v>
      </c>
      <c r="CS16" s="6">
        <f t="shared" si="46"/>
        <v>0</v>
      </c>
      <c r="CT16" s="6">
        <f t="shared" si="47"/>
        <v>0</v>
      </c>
      <c r="CU16" s="6"/>
      <c r="CV16" s="6"/>
      <c r="CW16" s="6"/>
      <c r="CX16" s="6"/>
      <c r="CY16" s="6"/>
      <c r="CZ16" s="6"/>
      <c r="DA16" s="6"/>
      <c r="DB16" s="6"/>
      <c r="DC16" s="6"/>
      <c r="DD16" s="133"/>
      <c r="DE16" s="133"/>
      <c r="DF16" s="133"/>
      <c r="DG16" s="133"/>
      <c r="DH16" s="56"/>
      <c r="DI16" s="56"/>
      <c r="DJ16" s="56"/>
      <c r="DK16" s="56"/>
      <c r="DL16" s="56"/>
    </row>
    <row r="17" spans="1:116" s="31" customFormat="1" ht="28.5" customHeight="1" thickTop="1" thickBot="1" x14ac:dyDescent="0.35">
      <c r="A17" s="4">
        <v>44215</v>
      </c>
      <c r="B17" s="5" t="s">
        <v>7</v>
      </c>
      <c r="C17" s="12" t="s">
        <v>38</v>
      </c>
      <c r="D17" s="12" t="s">
        <v>11</v>
      </c>
      <c r="E17" s="5" t="s">
        <v>27</v>
      </c>
      <c r="F17" s="5" t="s">
        <v>30</v>
      </c>
      <c r="G17" s="53" t="s">
        <v>49</v>
      </c>
      <c r="H17" s="53">
        <v>58.25</v>
      </c>
      <c r="I17" s="72">
        <v>-58.25</v>
      </c>
      <c r="J17" s="72">
        <v>-59.25</v>
      </c>
      <c r="K17" s="17">
        <f t="shared" si="49"/>
        <v>91.25</v>
      </c>
      <c r="L17" s="17"/>
      <c r="M17" s="17"/>
      <c r="N17" s="17"/>
      <c r="O17" s="17"/>
      <c r="P17" s="6"/>
      <c r="Q17" s="72">
        <v>-59.25</v>
      </c>
      <c r="R17" s="17"/>
      <c r="S17" s="17"/>
      <c r="T17" s="17"/>
      <c r="U17" s="17"/>
      <c r="V17" s="6"/>
      <c r="W17" s="17"/>
      <c r="X17" s="17"/>
      <c r="Y17" s="78"/>
      <c r="Z17" s="6"/>
      <c r="AA17" s="6"/>
      <c r="AB17" s="6"/>
      <c r="AC17" s="6"/>
      <c r="AD17" s="125"/>
      <c r="AE17" s="125"/>
      <c r="AF17" s="123"/>
      <c r="AG17" s="117">
        <f t="shared" si="0"/>
        <v>0</v>
      </c>
      <c r="AH17" s="79">
        <f t="shared" si="1"/>
        <v>-59.25</v>
      </c>
      <c r="AI17" s="6">
        <f t="shared" si="2"/>
        <v>0</v>
      </c>
      <c r="AJ17" s="6"/>
      <c r="AK17" s="20">
        <f t="shared" si="48"/>
        <v>-59.25</v>
      </c>
      <c r="AL17" s="20">
        <f t="shared" si="50"/>
        <v>91.25</v>
      </c>
      <c r="AM17" s="20"/>
      <c r="AN17" s="6">
        <f t="shared" si="3"/>
        <v>0</v>
      </c>
      <c r="AO17" s="6">
        <f t="shared" si="4"/>
        <v>0</v>
      </c>
      <c r="AP17" s="6">
        <f t="shared" si="5"/>
        <v>0</v>
      </c>
      <c r="AQ17" s="6"/>
      <c r="AR17" s="6">
        <f t="shared" si="6"/>
        <v>0</v>
      </c>
      <c r="AS17" s="6">
        <f t="shared" si="7"/>
        <v>0</v>
      </c>
      <c r="AT17" s="6">
        <f t="shared" si="8"/>
        <v>0</v>
      </c>
      <c r="AU17" s="6"/>
      <c r="AV17" s="6">
        <f t="shared" si="9"/>
        <v>0</v>
      </c>
      <c r="AW17" s="6">
        <f t="shared" si="10"/>
        <v>0</v>
      </c>
      <c r="AX17" s="6">
        <f t="shared" si="11"/>
        <v>0</v>
      </c>
      <c r="AY17" s="6"/>
      <c r="AZ17" s="6">
        <f t="shared" si="12"/>
        <v>0</v>
      </c>
      <c r="BA17" s="6">
        <f t="shared" si="13"/>
        <v>0</v>
      </c>
      <c r="BB17" s="6">
        <f t="shared" si="14"/>
        <v>0</v>
      </c>
      <c r="BC17" s="6"/>
      <c r="BD17" s="6">
        <f t="shared" si="15"/>
        <v>0</v>
      </c>
      <c r="BE17" s="6">
        <f t="shared" si="16"/>
        <v>0</v>
      </c>
      <c r="BF17" s="6">
        <f t="shared" si="17"/>
        <v>0</v>
      </c>
      <c r="BG17" s="6"/>
      <c r="BH17" s="6">
        <f t="shared" si="18"/>
        <v>0</v>
      </c>
      <c r="BI17" s="79">
        <f t="shared" si="19"/>
        <v>-59.25</v>
      </c>
      <c r="BJ17" s="6">
        <f t="shared" si="20"/>
        <v>0</v>
      </c>
      <c r="BK17" s="6"/>
      <c r="BL17" s="6">
        <f t="shared" si="21"/>
        <v>0</v>
      </c>
      <c r="BM17" s="6">
        <f t="shared" si="22"/>
        <v>0</v>
      </c>
      <c r="BN17" s="6">
        <f t="shared" si="23"/>
        <v>0</v>
      </c>
      <c r="BO17" s="6"/>
      <c r="BP17" s="6">
        <f t="shared" si="24"/>
        <v>0</v>
      </c>
      <c r="BQ17" s="6">
        <f t="shared" si="25"/>
        <v>0</v>
      </c>
      <c r="BR17" s="6">
        <f t="shared" si="26"/>
        <v>0</v>
      </c>
      <c r="BS17" s="6"/>
      <c r="BT17" s="6">
        <f t="shared" si="27"/>
        <v>0</v>
      </c>
      <c r="BU17" s="6">
        <f t="shared" si="28"/>
        <v>0</v>
      </c>
      <c r="BV17" s="6">
        <f t="shared" si="29"/>
        <v>0</v>
      </c>
      <c r="BW17" s="6"/>
      <c r="BX17" s="6">
        <f t="shared" si="30"/>
        <v>0</v>
      </c>
      <c r="BY17" s="6">
        <f t="shared" si="31"/>
        <v>0</v>
      </c>
      <c r="BZ17" s="6">
        <f t="shared" si="32"/>
        <v>0</v>
      </c>
      <c r="CA17" s="6"/>
      <c r="CB17" s="6">
        <f t="shared" si="33"/>
        <v>0</v>
      </c>
      <c r="CC17" s="6">
        <f t="shared" si="34"/>
        <v>0</v>
      </c>
      <c r="CD17" s="6">
        <f t="shared" si="35"/>
        <v>0</v>
      </c>
      <c r="CE17" s="6"/>
      <c r="CF17" s="6">
        <f t="shared" si="36"/>
        <v>0</v>
      </c>
      <c r="CG17" s="6">
        <f t="shared" si="37"/>
        <v>0</v>
      </c>
      <c r="CH17" s="6">
        <f t="shared" si="38"/>
        <v>0</v>
      </c>
      <c r="CI17" s="6"/>
      <c r="CJ17" s="6">
        <f t="shared" si="39"/>
        <v>0</v>
      </c>
      <c r="CK17" s="6">
        <f t="shared" si="40"/>
        <v>0</v>
      </c>
      <c r="CL17" s="6">
        <f t="shared" si="41"/>
        <v>0</v>
      </c>
      <c r="CM17" s="6"/>
      <c r="CN17" s="6">
        <f t="shared" si="42"/>
        <v>0</v>
      </c>
      <c r="CO17" s="6">
        <f t="shared" si="43"/>
        <v>0</v>
      </c>
      <c r="CP17" s="6">
        <f t="shared" si="44"/>
        <v>0</v>
      </c>
      <c r="CQ17" s="6"/>
      <c r="CR17" s="6">
        <f t="shared" si="45"/>
        <v>0</v>
      </c>
      <c r="CS17" s="6">
        <f t="shared" si="46"/>
        <v>0</v>
      </c>
      <c r="CT17" s="6">
        <f t="shared" si="47"/>
        <v>0</v>
      </c>
      <c r="CU17" s="6"/>
      <c r="CV17" s="6"/>
      <c r="CW17" s="6"/>
      <c r="CX17" s="6"/>
      <c r="CY17" s="6"/>
      <c r="CZ17" s="6"/>
      <c r="DA17" s="6"/>
      <c r="DB17" s="6"/>
      <c r="DC17" s="6"/>
      <c r="DD17" s="133"/>
      <c r="DE17" s="133"/>
      <c r="DF17" s="133"/>
      <c r="DG17" s="133"/>
      <c r="DH17" s="56"/>
      <c r="DI17" s="56"/>
      <c r="DJ17" s="56"/>
      <c r="DK17" s="56"/>
      <c r="DL17" s="56"/>
    </row>
    <row r="18" spans="1:116" s="31" customFormat="1" ht="28.5" customHeight="1" thickTop="1" thickBot="1" x14ac:dyDescent="0.35">
      <c r="A18" s="4">
        <v>44215</v>
      </c>
      <c r="B18" s="5" t="s">
        <v>8</v>
      </c>
      <c r="C18" s="12" t="s">
        <v>38</v>
      </c>
      <c r="D18" s="12" t="s">
        <v>11</v>
      </c>
      <c r="E18" s="5" t="s">
        <v>27</v>
      </c>
      <c r="F18" s="5" t="s">
        <v>30</v>
      </c>
      <c r="G18" s="53" t="s">
        <v>50</v>
      </c>
      <c r="H18" s="53">
        <v>66.75</v>
      </c>
      <c r="I18" s="17">
        <v>33.25</v>
      </c>
      <c r="J18" s="17">
        <v>31.25</v>
      </c>
      <c r="K18" s="17">
        <f t="shared" si="49"/>
        <v>122.5</v>
      </c>
      <c r="L18" s="17"/>
      <c r="M18" s="17"/>
      <c r="N18" s="17"/>
      <c r="O18" s="17"/>
      <c r="P18" s="6"/>
      <c r="Q18" s="17"/>
      <c r="R18" s="68">
        <v>31.25</v>
      </c>
      <c r="S18" s="17"/>
      <c r="T18" s="17"/>
      <c r="U18" s="17"/>
      <c r="V18" s="6"/>
      <c r="W18" s="17"/>
      <c r="X18" s="17"/>
      <c r="Y18" s="78"/>
      <c r="Z18" s="6"/>
      <c r="AA18" s="6"/>
      <c r="AB18" s="6"/>
      <c r="AC18" s="6"/>
      <c r="AD18" s="125"/>
      <c r="AE18" s="125"/>
      <c r="AF18" s="123"/>
      <c r="AG18" s="117">
        <f t="shared" si="0"/>
        <v>0</v>
      </c>
      <c r="AH18" s="36">
        <f t="shared" si="1"/>
        <v>31.25</v>
      </c>
      <c r="AI18" s="6">
        <f t="shared" si="2"/>
        <v>0</v>
      </c>
      <c r="AJ18" s="6"/>
      <c r="AK18" s="20">
        <f t="shared" si="48"/>
        <v>31.25</v>
      </c>
      <c r="AL18" s="20">
        <f t="shared" si="50"/>
        <v>122.5</v>
      </c>
      <c r="AM18" s="20"/>
      <c r="AN18" s="6">
        <f t="shared" si="3"/>
        <v>0</v>
      </c>
      <c r="AO18" s="6">
        <f t="shared" si="4"/>
        <v>0</v>
      </c>
      <c r="AP18" s="6">
        <f t="shared" si="5"/>
        <v>0</v>
      </c>
      <c r="AQ18" s="6"/>
      <c r="AR18" s="6">
        <f t="shared" si="6"/>
        <v>0</v>
      </c>
      <c r="AS18" s="6">
        <f t="shared" si="7"/>
        <v>0</v>
      </c>
      <c r="AT18" s="6">
        <f t="shared" si="8"/>
        <v>0</v>
      </c>
      <c r="AU18" s="6"/>
      <c r="AV18" s="6">
        <f t="shared" si="9"/>
        <v>0</v>
      </c>
      <c r="AW18" s="6">
        <f t="shared" si="10"/>
        <v>0</v>
      </c>
      <c r="AX18" s="6">
        <f t="shared" si="11"/>
        <v>0</v>
      </c>
      <c r="AY18" s="6"/>
      <c r="AZ18" s="6">
        <f t="shared" si="12"/>
        <v>0</v>
      </c>
      <c r="BA18" s="6">
        <f t="shared" si="13"/>
        <v>0</v>
      </c>
      <c r="BB18" s="6">
        <f t="shared" si="14"/>
        <v>0</v>
      </c>
      <c r="BC18" s="6"/>
      <c r="BD18" s="6">
        <f t="shared" si="15"/>
        <v>0</v>
      </c>
      <c r="BE18" s="6">
        <f t="shared" si="16"/>
        <v>0</v>
      </c>
      <c r="BF18" s="6">
        <f t="shared" si="17"/>
        <v>0</v>
      </c>
      <c r="BG18" s="6"/>
      <c r="BH18" s="6">
        <f t="shared" si="18"/>
        <v>0</v>
      </c>
      <c r="BI18" s="6">
        <f t="shared" si="19"/>
        <v>0</v>
      </c>
      <c r="BJ18" s="6">
        <f t="shared" si="20"/>
        <v>0</v>
      </c>
      <c r="BK18" s="6"/>
      <c r="BL18" s="6">
        <f t="shared" si="21"/>
        <v>0</v>
      </c>
      <c r="BM18" s="36">
        <f t="shared" si="22"/>
        <v>31.25</v>
      </c>
      <c r="BN18" s="6">
        <f t="shared" si="23"/>
        <v>0</v>
      </c>
      <c r="BO18" s="6"/>
      <c r="BP18" s="6">
        <f t="shared" si="24"/>
        <v>0</v>
      </c>
      <c r="BQ18" s="6">
        <f t="shared" si="25"/>
        <v>0</v>
      </c>
      <c r="BR18" s="6">
        <f t="shared" si="26"/>
        <v>0</v>
      </c>
      <c r="BS18" s="6"/>
      <c r="BT18" s="6">
        <f t="shared" si="27"/>
        <v>0</v>
      </c>
      <c r="BU18" s="6">
        <f t="shared" si="28"/>
        <v>0</v>
      </c>
      <c r="BV18" s="6">
        <f t="shared" si="29"/>
        <v>0</v>
      </c>
      <c r="BW18" s="6"/>
      <c r="BX18" s="6">
        <f t="shared" si="30"/>
        <v>0</v>
      </c>
      <c r="BY18" s="6">
        <f t="shared" si="31"/>
        <v>0</v>
      </c>
      <c r="BZ18" s="6">
        <f t="shared" si="32"/>
        <v>0</v>
      </c>
      <c r="CA18" s="6"/>
      <c r="CB18" s="6">
        <f t="shared" si="33"/>
        <v>0</v>
      </c>
      <c r="CC18" s="6">
        <f t="shared" si="34"/>
        <v>0</v>
      </c>
      <c r="CD18" s="6">
        <f t="shared" si="35"/>
        <v>0</v>
      </c>
      <c r="CE18" s="6"/>
      <c r="CF18" s="6">
        <f t="shared" si="36"/>
        <v>0</v>
      </c>
      <c r="CG18" s="6">
        <f t="shared" si="37"/>
        <v>0</v>
      </c>
      <c r="CH18" s="6">
        <f t="shared" si="38"/>
        <v>0</v>
      </c>
      <c r="CI18" s="6"/>
      <c r="CJ18" s="6">
        <f t="shared" si="39"/>
        <v>0</v>
      </c>
      <c r="CK18" s="6">
        <f t="shared" si="40"/>
        <v>0</v>
      </c>
      <c r="CL18" s="6">
        <f t="shared" si="41"/>
        <v>0</v>
      </c>
      <c r="CM18" s="6"/>
      <c r="CN18" s="6">
        <f t="shared" si="42"/>
        <v>0</v>
      </c>
      <c r="CO18" s="6">
        <f t="shared" si="43"/>
        <v>0</v>
      </c>
      <c r="CP18" s="6">
        <f t="shared" si="44"/>
        <v>0</v>
      </c>
      <c r="CQ18" s="6"/>
      <c r="CR18" s="6">
        <f t="shared" si="45"/>
        <v>0</v>
      </c>
      <c r="CS18" s="6">
        <f t="shared" si="46"/>
        <v>0</v>
      </c>
      <c r="CT18" s="6">
        <f t="shared" si="47"/>
        <v>0</v>
      </c>
      <c r="CU18" s="6"/>
      <c r="CV18" s="6"/>
      <c r="CW18" s="6"/>
      <c r="CX18" s="6"/>
      <c r="CY18" s="6"/>
      <c r="CZ18" s="6"/>
      <c r="DA18" s="6"/>
      <c r="DB18" s="6"/>
      <c r="DC18" s="6"/>
      <c r="DD18" s="133"/>
      <c r="DE18" s="133"/>
      <c r="DF18" s="133"/>
      <c r="DG18" s="133"/>
      <c r="DH18" s="56"/>
      <c r="DI18" s="56"/>
      <c r="DJ18" s="56"/>
      <c r="DK18" s="56"/>
      <c r="DL18" s="56"/>
    </row>
    <row r="19" spans="1:116" s="31" customFormat="1" ht="28.5" customHeight="1" thickTop="1" thickBot="1" x14ac:dyDescent="0.35">
      <c r="A19" s="4">
        <v>44215</v>
      </c>
      <c r="B19" s="5" t="s">
        <v>10</v>
      </c>
      <c r="C19" s="12" t="s">
        <v>41</v>
      </c>
      <c r="D19" s="12" t="s">
        <v>11</v>
      </c>
      <c r="E19" s="5" t="s">
        <v>27</v>
      </c>
      <c r="F19" s="5" t="s">
        <v>1</v>
      </c>
      <c r="G19" s="53" t="s">
        <v>51</v>
      </c>
      <c r="H19" s="53">
        <v>21.25</v>
      </c>
      <c r="I19" s="17">
        <v>21.25</v>
      </c>
      <c r="J19" s="17">
        <v>19.25</v>
      </c>
      <c r="K19" s="17">
        <f t="shared" si="49"/>
        <v>141.75</v>
      </c>
      <c r="L19" s="17"/>
      <c r="M19" s="17"/>
      <c r="N19" s="17"/>
      <c r="O19" s="17"/>
      <c r="P19" s="6"/>
      <c r="Q19" s="17"/>
      <c r="R19" s="17"/>
      <c r="S19" s="17"/>
      <c r="T19" s="17"/>
      <c r="U19" s="17"/>
      <c r="V19" s="6"/>
      <c r="W19" s="17"/>
      <c r="X19" s="68">
        <v>19.25</v>
      </c>
      <c r="Y19" s="78"/>
      <c r="Z19" s="6"/>
      <c r="AA19" s="6"/>
      <c r="AB19" s="6"/>
      <c r="AC19" s="6"/>
      <c r="AD19" s="125"/>
      <c r="AE19" s="125"/>
      <c r="AF19" s="123"/>
      <c r="AG19" s="117">
        <f t="shared" si="0"/>
        <v>0</v>
      </c>
      <c r="AH19" s="6">
        <f t="shared" si="1"/>
        <v>0</v>
      </c>
      <c r="AI19" s="36">
        <f t="shared" si="2"/>
        <v>19.25</v>
      </c>
      <c r="AJ19" s="6"/>
      <c r="AK19" s="20">
        <f t="shared" si="48"/>
        <v>19.25</v>
      </c>
      <c r="AL19" s="20">
        <f t="shared" si="50"/>
        <v>141.75</v>
      </c>
      <c r="AM19" s="20"/>
      <c r="AN19" s="6">
        <f t="shared" si="3"/>
        <v>0</v>
      </c>
      <c r="AO19" s="6">
        <f t="shared" si="4"/>
        <v>0</v>
      </c>
      <c r="AP19" s="6">
        <f t="shared" si="5"/>
        <v>0</v>
      </c>
      <c r="AQ19" s="6"/>
      <c r="AR19" s="6">
        <f t="shared" si="6"/>
        <v>0</v>
      </c>
      <c r="AS19" s="6">
        <f t="shared" si="7"/>
        <v>0</v>
      </c>
      <c r="AT19" s="6">
        <f t="shared" si="8"/>
        <v>0</v>
      </c>
      <c r="AU19" s="6"/>
      <c r="AV19" s="6">
        <f t="shared" si="9"/>
        <v>0</v>
      </c>
      <c r="AW19" s="6">
        <f t="shared" si="10"/>
        <v>0</v>
      </c>
      <c r="AX19" s="6">
        <f t="shared" si="11"/>
        <v>0</v>
      </c>
      <c r="AY19" s="6"/>
      <c r="AZ19" s="6">
        <f t="shared" si="12"/>
        <v>0</v>
      </c>
      <c r="BA19" s="6">
        <f t="shared" si="13"/>
        <v>0</v>
      </c>
      <c r="BB19" s="6">
        <f t="shared" si="14"/>
        <v>0</v>
      </c>
      <c r="BC19" s="6"/>
      <c r="BD19" s="6">
        <f t="shared" si="15"/>
        <v>0</v>
      </c>
      <c r="BE19" s="6">
        <f t="shared" si="16"/>
        <v>0</v>
      </c>
      <c r="BF19" s="6">
        <f t="shared" si="17"/>
        <v>0</v>
      </c>
      <c r="BG19" s="6"/>
      <c r="BH19" s="6">
        <f t="shared" si="18"/>
        <v>0</v>
      </c>
      <c r="BI19" s="6">
        <f t="shared" si="19"/>
        <v>0</v>
      </c>
      <c r="BJ19" s="6">
        <f t="shared" si="20"/>
        <v>0</v>
      </c>
      <c r="BK19" s="6"/>
      <c r="BL19" s="6">
        <f t="shared" si="21"/>
        <v>0</v>
      </c>
      <c r="BM19" s="6">
        <f t="shared" si="22"/>
        <v>0</v>
      </c>
      <c r="BN19" s="6">
        <f t="shared" si="23"/>
        <v>0</v>
      </c>
      <c r="BO19" s="6"/>
      <c r="BP19" s="6">
        <f t="shared" si="24"/>
        <v>0</v>
      </c>
      <c r="BQ19" s="6">
        <f t="shared" si="25"/>
        <v>0</v>
      </c>
      <c r="BR19" s="6">
        <f t="shared" si="26"/>
        <v>0</v>
      </c>
      <c r="BS19" s="6"/>
      <c r="BT19" s="6">
        <f t="shared" si="27"/>
        <v>0</v>
      </c>
      <c r="BU19" s="6">
        <f t="shared" si="28"/>
        <v>0</v>
      </c>
      <c r="BV19" s="36">
        <f t="shared" si="29"/>
        <v>19.25</v>
      </c>
      <c r="BW19" s="6"/>
      <c r="BX19" s="6">
        <f t="shared" si="30"/>
        <v>0</v>
      </c>
      <c r="BY19" s="6">
        <f t="shared" si="31"/>
        <v>0</v>
      </c>
      <c r="BZ19" s="6">
        <f t="shared" si="32"/>
        <v>0</v>
      </c>
      <c r="CA19" s="6"/>
      <c r="CB19" s="6">
        <f t="shared" si="33"/>
        <v>0</v>
      </c>
      <c r="CC19" s="6">
        <f t="shared" si="34"/>
        <v>0</v>
      </c>
      <c r="CD19" s="6">
        <f t="shared" si="35"/>
        <v>0</v>
      </c>
      <c r="CE19" s="6"/>
      <c r="CF19" s="6">
        <f t="shared" si="36"/>
        <v>0</v>
      </c>
      <c r="CG19" s="6">
        <f t="shared" si="37"/>
        <v>0</v>
      </c>
      <c r="CH19" s="6">
        <f t="shared" si="38"/>
        <v>0</v>
      </c>
      <c r="CI19" s="6"/>
      <c r="CJ19" s="6">
        <f t="shared" si="39"/>
        <v>0</v>
      </c>
      <c r="CK19" s="6">
        <f t="shared" si="40"/>
        <v>0</v>
      </c>
      <c r="CL19" s="6">
        <f t="shared" si="41"/>
        <v>0</v>
      </c>
      <c r="CM19" s="6"/>
      <c r="CN19" s="6">
        <f t="shared" si="42"/>
        <v>0</v>
      </c>
      <c r="CO19" s="6">
        <f t="shared" si="43"/>
        <v>0</v>
      </c>
      <c r="CP19" s="6">
        <f t="shared" si="44"/>
        <v>0</v>
      </c>
      <c r="CQ19" s="6"/>
      <c r="CR19" s="6">
        <f t="shared" si="45"/>
        <v>0</v>
      </c>
      <c r="CS19" s="6">
        <f t="shared" si="46"/>
        <v>0</v>
      </c>
      <c r="CT19" s="6">
        <f t="shared" si="47"/>
        <v>0</v>
      </c>
      <c r="CU19" s="6"/>
      <c r="CV19" s="6"/>
      <c r="CW19" s="6"/>
      <c r="CX19" s="6"/>
      <c r="CY19" s="6"/>
      <c r="CZ19" s="6"/>
      <c r="DA19" s="6"/>
      <c r="DB19" s="6"/>
      <c r="DC19" s="6"/>
      <c r="DD19" s="133"/>
      <c r="DE19" s="133"/>
      <c r="DF19" s="133"/>
      <c r="DG19" s="133"/>
      <c r="DH19" s="56"/>
      <c r="DI19" s="56"/>
      <c r="DJ19" s="56"/>
      <c r="DK19" s="56"/>
      <c r="DL19" s="56"/>
    </row>
    <row r="20" spans="1:116" s="31" customFormat="1" ht="28.5" customHeight="1" thickTop="1" thickBot="1" x14ac:dyDescent="0.35">
      <c r="A20" s="4">
        <v>44216</v>
      </c>
      <c r="B20" s="5" t="s">
        <v>3</v>
      </c>
      <c r="C20" s="5" t="s">
        <v>41</v>
      </c>
      <c r="D20" s="12" t="s">
        <v>11</v>
      </c>
      <c r="E20" s="5" t="s">
        <v>27</v>
      </c>
      <c r="F20" s="5" t="s">
        <v>30</v>
      </c>
      <c r="G20" s="53" t="s">
        <v>53</v>
      </c>
      <c r="H20" s="53">
        <v>60.25</v>
      </c>
      <c r="I20" s="17">
        <v>39.75</v>
      </c>
      <c r="J20" s="17">
        <v>37.75</v>
      </c>
      <c r="K20" s="17">
        <f t="shared" si="49"/>
        <v>179.5</v>
      </c>
      <c r="L20" s="68">
        <v>37.75</v>
      </c>
      <c r="M20" s="17"/>
      <c r="N20" s="17"/>
      <c r="O20" s="17"/>
      <c r="P20" s="6"/>
      <c r="Q20" s="17"/>
      <c r="R20" s="17"/>
      <c r="S20" s="17"/>
      <c r="T20" s="17"/>
      <c r="U20" s="17"/>
      <c r="V20" s="6"/>
      <c r="W20" s="17"/>
      <c r="X20" s="17"/>
      <c r="Y20" s="78"/>
      <c r="Z20" s="6"/>
      <c r="AA20" s="6"/>
      <c r="AB20" s="6"/>
      <c r="AC20" s="6"/>
      <c r="AD20" s="125"/>
      <c r="AE20" s="125"/>
      <c r="AF20" s="123"/>
      <c r="AG20" s="117">
        <f t="shared" si="0"/>
        <v>0</v>
      </c>
      <c r="AH20" s="6">
        <f t="shared" si="1"/>
        <v>0</v>
      </c>
      <c r="AI20" s="36">
        <f t="shared" si="2"/>
        <v>37.75</v>
      </c>
      <c r="AJ20" s="6"/>
      <c r="AK20" s="20">
        <f t="shared" si="48"/>
        <v>37.75</v>
      </c>
      <c r="AL20" s="20">
        <f t="shared" si="50"/>
        <v>179.5</v>
      </c>
      <c r="AM20" s="20"/>
      <c r="AN20" s="6">
        <f t="shared" si="3"/>
        <v>0</v>
      </c>
      <c r="AO20" s="6">
        <f t="shared" si="4"/>
        <v>0</v>
      </c>
      <c r="AP20" s="36">
        <f t="shared" si="5"/>
        <v>37.75</v>
      </c>
      <c r="AQ20" s="6"/>
      <c r="AR20" s="6">
        <f t="shared" si="6"/>
        <v>0</v>
      </c>
      <c r="AS20" s="6">
        <f t="shared" si="7"/>
        <v>0</v>
      </c>
      <c r="AT20" s="6">
        <f t="shared" si="8"/>
        <v>0</v>
      </c>
      <c r="AU20" s="6"/>
      <c r="AV20" s="6">
        <f t="shared" si="9"/>
        <v>0</v>
      </c>
      <c r="AW20" s="6">
        <f t="shared" si="10"/>
        <v>0</v>
      </c>
      <c r="AX20" s="6">
        <f t="shared" si="11"/>
        <v>0</v>
      </c>
      <c r="AY20" s="6"/>
      <c r="AZ20" s="6">
        <f t="shared" si="12"/>
        <v>0</v>
      </c>
      <c r="BA20" s="6">
        <f t="shared" si="13"/>
        <v>0</v>
      </c>
      <c r="BB20" s="6">
        <f t="shared" si="14"/>
        <v>0</v>
      </c>
      <c r="BC20" s="6"/>
      <c r="BD20" s="6">
        <f t="shared" si="15"/>
        <v>0</v>
      </c>
      <c r="BE20" s="6">
        <f t="shared" si="16"/>
        <v>0</v>
      </c>
      <c r="BF20" s="6">
        <f t="shared" si="17"/>
        <v>0</v>
      </c>
      <c r="BG20" s="6"/>
      <c r="BH20" s="6">
        <f t="shared" si="18"/>
        <v>0</v>
      </c>
      <c r="BI20" s="6">
        <f t="shared" si="19"/>
        <v>0</v>
      </c>
      <c r="BJ20" s="6">
        <f t="shared" si="20"/>
        <v>0</v>
      </c>
      <c r="BK20" s="6"/>
      <c r="BL20" s="6">
        <f t="shared" si="21"/>
        <v>0</v>
      </c>
      <c r="BM20" s="6">
        <f t="shared" si="22"/>
        <v>0</v>
      </c>
      <c r="BN20" s="6">
        <f t="shared" si="23"/>
        <v>0</v>
      </c>
      <c r="BO20" s="6"/>
      <c r="BP20" s="6">
        <f t="shared" si="24"/>
        <v>0</v>
      </c>
      <c r="BQ20" s="6">
        <f t="shared" si="25"/>
        <v>0</v>
      </c>
      <c r="BR20" s="6">
        <f t="shared" si="26"/>
        <v>0</v>
      </c>
      <c r="BS20" s="6"/>
      <c r="BT20" s="6">
        <f t="shared" si="27"/>
        <v>0</v>
      </c>
      <c r="BU20" s="6">
        <f t="shared" si="28"/>
        <v>0</v>
      </c>
      <c r="BV20" s="6">
        <f t="shared" si="29"/>
        <v>0</v>
      </c>
      <c r="BW20" s="6"/>
      <c r="BX20" s="6">
        <f t="shared" si="30"/>
        <v>0</v>
      </c>
      <c r="BY20" s="6">
        <f t="shared" si="31"/>
        <v>0</v>
      </c>
      <c r="BZ20" s="6">
        <f t="shared" si="32"/>
        <v>0</v>
      </c>
      <c r="CA20" s="6"/>
      <c r="CB20" s="6">
        <f t="shared" si="33"/>
        <v>0</v>
      </c>
      <c r="CC20" s="6">
        <f t="shared" si="34"/>
        <v>0</v>
      </c>
      <c r="CD20" s="6">
        <f t="shared" si="35"/>
        <v>0</v>
      </c>
      <c r="CE20" s="6"/>
      <c r="CF20" s="6">
        <f t="shared" si="36"/>
        <v>0</v>
      </c>
      <c r="CG20" s="6">
        <f t="shared" si="37"/>
        <v>0</v>
      </c>
      <c r="CH20" s="6">
        <f t="shared" si="38"/>
        <v>0</v>
      </c>
      <c r="CI20" s="6"/>
      <c r="CJ20" s="6">
        <f t="shared" si="39"/>
        <v>0</v>
      </c>
      <c r="CK20" s="6">
        <f t="shared" si="40"/>
        <v>0</v>
      </c>
      <c r="CL20" s="6">
        <f t="shared" si="41"/>
        <v>0</v>
      </c>
      <c r="CM20" s="6"/>
      <c r="CN20" s="6">
        <f t="shared" si="42"/>
        <v>0</v>
      </c>
      <c r="CO20" s="6">
        <f t="shared" si="43"/>
        <v>0</v>
      </c>
      <c r="CP20" s="6">
        <f t="shared" si="44"/>
        <v>0</v>
      </c>
      <c r="CQ20" s="6"/>
      <c r="CR20" s="6">
        <f t="shared" si="45"/>
        <v>0</v>
      </c>
      <c r="CS20" s="6">
        <f t="shared" si="46"/>
        <v>0</v>
      </c>
      <c r="CT20" s="6">
        <f t="shared" si="47"/>
        <v>0</v>
      </c>
      <c r="CU20" s="6"/>
      <c r="CV20" s="6"/>
      <c r="CW20" s="6"/>
      <c r="CX20" s="6"/>
      <c r="CY20" s="6"/>
      <c r="CZ20" s="6"/>
      <c r="DA20" s="6"/>
      <c r="DB20" s="6"/>
      <c r="DC20" s="6"/>
      <c r="DD20" s="133"/>
      <c r="DE20" s="133"/>
      <c r="DF20" s="133"/>
      <c r="DG20" s="133"/>
      <c r="DH20" s="56"/>
      <c r="DI20" s="56"/>
      <c r="DJ20" s="56"/>
      <c r="DK20" s="56"/>
      <c r="DL20" s="56"/>
    </row>
    <row r="21" spans="1:116" s="31" customFormat="1" ht="28.5" customHeight="1" thickTop="1" thickBot="1" x14ac:dyDescent="0.35">
      <c r="A21" s="4">
        <v>44216</v>
      </c>
      <c r="B21" s="5" t="s">
        <v>2</v>
      </c>
      <c r="C21" s="5" t="s">
        <v>41</v>
      </c>
      <c r="D21" s="12" t="s">
        <v>11</v>
      </c>
      <c r="E21" s="5" t="s">
        <v>27</v>
      </c>
      <c r="F21" s="5" t="s">
        <v>30</v>
      </c>
      <c r="G21" s="53" t="s">
        <v>54</v>
      </c>
      <c r="H21" s="53">
        <v>63</v>
      </c>
      <c r="I21" s="17">
        <v>37</v>
      </c>
      <c r="J21" s="17">
        <v>35</v>
      </c>
      <c r="K21" s="17">
        <f t="shared" si="49"/>
        <v>214.5</v>
      </c>
      <c r="L21" s="17"/>
      <c r="M21" s="68">
        <v>35</v>
      </c>
      <c r="N21" s="17"/>
      <c r="O21" s="17"/>
      <c r="P21" s="6"/>
      <c r="Q21" s="17"/>
      <c r="R21" s="17"/>
      <c r="S21" s="17"/>
      <c r="T21" s="17"/>
      <c r="U21" s="17"/>
      <c r="V21" s="6"/>
      <c r="W21" s="17"/>
      <c r="X21" s="17"/>
      <c r="Y21" s="78"/>
      <c r="Z21" s="6"/>
      <c r="AA21" s="6"/>
      <c r="AB21" s="6"/>
      <c r="AC21" s="6"/>
      <c r="AD21" s="125"/>
      <c r="AE21" s="125"/>
      <c r="AF21" s="123"/>
      <c r="AG21" s="117">
        <f t="shared" si="0"/>
        <v>0</v>
      </c>
      <c r="AH21" s="6">
        <f t="shared" si="1"/>
        <v>0</v>
      </c>
      <c r="AI21" s="36">
        <f t="shared" si="2"/>
        <v>35</v>
      </c>
      <c r="AJ21" s="6"/>
      <c r="AK21" s="20">
        <f t="shared" si="48"/>
        <v>35</v>
      </c>
      <c r="AL21" s="20">
        <f t="shared" si="50"/>
        <v>214.5</v>
      </c>
      <c r="AM21" s="20"/>
      <c r="AN21" s="6">
        <f t="shared" si="3"/>
        <v>0</v>
      </c>
      <c r="AO21" s="6">
        <f t="shared" si="4"/>
        <v>0</v>
      </c>
      <c r="AP21" s="6">
        <f t="shared" si="5"/>
        <v>0</v>
      </c>
      <c r="AQ21" s="6"/>
      <c r="AR21" s="6">
        <f t="shared" si="6"/>
        <v>0</v>
      </c>
      <c r="AS21" s="6">
        <f t="shared" si="7"/>
        <v>0</v>
      </c>
      <c r="AT21" s="36">
        <f t="shared" si="8"/>
        <v>35</v>
      </c>
      <c r="AU21" s="6"/>
      <c r="AV21" s="6">
        <f t="shared" si="9"/>
        <v>0</v>
      </c>
      <c r="AW21" s="6">
        <f t="shared" si="10"/>
        <v>0</v>
      </c>
      <c r="AX21" s="6">
        <f t="shared" si="11"/>
        <v>0</v>
      </c>
      <c r="AY21" s="6"/>
      <c r="AZ21" s="6">
        <f t="shared" si="12"/>
        <v>0</v>
      </c>
      <c r="BA21" s="6">
        <f t="shared" si="13"/>
        <v>0</v>
      </c>
      <c r="BB21" s="6">
        <f t="shared" si="14"/>
        <v>0</v>
      </c>
      <c r="BC21" s="6"/>
      <c r="BD21" s="6">
        <f t="shared" si="15"/>
        <v>0</v>
      </c>
      <c r="BE21" s="6">
        <f t="shared" si="16"/>
        <v>0</v>
      </c>
      <c r="BF21" s="6">
        <f t="shared" si="17"/>
        <v>0</v>
      </c>
      <c r="BG21" s="6"/>
      <c r="BH21" s="6">
        <f t="shared" si="18"/>
        <v>0</v>
      </c>
      <c r="BI21" s="6">
        <f t="shared" si="19"/>
        <v>0</v>
      </c>
      <c r="BJ21" s="6">
        <f t="shared" si="20"/>
        <v>0</v>
      </c>
      <c r="BK21" s="6"/>
      <c r="BL21" s="6">
        <f t="shared" si="21"/>
        <v>0</v>
      </c>
      <c r="BM21" s="6">
        <f t="shared" si="22"/>
        <v>0</v>
      </c>
      <c r="BN21" s="6">
        <f t="shared" si="23"/>
        <v>0</v>
      </c>
      <c r="BO21" s="6"/>
      <c r="BP21" s="6">
        <f t="shared" si="24"/>
        <v>0</v>
      </c>
      <c r="BQ21" s="6">
        <f t="shared" si="25"/>
        <v>0</v>
      </c>
      <c r="BR21" s="6">
        <f t="shared" si="26"/>
        <v>0</v>
      </c>
      <c r="BS21" s="6"/>
      <c r="BT21" s="6">
        <f t="shared" si="27"/>
        <v>0</v>
      </c>
      <c r="BU21" s="6">
        <f t="shared" si="28"/>
        <v>0</v>
      </c>
      <c r="BV21" s="6">
        <f t="shared" si="29"/>
        <v>0</v>
      </c>
      <c r="BW21" s="6"/>
      <c r="BX21" s="6">
        <f t="shared" si="30"/>
        <v>0</v>
      </c>
      <c r="BY21" s="6">
        <f t="shared" si="31"/>
        <v>0</v>
      </c>
      <c r="BZ21" s="6">
        <f t="shared" si="32"/>
        <v>0</v>
      </c>
      <c r="CA21" s="6"/>
      <c r="CB21" s="6">
        <f t="shared" si="33"/>
        <v>0</v>
      </c>
      <c r="CC21" s="6">
        <f t="shared" si="34"/>
        <v>0</v>
      </c>
      <c r="CD21" s="6">
        <f t="shared" si="35"/>
        <v>0</v>
      </c>
      <c r="CE21" s="6"/>
      <c r="CF21" s="6">
        <f t="shared" si="36"/>
        <v>0</v>
      </c>
      <c r="CG21" s="6">
        <f t="shared" si="37"/>
        <v>0</v>
      </c>
      <c r="CH21" s="6">
        <f t="shared" si="38"/>
        <v>0</v>
      </c>
      <c r="CI21" s="6"/>
      <c r="CJ21" s="6">
        <f t="shared" si="39"/>
        <v>0</v>
      </c>
      <c r="CK21" s="6">
        <f t="shared" si="40"/>
        <v>0</v>
      </c>
      <c r="CL21" s="6">
        <f t="shared" si="41"/>
        <v>0</v>
      </c>
      <c r="CM21" s="6"/>
      <c r="CN21" s="6">
        <f t="shared" si="42"/>
        <v>0</v>
      </c>
      <c r="CO21" s="6">
        <f t="shared" si="43"/>
        <v>0</v>
      </c>
      <c r="CP21" s="6">
        <f t="shared" si="44"/>
        <v>0</v>
      </c>
      <c r="CQ21" s="6"/>
      <c r="CR21" s="6">
        <f t="shared" si="45"/>
        <v>0</v>
      </c>
      <c r="CS21" s="6">
        <f t="shared" si="46"/>
        <v>0</v>
      </c>
      <c r="CT21" s="6">
        <f t="shared" si="47"/>
        <v>0</v>
      </c>
      <c r="CU21" s="6"/>
      <c r="CV21" s="6"/>
      <c r="CW21" s="6"/>
      <c r="CX21" s="6"/>
      <c r="CY21" s="6"/>
      <c r="CZ21" s="6"/>
      <c r="DA21" s="6"/>
      <c r="DB21" s="6"/>
      <c r="DC21" s="6"/>
      <c r="DD21" s="133"/>
      <c r="DE21" s="133"/>
      <c r="DF21" s="133"/>
      <c r="DG21" s="133"/>
      <c r="DH21" s="56"/>
      <c r="DI21" s="56"/>
      <c r="DJ21" s="56"/>
      <c r="DK21" s="56"/>
      <c r="DL21" s="56"/>
    </row>
    <row r="22" spans="1:116" s="31" customFormat="1" ht="28.5" customHeight="1" thickTop="1" thickBot="1" x14ac:dyDescent="0.35">
      <c r="A22" s="4">
        <v>44216</v>
      </c>
      <c r="B22" s="5" t="s">
        <v>9</v>
      </c>
      <c r="C22" s="5" t="s">
        <v>41</v>
      </c>
      <c r="D22" s="12" t="s">
        <v>11</v>
      </c>
      <c r="E22" s="5" t="s">
        <v>27</v>
      </c>
      <c r="F22" s="5" t="s">
        <v>1</v>
      </c>
      <c r="G22" s="53" t="s">
        <v>55</v>
      </c>
      <c r="H22" s="53">
        <v>36.25</v>
      </c>
      <c r="I22" s="17">
        <v>36.25</v>
      </c>
      <c r="J22" s="17">
        <v>34.25</v>
      </c>
      <c r="K22" s="17">
        <f t="shared" si="49"/>
        <v>248.75</v>
      </c>
      <c r="L22" s="17"/>
      <c r="M22" s="17"/>
      <c r="N22" s="17"/>
      <c r="O22" s="17"/>
      <c r="P22" s="6"/>
      <c r="Q22" s="17"/>
      <c r="R22" s="17"/>
      <c r="S22" s="68">
        <v>34.25</v>
      </c>
      <c r="T22" s="17"/>
      <c r="U22" s="17"/>
      <c r="V22" s="6"/>
      <c r="W22" s="17"/>
      <c r="X22" s="17"/>
      <c r="Y22" s="78"/>
      <c r="Z22" s="6"/>
      <c r="AA22" s="6"/>
      <c r="AB22" s="6"/>
      <c r="AC22" s="6"/>
      <c r="AD22" s="125"/>
      <c r="AE22" s="125"/>
      <c r="AF22" s="123"/>
      <c r="AG22" s="117">
        <f t="shared" si="0"/>
        <v>0</v>
      </c>
      <c r="AH22" s="6">
        <f t="shared" si="1"/>
        <v>0</v>
      </c>
      <c r="AI22" s="36">
        <f t="shared" si="2"/>
        <v>34.25</v>
      </c>
      <c r="AJ22" s="6"/>
      <c r="AK22" s="20">
        <f t="shared" si="48"/>
        <v>34.25</v>
      </c>
      <c r="AL22" s="20">
        <f t="shared" si="50"/>
        <v>248.75</v>
      </c>
      <c r="AM22" s="20"/>
      <c r="AN22" s="6">
        <f t="shared" si="3"/>
        <v>0</v>
      </c>
      <c r="AO22" s="6">
        <f t="shared" si="4"/>
        <v>0</v>
      </c>
      <c r="AP22" s="6">
        <f t="shared" si="5"/>
        <v>0</v>
      </c>
      <c r="AQ22" s="6"/>
      <c r="AR22" s="6">
        <f t="shared" si="6"/>
        <v>0</v>
      </c>
      <c r="AS22" s="6">
        <f t="shared" si="7"/>
        <v>0</v>
      </c>
      <c r="AT22" s="6">
        <f t="shared" si="8"/>
        <v>0</v>
      </c>
      <c r="AU22" s="6"/>
      <c r="AV22" s="6">
        <f t="shared" si="9"/>
        <v>0</v>
      </c>
      <c r="AW22" s="6">
        <f t="shared" si="10"/>
        <v>0</v>
      </c>
      <c r="AX22" s="6">
        <f t="shared" si="11"/>
        <v>0</v>
      </c>
      <c r="AY22" s="6"/>
      <c r="AZ22" s="6">
        <f t="shared" si="12"/>
        <v>0</v>
      </c>
      <c r="BA22" s="6">
        <f t="shared" si="13"/>
        <v>0</v>
      </c>
      <c r="BB22" s="6">
        <f t="shared" si="14"/>
        <v>0</v>
      </c>
      <c r="BC22" s="6"/>
      <c r="BD22" s="6">
        <f t="shared" si="15"/>
        <v>0</v>
      </c>
      <c r="BE22" s="6">
        <f t="shared" si="16"/>
        <v>0</v>
      </c>
      <c r="BF22" s="6">
        <f t="shared" si="17"/>
        <v>0</v>
      </c>
      <c r="BG22" s="6"/>
      <c r="BH22" s="6">
        <f t="shared" si="18"/>
        <v>0</v>
      </c>
      <c r="BI22" s="6">
        <f t="shared" si="19"/>
        <v>0</v>
      </c>
      <c r="BJ22" s="6">
        <f t="shared" si="20"/>
        <v>0</v>
      </c>
      <c r="BK22" s="6"/>
      <c r="BL22" s="6">
        <f t="shared" si="21"/>
        <v>0</v>
      </c>
      <c r="BM22" s="6">
        <f t="shared" si="22"/>
        <v>0</v>
      </c>
      <c r="BN22" s="6">
        <f t="shared" si="23"/>
        <v>0</v>
      </c>
      <c r="BO22" s="6"/>
      <c r="BP22" s="6">
        <f t="shared" si="24"/>
        <v>0</v>
      </c>
      <c r="BQ22" s="6">
        <f t="shared" si="25"/>
        <v>0</v>
      </c>
      <c r="BR22" s="36">
        <f t="shared" si="26"/>
        <v>34.25</v>
      </c>
      <c r="BS22" s="6"/>
      <c r="BT22" s="6">
        <f t="shared" si="27"/>
        <v>0</v>
      </c>
      <c r="BU22" s="6">
        <f t="shared" si="28"/>
        <v>0</v>
      </c>
      <c r="BV22" s="6">
        <f t="shared" si="29"/>
        <v>0</v>
      </c>
      <c r="BW22" s="6"/>
      <c r="BX22" s="6">
        <f t="shared" si="30"/>
        <v>0</v>
      </c>
      <c r="BY22" s="6">
        <f t="shared" si="31"/>
        <v>0</v>
      </c>
      <c r="BZ22" s="6">
        <f t="shared" si="32"/>
        <v>0</v>
      </c>
      <c r="CA22" s="6"/>
      <c r="CB22" s="6">
        <f t="shared" si="33"/>
        <v>0</v>
      </c>
      <c r="CC22" s="6">
        <f t="shared" si="34"/>
        <v>0</v>
      </c>
      <c r="CD22" s="6">
        <f t="shared" si="35"/>
        <v>0</v>
      </c>
      <c r="CE22" s="6"/>
      <c r="CF22" s="6">
        <f t="shared" si="36"/>
        <v>0</v>
      </c>
      <c r="CG22" s="6">
        <f t="shared" si="37"/>
        <v>0</v>
      </c>
      <c r="CH22" s="6">
        <f t="shared" si="38"/>
        <v>0</v>
      </c>
      <c r="CI22" s="6"/>
      <c r="CJ22" s="6">
        <f t="shared" si="39"/>
        <v>0</v>
      </c>
      <c r="CK22" s="6">
        <f t="shared" si="40"/>
        <v>0</v>
      </c>
      <c r="CL22" s="6">
        <f t="shared" si="41"/>
        <v>0</v>
      </c>
      <c r="CM22" s="6"/>
      <c r="CN22" s="6">
        <f t="shared" si="42"/>
        <v>0</v>
      </c>
      <c r="CO22" s="6">
        <f t="shared" si="43"/>
        <v>0</v>
      </c>
      <c r="CP22" s="6">
        <f t="shared" si="44"/>
        <v>0</v>
      </c>
      <c r="CQ22" s="6"/>
      <c r="CR22" s="6">
        <f t="shared" si="45"/>
        <v>0</v>
      </c>
      <c r="CS22" s="6">
        <f t="shared" si="46"/>
        <v>0</v>
      </c>
      <c r="CT22" s="6">
        <f t="shared" si="47"/>
        <v>0</v>
      </c>
      <c r="CU22" s="6"/>
      <c r="CV22" s="6"/>
      <c r="CW22" s="6"/>
      <c r="CX22" s="6"/>
      <c r="CY22" s="6"/>
      <c r="CZ22" s="6"/>
      <c r="DA22" s="6"/>
      <c r="DB22" s="6"/>
      <c r="DC22" s="6"/>
      <c r="DD22" s="133"/>
      <c r="DE22" s="133"/>
      <c r="DF22" s="133"/>
      <c r="DG22" s="133"/>
      <c r="DH22" s="56"/>
      <c r="DI22" s="56"/>
      <c r="DJ22" s="56"/>
      <c r="DK22" s="56"/>
      <c r="DL22" s="56"/>
    </row>
    <row r="23" spans="1:116" s="31" customFormat="1" ht="28.5" customHeight="1" thickTop="1" thickBot="1" x14ac:dyDescent="0.35">
      <c r="A23" s="4">
        <v>44216</v>
      </c>
      <c r="B23" s="5" t="s">
        <v>0</v>
      </c>
      <c r="C23" s="5" t="s">
        <v>29</v>
      </c>
      <c r="D23" s="12" t="s">
        <v>11</v>
      </c>
      <c r="E23" s="5" t="s">
        <v>27</v>
      </c>
      <c r="F23" s="5" t="s">
        <v>1</v>
      </c>
      <c r="G23" s="53" t="s">
        <v>56</v>
      </c>
      <c r="H23" s="53">
        <v>37.75</v>
      </c>
      <c r="I23" s="17">
        <v>37.75</v>
      </c>
      <c r="J23" s="17">
        <v>35.75</v>
      </c>
      <c r="K23" s="17">
        <f t="shared" si="49"/>
        <v>284.5</v>
      </c>
      <c r="L23" s="17"/>
      <c r="M23" s="17"/>
      <c r="N23" s="17"/>
      <c r="O23" s="17"/>
      <c r="P23" s="6"/>
      <c r="Q23" s="17"/>
      <c r="R23" s="17"/>
      <c r="S23" s="17"/>
      <c r="T23" s="17"/>
      <c r="U23" s="68">
        <v>35.75</v>
      </c>
      <c r="V23" s="6"/>
      <c r="W23" s="17"/>
      <c r="X23" s="17"/>
      <c r="Y23" s="78"/>
      <c r="Z23" s="6"/>
      <c r="AA23" s="6"/>
      <c r="AB23" s="6"/>
      <c r="AC23" s="6"/>
      <c r="AD23" s="125"/>
      <c r="AE23" s="125"/>
      <c r="AF23" s="123"/>
      <c r="AG23" s="119">
        <f t="shared" si="0"/>
        <v>35.75</v>
      </c>
      <c r="AH23" s="6">
        <f t="shared" si="1"/>
        <v>0</v>
      </c>
      <c r="AI23" s="6">
        <f t="shared" si="2"/>
        <v>0</v>
      </c>
      <c r="AJ23" s="6"/>
      <c r="AK23" s="20">
        <f t="shared" si="48"/>
        <v>35.75</v>
      </c>
      <c r="AL23" s="20">
        <f t="shared" si="50"/>
        <v>284.5</v>
      </c>
      <c r="AM23" s="20"/>
      <c r="AN23" s="6">
        <f t="shared" si="3"/>
        <v>0</v>
      </c>
      <c r="AO23" s="6">
        <f t="shared" si="4"/>
        <v>0</v>
      </c>
      <c r="AP23" s="6">
        <f t="shared" si="5"/>
        <v>0</v>
      </c>
      <c r="AQ23" s="6"/>
      <c r="AR23" s="6">
        <f t="shared" si="6"/>
        <v>0</v>
      </c>
      <c r="AS23" s="6">
        <f t="shared" si="7"/>
        <v>0</v>
      </c>
      <c r="AT23" s="6">
        <f t="shared" si="8"/>
        <v>0</v>
      </c>
      <c r="AU23" s="6"/>
      <c r="AV23" s="6">
        <f t="shared" si="9"/>
        <v>0</v>
      </c>
      <c r="AW23" s="6">
        <f t="shared" si="10"/>
        <v>0</v>
      </c>
      <c r="AX23" s="6">
        <f t="shared" si="11"/>
        <v>0</v>
      </c>
      <c r="AY23" s="6"/>
      <c r="AZ23" s="6">
        <f t="shared" si="12"/>
        <v>0</v>
      </c>
      <c r="BA23" s="6">
        <f t="shared" si="13"/>
        <v>0</v>
      </c>
      <c r="BB23" s="6">
        <f t="shared" si="14"/>
        <v>0</v>
      </c>
      <c r="BC23" s="6"/>
      <c r="BD23" s="6">
        <f t="shared" si="15"/>
        <v>0</v>
      </c>
      <c r="BE23" s="6">
        <f t="shared" si="16"/>
        <v>0</v>
      </c>
      <c r="BF23" s="6">
        <f t="shared" si="17"/>
        <v>0</v>
      </c>
      <c r="BG23" s="6"/>
      <c r="BH23" s="6">
        <f t="shared" si="18"/>
        <v>0</v>
      </c>
      <c r="BI23" s="6">
        <f t="shared" si="19"/>
        <v>0</v>
      </c>
      <c r="BJ23" s="6">
        <f t="shared" si="20"/>
        <v>0</v>
      </c>
      <c r="BK23" s="6"/>
      <c r="BL23" s="6">
        <f t="shared" si="21"/>
        <v>0</v>
      </c>
      <c r="BM23" s="6">
        <f t="shared" si="22"/>
        <v>0</v>
      </c>
      <c r="BN23" s="6">
        <f t="shared" si="23"/>
        <v>0</v>
      </c>
      <c r="BO23" s="6"/>
      <c r="BP23" s="6">
        <f t="shared" si="24"/>
        <v>0</v>
      </c>
      <c r="BQ23" s="6">
        <f t="shared" si="25"/>
        <v>0</v>
      </c>
      <c r="BR23" s="6">
        <f t="shared" si="26"/>
        <v>0</v>
      </c>
      <c r="BS23" s="6"/>
      <c r="BT23" s="6">
        <f t="shared" si="27"/>
        <v>0</v>
      </c>
      <c r="BU23" s="6">
        <f t="shared" si="28"/>
        <v>0</v>
      </c>
      <c r="BV23" s="6">
        <f t="shared" si="29"/>
        <v>0</v>
      </c>
      <c r="BW23" s="6"/>
      <c r="BX23" s="36">
        <f t="shared" si="30"/>
        <v>35.75</v>
      </c>
      <c r="BY23" s="6">
        <f t="shared" si="31"/>
        <v>0</v>
      </c>
      <c r="BZ23" s="6">
        <f t="shared" si="32"/>
        <v>0</v>
      </c>
      <c r="CA23" s="6"/>
      <c r="CB23" s="6">
        <f t="shared" si="33"/>
        <v>0</v>
      </c>
      <c r="CC23" s="6">
        <f t="shared" si="34"/>
        <v>0</v>
      </c>
      <c r="CD23" s="6">
        <f t="shared" si="35"/>
        <v>0</v>
      </c>
      <c r="CE23" s="6"/>
      <c r="CF23" s="6">
        <f t="shared" si="36"/>
        <v>0</v>
      </c>
      <c r="CG23" s="6">
        <f t="shared" si="37"/>
        <v>0</v>
      </c>
      <c r="CH23" s="6">
        <f t="shared" si="38"/>
        <v>0</v>
      </c>
      <c r="CI23" s="6"/>
      <c r="CJ23" s="6">
        <f t="shared" si="39"/>
        <v>0</v>
      </c>
      <c r="CK23" s="6">
        <f t="shared" si="40"/>
        <v>0</v>
      </c>
      <c r="CL23" s="6">
        <f t="shared" si="41"/>
        <v>0</v>
      </c>
      <c r="CM23" s="6"/>
      <c r="CN23" s="6">
        <f t="shared" si="42"/>
        <v>0</v>
      </c>
      <c r="CO23" s="6">
        <f t="shared" si="43"/>
        <v>0</v>
      </c>
      <c r="CP23" s="6">
        <f t="shared" si="44"/>
        <v>0</v>
      </c>
      <c r="CQ23" s="6"/>
      <c r="CR23" s="6">
        <f t="shared" si="45"/>
        <v>0</v>
      </c>
      <c r="CS23" s="6">
        <f t="shared" si="46"/>
        <v>0</v>
      </c>
      <c r="CT23" s="6">
        <f t="shared" si="47"/>
        <v>0</v>
      </c>
      <c r="CU23" s="6"/>
      <c r="CV23" s="6"/>
      <c r="CW23" s="6"/>
      <c r="CX23" s="6"/>
      <c r="CY23" s="6"/>
      <c r="CZ23" s="6"/>
      <c r="DA23" s="6"/>
      <c r="DB23" s="6"/>
      <c r="DC23" s="6"/>
      <c r="DD23" s="133"/>
      <c r="DE23" s="133"/>
      <c r="DF23" s="133"/>
      <c r="DG23" s="133"/>
      <c r="DH23" s="56"/>
      <c r="DI23" s="56"/>
      <c r="DJ23" s="56"/>
      <c r="DK23" s="56"/>
      <c r="DL23" s="56"/>
    </row>
    <row r="24" spans="1:116" s="31" customFormat="1" ht="28.5" customHeight="1" thickTop="1" thickBot="1" x14ac:dyDescent="0.35">
      <c r="A24" s="4">
        <v>44216</v>
      </c>
      <c r="B24" s="5" t="s">
        <v>21</v>
      </c>
      <c r="C24" s="5" t="s">
        <v>29</v>
      </c>
      <c r="D24" s="12" t="s">
        <v>11</v>
      </c>
      <c r="E24" s="34" t="s">
        <v>52</v>
      </c>
      <c r="F24" s="5" t="s">
        <v>30</v>
      </c>
      <c r="G24" s="53" t="s">
        <v>57</v>
      </c>
      <c r="H24" s="53">
        <v>71.5</v>
      </c>
      <c r="I24" s="17">
        <v>28.5</v>
      </c>
      <c r="J24" s="17">
        <v>26.5</v>
      </c>
      <c r="K24" s="17">
        <f t="shared" si="49"/>
        <v>311</v>
      </c>
      <c r="L24" s="17"/>
      <c r="M24" s="17"/>
      <c r="N24" s="17"/>
      <c r="O24" s="17"/>
      <c r="P24" s="6"/>
      <c r="Q24" s="17"/>
      <c r="R24" s="17"/>
      <c r="S24" s="17"/>
      <c r="T24" s="17"/>
      <c r="U24" s="17"/>
      <c r="V24" s="68">
        <v>26.5</v>
      </c>
      <c r="W24" s="17"/>
      <c r="X24" s="17"/>
      <c r="Y24" s="78"/>
      <c r="Z24" s="6"/>
      <c r="AA24" s="6"/>
      <c r="AB24" s="6"/>
      <c r="AC24" s="6"/>
      <c r="AD24" s="125"/>
      <c r="AE24" s="125"/>
      <c r="AF24" s="123"/>
      <c r="AG24" s="119">
        <f t="shared" si="0"/>
        <v>26.5</v>
      </c>
      <c r="AH24" s="6">
        <f t="shared" si="1"/>
        <v>0</v>
      </c>
      <c r="AI24" s="6">
        <f t="shared" si="2"/>
        <v>0</v>
      </c>
      <c r="AJ24" s="6"/>
      <c r="AK24" s="20">
        <f t="shared" si="48"/>
        <v>26.5</v>
      </c>
      <c r="AL24" s="20">
        <f t="shared" si="50"/>
        <v>311</v>
      </c>
      <c r="AM24" s="20"/>
      <c r="AN24" s="6">
        <f t="shared" si="3"/>
        <v>0</v>
      </c>
      <c r="AO24" s="6">
        <f t="shared" si="4"/>
        <v>0</v>
      </c>
      <c r="AP24" s="6">
        <f t="shared" si="5"/>
        <v>0</v>
      </c>
      <c r="AQ24" s="6"/>
      <c r="AR24" s="6">
        <f t="shared" si="6"/>
        <v>0</v>
      </c>
      <c r="AS24" s="6">
        <f t="shared" si="7"/>
        <v>0</v>
      </c>
      <c r="AT24" s="6">
        <f t="shared" si="8"/>
        <v>0</v>
      </c>
      <c r="AU24" s="6"/>
      <c r="AV24" s="6">
        <f t="shared" si="9"/>
        <v>0</v>
      </c>
      <c r="AW24" s="6">
        <f t="shared" si="10"/>
        <v>0</v>
      </c>
      <c r="AX24" s="6">
        <f t="shared" si="11"/>
        <v>0</v>
      </c>
      <c r="AY24" s="6"/>
      <c r="AZ24" s="6">
        <f t="shared" si="12"/>
        <v>0</v>
      </c>
      <c r="BA24" s="6">
        <f t="shared" si="13"/>
        <v>0</v>
      </c>
      <c r="BB24" s="6">
        <f t="shared" si="14"/>
        <v>0</v>
      </c>
      <c r="BC24" s="6"/>
      <c r="BD24" s="6">
        <f t="shared" si="15"/>
        <v>0</v>
      </c>
      <c r="BE24" s="6">
        <f t="shared" si="16"/>
        <v>0</v>
      </c>
      <c r="BF24" s="6">
        <f t="shared" si="17"/>
        <v>0</v>
      </c>
      <c r="BG24" s="6"/>
      <c r="BH24" s="6">
        <f t="shared" si="18"/>
        <v>0</v>
      </c>
      <c r="BI24" s="6">
        <f t="shared" si="19"/>
        <v>0</v>
      </c>
      <c r="BJ24" s="6">
        <f t="shared" si="20"/>
        <v>0</v>
      </c>
      <c r="BK24" s="6"/>
      <c r="BL24" s="6">
        <f t="shared" si="21"/>
        <v>0</v>
      </c>
      <c r="BM24" s="6">
        <f t="shared" si="22"/>
        <v>0</v>
      </c>
      <c r="BN24" s="6">
        <f t="shared" si="23"/>
        <v>0</v>
      </c>
      <c r="BO24" s="6"/>
      <c r="BP24" s="6">
        <f t="shared" si="24"/>
        <v>0</v>
      </c>
      <c r="BQ24" s="6">
        <f t="shared" si="25"/>
        <v>0</v>
      </c>
      <c r="BR24" s="6">
        <f t="shared" si="26"/>
        <v>0</v>
      </c>
      <c r="BS24" s="6"/>
      <c r="BT24" s="6">
        <f t="shared" si="27"/>
        <v>0</v>
      </c>
      <c r="BU24" s="6">
        <f t="shared" si="28"/>
        <v>0</v>
      </c>
      <c r="BV24" s="6">
        <f t="shared" si="29"/>
        <v>0</v>
      </c>
      <c r="BW24" s="6"/>
      <c r="BX24" s="6">
        <f t="shared" si="30"/>
        <v>0</v>
      </c>
      <c r="BY24" s="6">
        <f t="shared" si="31"/>
        <v>0</v>
      </c>
      <c r="BZ24" s="6">
        <f t="shared" si="32"/>
        <v>0</v>
      </c>
      <c r="CA24" s="6"/>
      <c r="CB24" s="36">
        <f t="shared" si="33"/>
        <v>26.5</v>
      </c>
      <c r="CC24" s="6">
        <f t="shared" si="34"/>
        <v>0</v>
      </c>
      <c r="CD24" s="6">
        <f t="shared" si="35"/>
        <v>0</v>
      </c>
      <c r="CE24" s="6"/>
      <c r="CF24" s="6">
        <f t="shared" si="36"/>
        <v>0</v>
      </c>
      <c r="CG24" s="6">
        <f t="shared" si="37"/>
        <v>0</v>
      </c>
      <c r="CH24" s="6">
        <f t="shared" si="38"/>
        <v>0</v>
      </c>
      <c r="CI24" s="6"/>
      <c r="CJ24" s="6">
        <f t="shared" si="39"/>
        <v>0</v>
      </c>
      <c r="CK24" s="6">
        <f t="shared" si="40"/>
        <v>0</v>
      </c>
      <c r="CL24" s="6">
        <f t="shared" si="41"/>
        <v>0</v>
      </c>
      <c r="CM24" s="6"/>
      <c r="CN24" s="6">
        <f t="shared" si="42"/>
        <v>0</v>
      </c>
      <c r="CO24" s="6">
        <f t="shared" si="43"/>
        <v>0</v>
      </c>
      <c r="CP24" s="6">
        <f t="shared" si="44"/>
        <v>0</v>
      </c>
      <c r="CQ24" s="6"/>
      <c r="CR24" s="6">
        <f t="shared" si="45"/>
        <v>0</v>
      </c>
      <c r="CS24" s="6">
        <f t="shared" si="46"/>
        <v>0</v>
      </c>
      <c r="CT24" s="6">
        <f t="shared" si="47"/>
        <v>0</v>
      </c>
      <c r="CU24" s="6"/>
      <c r="CV24" s="6"/>
      <c r="CW24" s="6"/>
      <c r="CX24" s="6"/>
      <c r="CY24" s="6"/>
      <c r="CZ24" s="6"/>
      <c r="DA24" s="6"/>
      <c r="DB24" s="6"/>
      <c r="DC24" s="6"/>
      <c r="DD24" s="133"/>
      <c r="DE24" s="133"/>
      <c r="DF24" s="133"/>
      <c r="DG24" s="133"/>
      <c r="DH24" s="56"/>
      <c r="DI24" s="56"/>
      <c r="DJ24" s="56"/>
      <c r="DK24" s="56"/>
      <c r="DL24" s="56"/>
    </row>
    <row r="25" spans="1:116" s="31" customFormat="1" ht="28.5" customHeight="1" thickTop="1" thickBot="1" x14ac:dyDescent="0.35">
      <c r="A25" s="4">
        <v>44216</v>
      </c>
      <c r="B25" s="5" t="s">
        <v>26</v>
      </c>
      <c r="C25" s="5" t="s">
        <v>38</v>
      </c>
      <c r="D25" s="49" t="s">
        <v>11</v>
      </c>
      <c r="E25" s="34" t="s">
        <v>28</v>
      </c>
      <c r="F25" s="5" t="s">
        <v>30</v>
      </c>
      <c r="G25" s="53" t="s">
        <v>58</v>
      </c>
      <c r="H25" s="53">
        <v>59.75</v>
      </c>
      <c r="I25" s="17">
        <v>40.25</v>
      </c>
      <c r="J25" s="17">
        <v>38.25</v>
      </c>
      <c r="K25" s="17">
        <f t="shared" si="49"/>
        <v>349.25</v>
      </c>
      <c r="L25" s="17"/>
      <c r="M25" s="17"/>
      <c r="N25" s="17"/>
      <c r="O25" s="17"/>
      <c r="P25" s="6"/>
      <c r="Q25" s="17"/>
      <c r="R25" s="17"/>
      <c r="S25" s="17"/>
      <c r="T25" s="17"/>
      <c r="U25" s="17"/>
      <c r="V25" s="6"/>
      <c r="W25" s="17"/>
      <c r="X25" s="17"/>
      <c r="Y25" s="74">
        <v>38.25</v>
      </c>
      <c r="Z25" s="17"/>
      <c r="AA25" s="17"/>
      <c r="AB25" s="17"/>
      <c r="AC25" s="17"/>
      <c r="AD25" s="125"/>
      <c r="AE25" s="125"/>
      <c r="AF25" s="123"/>
      <c r="AG25" s="117">
        <f t="shared" si="0"/>
        <v>0</v>
      </c>
      <c r="AH25" s="36">
        <f t="shared" si="1"/>
        <v>38.25</v>
      </c>
      <c r="AI25" s="6">
        <f t="shared" si="2"/>
        <v>0</v>
      </c>
      <c r="AJ25" s="6"/>
      <c r="AK25" s="20">
        <f t="shared" si="48"/>
        <v>38.25</v>
      </c>
      <c r="AL25" s="20">
        <f t="shared" si="50"/>
        <v>349.25</v>
      </c>
      <c r="AM25" s="20"/>
      <c r="AN25" s="6">
        <f t="shared" si="3"/>
        <v>0</v>
      </c>
      <c r="AO25" s="6">
        <f t="shared" si="4"/>
        <v>0</v>
      </c>
      <c r="AP25" s="6">
        <f t="shared" si="5"/>
        <v>0</v>
      </c>
      <c r="AQ25" s="6"/>
      <c r="AR25" s="6">
        <f t="shared" si="6"/>
        <v>0</v>
      </c>
      <c r="AS25" s="6">
        <f t="shared" si="7"/>
        <v>0</v>
      </c>
      <c r="AT25" s="6">
        <f t="shared" si="8"/>
        <v>0</v>
      </c>
      <c r="AU25" s="6"/>
      <c r="AV25" s="6">
        <f t="shared" si="9"/>
        <v>0</v>
      </c>
      <c r="AW25" s="6">
        <f t="shared" si="10"/>
        <v>0</v>
      </c>
      <c r="AX25" s="6">
        <f t="shared" si="11"/>
        <v>0</v>
      </c>
      <c r="AY25" s="6"/>
      <c r="AZ25" s="6">
        <f t="shared" si="12"/>
        <v>0</v>
      </c>
      <c r="BA25" s="6">
        <f t="shared" si="13"/>
        <v>0</v>
      </c>
      <c r="BB25" s="6">
        <f t="shared" si="14"/>
        <v>0</v>
      </c>
      <c r="BC25" s="6"/>
      <c r="BD25" s="6">
        <f t="shared" si="15"/>
        <v>0</v>
      </c>
      <c r="BE25" s="6">
        <f t="shared" si="16"/>
        <v>0</v>
      </c>
      <c r="BF25" s="6">
        <f t="shared" si="17"/>
        <v>0</v>
      </c>
      <c r="BG25" s="6"/>
      <c r="BH25" s="6">
        <f t="shared" si="18"/>
        <v>0</v>
      </c>
      <c r="BI25" s="6">
        <f t="shared" si="19"/>
        <v>0</v>
      </c>
      <c r="BJ25" s="6">
        <f t="shared" si="20"/>
        <v>0</v>
      </c>
      <c r="BK25" s="6"/>
      <c r="BL25" s="6">
        <f t="shared" si="21"/>
        <v>0</v>
      </c>
      <c r="BM25" s="6">
        <f t="shared" si="22"/>
        <v>0</v>
      </c>
      <c r="BN25" s="6">
        <f t="shared" si="23"/>
        <v>0</v>
      </c>
      <c r="BO25" s="6"/>
      <c r="BP25" s="6">
        <f t="shared" si="24"/>
        <v>0</v>
      </c>
      <c r="BQ25" s="6">
        <f t="shared" si="25"/>
        <v>0</v>
      </c>
      <c r="BR25" s="6">
        <f t="shared" si="26"/>
        <v>0</v>
      </c>
      <c r="BS25" s="6"/>
      <c r="BT25" s="6">
        <f t="shared" si="27"/>
        <v>0</v>
      </c>
      <c r="BU25" s="6">
        <f t="shared" si="28"/>
        <v>0</v>
      </c>
      <c r="BV25" s="6">
        <f t="shared" si="29"/>
        <v>0</v>
      </c>
      <c r="BW25" s="6"/>
      <c r="BX25" s="6">
        <f t="shared" si="30"/>
        <v>0</v>
      </c>
      <c r="BY25" s="6">
        <f t="shared" si="31"/>
        <v>0</v>
      </c>
      <c r="BZ25" s="6">
        <f t="shared" si="32"/>
        <v>0</v>
      </c>
      <c r="CA25" s="6"/>
      <c r="CB25" s="6">
        <f t="shared" si="33"/>
        <v>0</v>
      </c>
      <c r="CC25" s="6">
        <f t="shared" si="34"/>
        <v>0</v>
      </c>
      <c r="CD25" s="6">
        <f t="shared" si="35"/>
        <v>0</v>
      </c>
      <c r="CE25" s="6"/>
      <c r="CF25" s="6">
        <f t="shared" si="36"/>
        <v>0</v>
      </c>
      <c r="CG25" s="6">
        <f t="shared" si="37"/>
        <v>0</v>
      </c>
      <c r="CH25" s="6">
        <f t="shared" si="38"/>
        <v>0</v>
      </c>
      <c r="CI25" s="6"/>
      <c r="CJ25" s="6">
        <f t="shared" si="39"/>
        <v>0</v>
      </c>
      <c r="CK25" s="6">
        <f t="shared" si="40"/>
        <v>0</v>
      </c>
      <c r="CL25" s="6">
        <f t="shared" si="41"/>
        <v>0</v>
      </c>
      <c r="CM25" s="6"/>
      <c r="CN25" s="6">
        <f t="shared" si="42"/>
        <v>0</v>
      </c>
      <c r="CO25" s="36">
        <f t="shared" si="43"/>
        <v>38.25</v>
      </c>
      <c r="CP25" s="6">
        <f t="shared" si="44"/>
        <v>0</v>
      </c>
      <c r="CQ25" s="6"/>
      <c r="CR25" s="6">
        <f t="shared" si="45"/>
        <v>0</v>
      </c>
      <c r="CS25" s="6">
        <f t="shared" si="46"/>
        <v>0</v>
      </c>
      <c r="CT25" s="6">
        <f t="shared" si="47"/>
        <v>0</v>
      </c>
      <c r="CU25" s="6"/>
      <c r="CV25" s="6"/>
      <c r="CW25" s="6"/>
      <c r="CX25" s="6"/>
      <c r="CY25" s="6"/>
      <c r="CZ25" s="6"/>
      <c r="DA25" s="6"/>
      <c r="DB25" s="6"/>
      <c r="DC25" s="6"/>
      <c r="DD25" s="133"/>
      <c r="DE25" s="133"/>
      <c r="DF25" s="133"/>
      <c r="DG25" s="133"/>
      <c r="DH25" s="56"/>
      <c r="DI25" s="56"/>
      <c r="DJ25" s="56"/>
      <c r="DK25" s="56"/>
      <c r="DL25" s="56"/>
    </row>
    <row r="26" spans="1:116" s="31" customFormat="1" ht="28.5" customHeight="1" thickTop="1" thickBot="1" x14ac:dyDescent="0.35">
      <c r="A26" s="4">
        <v>44217</v>
      </c>
      <c r="B26" s="51" t="s">
        <v>5</v>
      </c>
      <c r="C26" s="5" t="s">
        <v>29</v>
      </c>
      <c r="D26" s="12" t="s">
        <v>11</v>
      </c>
      <c r="E26" s="5" t="s">
        <v>27</v>
      </c>
      <c r="F26" s="5" t="s">
        <v>1</v>
      </c>
      <c r="G26" s="53" t="s">
        <v>59</v>
      </c>
      <c r="H26" s="53">
        <v>40.75</v>
      </c>
      <c r="I26" s="72">
        <v>-59.25</v>
      </c>
      <c r="J26" s="72">
        <v>-60.25</v>
      </c>
      <c r="K26" s="17">
        <f t="shared" si="49"/>
        <v>289</v>
      </c>
      <c r="L26" s="17"/>
      <c r="M26" s="17"/>
      <c r="N26" s="17"/>
      <c r="O26" s="72">
        <v>-60.25</v>
      </c>
      <c r="P26" s="6"/>
      <c r="Q26" s="17"/>
      <c r="R26" s="17"/>
      <c r="S26" s="17"/>
      <c r="T26" s="17"/>
      <c r="U26" s="17"/>
      <c r="V26" s="6"/>
      <c r="W26" s="17"/>
      <c r="X26" s="17"/>
      <c r="Y26" s="75"/>
      <c r="Z26" s="17"/>
      <c r="AA26" s="17"/>
      <c r="AB26" s="17"/>
      <c r="AC26" s="17"/>
      <c r="AD26" s="125"/>
      <c r="AE26" s="125"/>
      <c r="AF26" s="123"/>
      <c r="AG26" s="118">
        <f t="shared" si="0"/>
        <v>-60.25</v>
      </c>
      <c r="AH26" s="6">
        <f t="shared" si="1"/>
        <v>0</v>
      </c>
      <c r="AI26" s="6">
        <f t="shared" si="2"/>
        <v>0</v>
      </c>
      <c r="AJ26" s="6"/>
      <c r="AK26" s="20">
        <f t="shared" si="48"/>
        <v>-60.25</v>
      </c>
      <c r="AL26" s="20">
        <f t="shared" si="50"/>
        <v>289</v>
      </c>
      <c r="AM26" s="20"/>
      <c r="AN26" s="6">
        <f t="shared" si="3"/>
        <v>0</v>
      </c>
      <c r="AO26" s="6">
        <f t="shared" si="4"/>
        <v>0</v>
      </c>
      <c r="AP26" s="6">
        <f t="shared" si="5"/>
        <v>0</v>
      </c>
      <c r="AQ26" s="6"/>
      <c r="AR26" s="6">
        <f t="shared" si="6"/>
        <v>0</v>
      </c>
      <c r="AS26" s="6">
        <f t="shared" si="7"/>
        <v>0</v>
      </c>
      <c r="AT26" s="6">
        <f t="shared" si="8"/>
        <v>0</v>
      </c>
      <c r="AU26" s="6"/>
      <c r="AV26" s="6">
        <f t="shared" si="9"/>
        <v>0</v>
      </c>
      <c r="AW26" s="6">
        <f t="shared" si="10"/>
        <v>0</v>
      </c>
      <c r="AX26" s="6">
        <f t="shared" si="11"/>
        <v>0</v>
      </c>
      <c r="AY26" s="6"/>
      <c r="AZ26" s="79">
        <f t="shared" si="12"/>
        <v>-60.25</v>
      </c>
      <c r="BA26" s="6">
        <f t="shared" si="13"/>
        <v>0</v>
      </c>
      <c r="BB26" s="6">
        <f t="shared" si="14"/>
        <v>0</v>
      </c>
      <c r="BC26" s="6"/>
      <c r="BD26" s="6">
        <f t="shared" si="15"/>
        <v>0</v>
      </c>
      <c r="BE26" s="6">
        <f t="shared" si="16"/>
        <v>0</v>
      </c>
      <c r="BF26" s="6">
        <f t="shared" si="17"/>
        <v>0</v>
      </c>
      <c r="BG26" s="6"/>
      <c r="BH26" s="6">
        <f t="shared" si="18"/>
        <v>0</v>
      </c>
      <c r="BI26" s="6">
        <f t="shared" si="19"/>
        <v>0</v>
      </c>
      <c r="BJ26" s="6">
        <f t="shared" si="20"/>
        <v>0</v>
      </c>
      <c r="BK26" s="6"/>
      <c r="BL26" s="6">
        <f t="shared" si="21"/>
        <v>0</v>
      </c>
      <c r="BM26" s="6">
        <f t="shared" si="22"/>
        <v>0</v>
      </c>
      <c r="BN26" s="6">
        <f t="shared" si="23"/>
        <v>0</v>
      </c>
      <c r="BO26" s="6"/>
      <c r="BP26" s="6">
        <f t="shared" si="24"/>
        <v>0</v>
      </c>
      <c r="BQ26" s="6">
        <f t="shared" si="25"/>
        <v>0</v>
      </c>
      <c r="BR26" s="6">
        <f t="shared" si="26"/>
        <v>0</v>
      </c>
      <c r="BS26" s="6"/>
      <c r="BT26" s="6">
        <f t="shared" si="27"/>
        <v>0</v>
      </c>
      <c r="BU26" s="6">
        <f t="shared" si="28"/>
        <v>0</v>
      </c>
      <c r="BV26" s="6">
        <f t="shared" si="29"/>
        <v>0</v>
      </c>
      <c r="BW26" s="6"/>
      <c r="BX26" s="6">
        <f t="shared" si="30"/>
        <v>0</v>
      </c>
      <c r="BY26" s="6">
        <f t="shared" si="31"/>
        <v>0</v>
      </c>
      <c r="BZ26" s="6">
        <f t="shared" si="32"/>
        <v>0</v>
      </c>
      <c r="CA26" s="6"/>
      <c r="CB26" s="6">
        <f t="shared" si="33"/>
        <v>0</v>
      </c>
      <c r="CC26" s="6">
        <f t="shared" si="34"/>
        <v>0</v>
      </c>
      <c r="CD26" s="6">
        <f t="shared" si="35"/>
        <v>0</v>
      </c>
      <c r="CE26" s="6"/>
      <c r="CF26" s="6">
        <f t="shared" si="36"/>
        <v>0</v>
      </c>
      <c r="CG26" s="6">
        <f t="shared" si="37"/>
        <v>0</v>
      </c>
      <c r="CH26" s="6">
        <f t="shared" si="38"/>
        <v>0</v>
      </c>
      <c r="CI26" s="6"/>
      <c r="CJ26" s="6">
        <f t="shared" si="39"/>
        <v>0</v>
      </c>
      <c r="CK26" s="6">
        <f t="shared" si="40"/>
        <v>0</v>
      </c>
      <c r="CL26" s="6">
        <f t="shared" si="41"/>
        <v>0</v>
      </c>
      <c r="CM26" s="6"/>
      <c r="CN26" s="6">
        <f t="shared" si="42"/>
        <v>0</v>
      </c>
      <c r="CO26" s="6">
        <f t="shared" si="43"/>
        <v>0</v>
      </c>
      <c r="CP26" s="6">
        <f t="shared" si="44"/>
        <v>0</v>
      </c>
      <c r="CQ26" s="6"/>
      <c r="CR26" s="6">
        <f t="shared" si="45"/>
        <v>0</v>
      </c>
      <c r="CS26" s="6">
        <f t="shared" si="46"/>
        <v>0</v>
      </c>
      <c r="CT26" s="6">
        <f t="shared" si="47"/>
        <v>0</v>
      </c>
      <c r="CU26" s="6"/>
      <c r="CV26" s="6"/>
      <c r="CW26" s="6"/>
      <c r="CX26" s="6"/>
      <c r="CY26" s="6"/>
      <c r="CZ26" s="6"/>
      <c r="DA26" s="6"/>
      <c r="DB26" s="6"/>
      <c r="DC26" s="6"/>
      <c r="DD26" s="133"/>
      <c r="DE26" s="133"/>
      <c r="DF26" s="133"/>
      <c r="DG26" s="133"/>
      <c r="DH26" s="56"/>
      <c r="DI26" s="56"/>
      <c r="DJ26" s="56"/>
      <c r="DK26" s="56"/>
      <c r="DL26" s="56"/>
    </row>
    <row r="27" spans="1:116" s="31" customFormat="1" ht="28.5" customHeight="1" thickTop="1" thickBot="1" x14ac:dyDescent="0.35">
      <c r="A27" s="4">
        <v>44220</v>
      </c>
      <c r="B27" s="5" t="s">
        <v>3</v>
      </c>
      <c r="C27" s="5" t="s">
        <v>38</v>
      </c>
      <c r="D27" s="12" t="s">
        <v>11</v>
      </c>
      <c r="E27" s="5" t="s">
        <v>27</v>
      </c>
      <c r="F27" s="5" t="s">
        <v>1</v>
      </c>
      <c r="G27" s="53" t="s">
        <v>60</v>
      </c>
      <c r="H27" s="53">
        <v>33.75</v>
      </c>
      <c r="I27" s="17">
        <v>33.75</v>
      </c>
      <c r="J27" s="17">
        <v>31.75</v>
      </c>
      <c r="K27" s="17">
        <f t="shared" si="49"/>
        <v>320.75</v>
      </c>
      <c r="L27" s="68">
        <v>31.75</v>
      </c>
      <c r="M27" s="17"/>
      <c r="N27" s="17"/>
      <c r="O27" s="17"/>
      <c r="P27" s="6"/>
      <c r="Q27" s="17"/>
      <c r="R27" s="17"/>
      <c r="S27" s="17"/>
      <c r="T27" s="17"/>
      <c r="U27" s="17"/>
      <c r="V27" s="6"/>
      <c r="W27" s="17"/>
      <c r="X27" s="17"/>
      <c r="Y27" s="75"/>
      <c r="Z27" s="17"/>
      <c r="AA27" s="17"/>
      <c r="AB27" s="17"/>
      <c r="AC27" s="17"/>
      <c r="AD27" s="125"/>
      <c r="AE27" s="125"/>
      <c r="AF27" s="123"/>
      <c r="AG27" s="117">
        <f t="shared" si="0"/>
        <v>0</v>
      </c>
      <c r="AH27" s="36">
        <f t="shared" si="1"/>
        <v>31.75</v>
      </c>
      <c r="AI27" s="6">
        <f t="shared" si="2"/>
        <v>0</v>
      </c>
      <c r="AJ27" s="6"/>
      <c r="AK27" s="20">
        <f t="shared" si="48"/>
        <v>31.75</v>
      </c>
      <c r="AL27" s="20">
        <f t="shared" si="50"/>
        <v>320.75</v>
      </c>
      <c r="AM27" s="20"/>
      <c r="AN27" s="6">
        <f t="shared" si="3"/>
        <v>0</v>
      </c>
      <c r="AO27" s="36">
        <f t="shared" si="4"/>
        <v>31.75</v>
      </c>
      <c r="AP27" s="6">
        <f t="shared" si="5"/>
        <v>0</v>
      </c>
      <c r="AQ27" s="6"/>
      <c r="AR27" s="6">
        <f t="shared" si="6"/>
        <v>0</v>
      </c>
      <c r="AS27" s="6">
        <f t="shared" si="7"/>
        <v>0</v>
      </c>
      <c r="AT27" s="6">
        <f t="shared" si="8"/>
        <v>0</v>
      </c>
      <c r="AU27" s="6"/>
      <c r="AV27" s="6">
        <f t="shared" si="9"/>
        <v>0</v>
      </c>
      <c r="AW27" s="6">
        <f t="shared" si="10"/>
        <v>0</v>
      </c>
      <c r="AX27" s="6">
        <f t="shared" si="11"/>
        <v>0</v>
      </c>
      <c r="AY27" s="6"/>
      <c r="AZ27" s="6">
        <f t="shared" si="12"/>
        <v>0</v>
      </c>
      <c r="BA27" s="6">
        <f t="shared" si="13"/>
        <v>0</v>
      </c>
      <c r="BB27" s="6">
        <f t="shared" si="14"/>
        <v>0</v>
      </c>
      <c r="BC27" s="6"/>
      <c r="BD27" s="6">
        <f t="shared" si="15"/>
        <v>0</v>
      </c>
      <c r="BE27" s="6">
        <f t="shared" si="16"/>
        <v>0</v>
      </c>
      <c r="BF27" s="6">
        <f t="shared" si="17"/>
        <v>0</v>
      </c>
      <c r="BG27" s="6"/>
      <c r="BH27" s="6">
        <f t="shared" si="18"/>
        <v>0</v>
      </c>
      <c r="BI27" s="6">
        <f t="shared" si="19"/>
        <v>0</v>
      </c>
      <c r="BJ27" s="6">
        <f t="shared" si="20"/>
        <v>0</v>
      </c>
      <c r="BK27" s="6"/>
      <c r="BL27" s="6">
        <f t="shared" si="21"/>
        <v>0</v>
      </c>
      <c r="BM27" s="6">
        <f t="shared" si="22"/>
        <v>0</v>
      </c>
      <c r="BN27" s="6">
        <f t="shared" si="23"/>
        <v>0</v>
      </c>
      <c r="BO27" s="6"/>
      <c r="BP27" s="6">
        <f t="shared" si="24"/>
        <v>0</v>
      </c>
      <c r="BQ27" s="6">
        <f t="shared" si="25"/>
        <v>0</v>
      </c>
      <c r="BR27" s="6">
        <f t="shared" si="26"/>
        <v>0</v>
      </c>
      <c r="BS27" s="6"/>
      <c r="BT27" s="6">
        <f t="shared" si="27"/>
        <v>0</v>
      </c>
      <c r="BU27" s="6">
        <f t="shared" si="28"/>
        <v>0</v>
      </c>
      <c r="BV27" s="6">
        <f t="shared" si="29"/>
        <v>0</v>
      </c>
      <c r="BW27" s="6"/>
      <c r="BX27" s="6">
        <f t="shared" si="30"/>
        <v>0</v>
      </c>
      <c r="BY27" s="6">
        <f t="shared" si="31"/>
        <v>0</v>
      </c>
      <c r="BZ27" s="6">
        <f t="shared" si="32"/>
        <v>0</v>
      </c>
      <c r="CA27" s="6"/>
      <c r="CB27" s="6">
        <f t="shared" si="33"/>
        <v>0</v>
      </c>
      <c r="CC27" s="6">
        <f t="shared" si="34"/>
        <v>0</v>
      </c>
      <c r="CD27" s="6">
        <f t="shared" si="35"/>
        <v>0</v>
      </c>
      <c r="CE27" s="6"/>
      <c r="CF27" s="6">
        <f t="shared" si="36"/>
        <v>0</v>
      </c>
      <c r="CG27" s="6">
        <f t="shared" si="37"/>
        <v>0</v>
      </c>
      <c r="CH27" s="6">
        <f t="shared" si="38"/>
        <v>0</v>
      </c>
      <c r="CI27" s="6"/>
      <c r="CJ27" s="6">
        <f t="shared" si="39"/>
        <v>0</v>
      </c>
      <c r="CK27" s="6">
        <f t="shared" si="40"/>
        <v>0</v>
      </c>
      <c r="CL27" s="6">
        <f t="shared" si="41"/>
        <v>0</v>
      </c>
      <c r="CM27" s="6"/>
      <c r="CN27" s="6">
        <f t="shared" si="42"/>
        <v>0</v>
      </c>
      <c r="CO27" s="6">
        <f t="shared" si="43"/>
        <v>0</v>
      </c>
      <c r="CP27" s="6">
        <f t="shared" si="44"/>
        <v>0</v>
      </c>
      <c r="CQ27" s="6"/>
      <c r="CR27" s="6">
        <f t="shared" si="45"/>
        <v>0</v>
      </c>
      <c r="CS27" s="6">
        <f t="shared" si="46"/>
        <v>0</v>
      </c>
      <c r="CT27" s="6">
        <f t="shared" si="47"/>
        <v>0</v>
      </c>
      <c r="CU27" s="6"/>
      <c r="CV27" s="6"/>
      <c r="CW27" s="6"/>
      <c r="CX27" s="6"/>
      <c r="CY27" s="6"/>
      <c r="CZ27" s="6"/>
      <c r="DA27" s="6"/>
      <c r="DB27" s="6"/>
      <c r="DC27" s="6"/>
      <c r="DD27" s="133"/>
      <c r="DE27" s="133"/>
      <c r="DF27" s="133"/>
      <c r="DG27" s="133"/>
      <c r="DH27" s="56"/>
      <c r="DI27" s="56"/>
      <c r="DJ27" s="56"/>
      <c r="DK27" s="56"/>
      <c r="DL27" s="56"/>
    </row>
    <row r="28" spans="1:116" s="31" customFormat="1" ht="28.5" customHeight="1" thickTop="1" thickBot="1" x14ac:dyDescent="0.35">
      <c r="A28" s="4">
        <v>44220</v>
      </c>
      <c r="B28" s="5" t="s">
        <v>21</v>
      </c>
      <c r="C28" s="5" t="s">
        <v>29</v>
      </c>
      <c r="D28" s="12" t="s">
        <v>11</v>
      </c>
      <c r="E28" s="34" t="s">
        <v>52</v>
      </c>
      <c r="F28" s="5" t="s">
        <v>1</v>
      </c>
      <c r="G28" s="62" t="s">
        <v>63</v>
      </c>
      <c r="H28" s="53">
        <v>61.5</v>
      </c>
      <c r="I28" s="17">
        <v>61.5</v>
      </c>
      <c r="J28" s="17">
        <v>59.5</v>
      </c>
      <c r="K28" s="17">
        <f t="shared" si="49"/>
        <v>380.25</v>
      </c>
      <c r="L28" s="17"/>
      <c r="M28" s="17"/>
      <c r="N28" s="17"/>
      <c r="O28" s="17"/>
      <c r="P28" s="6"/>
      <c r="Q28" s="17"/>
      <c r="R28" s="17"/>
      <c r="S28" s="17"/>
      <c r="T28" s="17"/>
      <c r="U28" s="17"/>
      <c r="V28" s="68">
        <v>59.5</v>
      </c>
      <c r="W28" s="17"/>
      <c r="X28" s="17"/>
      <c r="Y28" s="75"/>
      <c r="Z28" s="17"/>
      <c r="AA28" s="17"/>
      <c r="AB28" s="17"/>
      <c r="AC28" s="17"/>
      <c r="AD28" s="125"/>
      <c r="AE28" s="125"/>
      <c r="AF28" s="123"/>
      <c r="AG28" s="119">
        <f t="shared" si="0"/>
        <v>59.5</v>
      </c>
      <c r="AH28" s="6">
        <f t="shared" si="1"/>
        <v>0</v>
      </c>
      <c r="AI28" s="6">
        <f t="shared" si="2"/>
        <v>0</v>
      </c>
      <c r="AJ28" s="6"/>
      <c r="AK28" s="20">
        <f t="shared" si="48"/>
        <v>59.5</v>
      </c>
      <c r="AL28" s="20">
        <f t="shared" si="50"/>
        <v>380.25</v>
      </c>
      <c r="AM28" s="20"/>
      <c r="AN28" s="6">
        <f t="shared" si="3"/>
        <v>0</v>
      </c>
      <c r="AO28" s="6">
        <f t="shared" si="4"/>
        <v>0</v>
      </c>
      <c r="AP28" s="6">
        <f t="shared" si="5"/>
        <v>0</v>
      </c>
      <c r="AQ28" s="6"/>
      <c r="AR28" s="6">
        <f t="shared" si="6"/>
        <v>0</v>
      </c>
      <c r="AS28" s="6">
        <f t="shared" si="7"/>
        <v>0</v>
      </c>
      <c r="AT28" s="6">
        <f t="shared" si="8"/>
        <v>0</v>
      </c>
      <c r="AU28" s="6"/>
      <c r="AV28" s="6">
        <f t="shared" si="9"/>
        <v>0</v>
      </c>
      <c r="AW28" s="6">
        <f t="shared" si="10"/>
        <v>0</v>
      </c>
      <c r="AX28" s="6">
        <f t="shared" si="11"/>
        <v>0</v>
      </c>
      <c r="AY28" s="6"/>
      <c r="AZ28" s="6">
        <f t="shared" si="12"/>
        <v>0</v>
      </c>
      <c r="BA28" s="6">
        <f t="shared" si="13"/>
        <v>0</v>
      </c>
      <c r="BB28" s="6">
        <f t="shared" si="14"/>
        <v>0</v>
      </c>
      <c r="BC28" s="6"/>
      <c r="BD28" s="6">
        <f t="shared" si="15"/>
        <v>0</v>
      </c>
      <c r="BE28" s="6">
        <f t="shared" si="16"/>
        <v>0</v>
      </c>
      <c r="BF28" s="6">
        <f t="shared" si="17"/>
        <v>0</v>
      </c>
      <c r="BG28" s="6"/>
      <c r="BH28" s="6">
        <f t="shared" si="18"/>
        <v>0</v>
      </c>
      <c r="BI28" s="6">
        <f t="shared" si="19"/>
        <v>0</v>
      </c>
      <c r="BJ28" s="6">
        <f t="shared" si="20"/>
        <v>0</v>
      </c>
      <c r="BK28" s="6"/>
      <c r="BL28" s="6">
        <f t="shared" si="21"/>
        <v>0</v>
      </c>
      <c r="BM28" s="6">
        <f t="shared" si="22"/>
        <v>0</v>
      </c>
      <c r="BN28" s="6">
        <f t="shared" si="23"/>
        <v>0</v>
      </c>
      <c r="BO28" s="6"/>
      <c r="BP28" s="6">
        <f t="shared" si="24"/>
        <v>0</v>
      </c>
      <c r="BQ28" s="6">
        <f t="shared" si="25"/>
        <v>0</v>
      </c>
      <c r="BR28" s="6">
        <f t="shared" si="26"/>
        <v>0</v>
      </c>
      <c r="BS28" s="6"/>
      <c r="BT28" s="6">
        <f t="shared" si="27"/>
        <v>0</v>
      </c>
      <c r="BU28" s="6">
        <f t="shared" si="28"/>
        <v>0</v>
      </c>
      <c r="BV28" s="6">
        <f t="shared" si="29"/>
        <v>0</v>
      </c>
      <c r="BW28" s="6"/>
      <c r="BX28" s="6">
        <f t="shared" si="30"/>
        <v>0</v>
      </c>
      <c r="BY28" s="6">
        <f t="shared" si="31"/>
        <v>0</v>
      </c>
      <c r="BZ28" s="6">
        <f t="shared" si="32"/>
        <v>0</v>
      </c>
      <c r="CA28" s="6"/>
      <c r="CB28" s="36">
        <f t="shared" si="33"/>
        <v>59.5</v>
      </c>
      <c r="CC28" s="6">
        <f t="shared" si="34"/>
        <v>0</v>
      </c>
      <c r="CD28" s="6">
        <f t="shared" si="35"/>
        <v>0</v>
      </c>
      <c r="CE28" s="6"/>
      <c r="CF28" s="6">
        <f t="shared" si="36"/>
        <v>0</v>
      </c>
      <c r="CG28" s="6">
        <f t="shared" si="37"/>
        <v>0</v>
      </c>
      <c r="CH28" s="6">
        <f t="shared" si="38"/>
        <v>0</v>
      </c>
      <c r="CI28" s="6"/>
      <c r="CJ28" s="6">
        <f t="shared" si="39"/>
        <v>0</v>
      </c>
      <c r="CK28" s="6">
        <f t="shared" si="40"/>
        <v>0</v>
      </c>
      <c r="CL28" s="6">
        <f t="shared" si="41"/>
        <v>0</v>
      </c>
      <c r="CM28" s="6"/>
      <c r="CN28" s="6">
        <f t="shared" si="42"/>
        <v>0</v>
      </c>
      <c r="CO28" s="6">
        <f t="shared" si="43"/>
        <v>0</v>
      </c>
      <c r="CP28" s="6">
        <f t="shared" si="44"/>
        <v>0</v>
      </c>
      <c r="CQ28" s="6"/>
      <c r="CR28" s="6">
        <f t="shared" si="45"/>
        <v>0</v>
      </c>
      <c r="CS28" s="6">
        <f t="shared" si="46"/>
        <v>0</v>
      </c>
      <c r="CT28" s="6">
        <f t="shared" si="47"/>
        <v>0</v>
      </c>
      <c r="CU28" s="6"/>
      <c r="CV28" s="6"/>
      <c r="CW28" s="6"/>
      <c r="CX28" s="6"/>
      <c r="CY28" s="6"/>
      <c r="CZ28" s="6"/>
      <c r="DA28" s="6"/>
      <c r="DB28" s="6"/>
      <c r="DC28" s="6"/>
      <c r="DD28" s="133"/>
      <c r="DE28" s="133"/>
      <c r="DF28" s="133"/>
      <c r="DG28" s="133"/>
      <c r="DH28" s="56"/>
      <c r="DI28" s="56"/>
      <c r="DJ28" s="56"/>
      <c r="DK28" s="56"/>
      <c r="DL28" s="56"/>
    </row>
    <row r="29" spans="1:116" s="31" customFormat="1" ht="28.5" customHeight="1" thickTop="1" thickBot="1" x14ac:dyDescent="0.35">
      <c r="A29" s="4">
        <v>44220</v>
      </c>
      <c r="B29" s="5" t="s">
        <v>9</v>
      </c>
      <c r="C29" s="5" t="s">
        <v>38</v>
      </c>
      <c r="D29" s="12" t="s">
        <v>11</v>
      </c>
      <c r="E29" s="5" t="s">
        <v>27</v>
      </c>
      <c r="F29" s="5" t="s">
        <v>30</v>
      </c>
      <c r="G29" s="53" t="s">
        <v>61</v>
      </c>
      <c r="H29" s="53">
        <v>56.5</v>
      </c>
      <c r="I29" s="17">
        <v>56.5</v>
      </c>
      <c r="J29" s="17">
        <v>54.5</v>
      </c>
      <c r="K29" s="17">
        <f t="shared" si="49"/>
        <v>434.75</v>
      </c>
      <c r="L29" s="17"/>
      <c r="M29" s="17"/>
      <c r="N29" s="17"/>
      <c r="O29" s="17"/>
      <c r="P29" s="6"/>
      <c r="Q29" s="17"/>
      <c r="R29" s="17"/>
      <c r="S29" s="68">
        <v>54.5</v>
      </c>
      <c r="T29" s="17"/>
      <c r="U29" s="17"/>
      <c r="V29" s="6"/>
      <c r="W29" s="17"/>
      <c r="X29" s="17"/>
      <c r="Y29" s="75"/>
      <c r="Z29" s="17"/>
      <c r="AA29" s="17"/>
      <c r="AB29" s="17"/>
      <c r="AC29" s="17"/>
      <c r="AD29" s="125"/>
      <c r="AE29" s="125"/>
      <c r="AF29" s="123"/>
      <c r="AG29" s="117">
        <f t="shared" si="0"/>
        <v>0</v>
      </c>
      <c r="AH29" s="36">
        <f t="shared" si="1"/>
        <v>54.5</v>
      </c>
      <c r="AI29" s="6">
        <f t="shared" si="2"/>
        <v>0</v>
      </c>
      <c r="AJ29" s="6"/>
      <c r="AK29" s="20">
        <f t="shared" si="48"/>
        <v>54.5</v>
      </c>
      <c r="AL29" s="20">
        <f t="shared" si="50"/>
        <v>434.75</v>
      </c>
      <c r="AM29" s="20"/>
      <c r="AN29" s="6">
        <f t="shared" si="3"/>
        <v>0</v>
      </c>
      <c r="AO29" s="6">
        <f t="shared" si="4"/>
        <v>0</v>
      </c>
      <c r="AP29" s="6">
        <f t="shared" si="5"/>
        <v>0</v>
      </c>
      <c r="AQ29" s="6"/>
      <c r="AR29" s="6">
        <f t="shared" si="6"/>
        <v>0</v>
      </c>
      <c r="AS29" s="6">
        <f t="shared" si="7"/>
        <v>0</v>
      </c>
      <c r="AT29" s="6">
        <f t="shared" si="8"/>
        <v>0</v>
      </c>
      <c r="AU29" s="6"/>
      <c r="AV29" s="6">
        <f t="shared" si="9"/>
        <v>0</v>
      </c>
      <c r="AW29" s="6">
        <f t="shared" si="10"/>
        <v>0</v>
      </c>
      <c r="AX29" s="6">
        <f t="shared" si="11"/>
        <v>0</v>
      </c>
      <c r="AY29" s="6"/>
      <c r="AZ29" s="6">
        <f t="shared" si="12"/>
        <v>0</v>
      </c>
      <c r="BA29" s="6">
        <f t="shared" si="13"/>
        <v>0</v>
      </c>
      <c r="BB29" s="6">
        <f t="shared" si="14"/>
        <v>0</v>
      </c>
      <c r="BC29" s="6"/>
      <c r="BD29" s="6">
        <f t="shared" si="15"/>
        <v>0</v>
      </c>
      <c r="BE29" s="6">
        <f t="shared" si="16"/>
        <v>0</v>
      </c>
      <c r="BF29" s="6">
        <f t="shared" si="17"/>
        <v>0</v>
      </c>
      <c r="BG29" s="6"/>
      <c r="BH29" s="6">
        <f t="shared" si="18"/>
        <v>0</v>
      </c>
      <c r="BI29" s="6">
        <f t="shared" si="19"/>
        <v>0</v>
      </c>
      <c r="BJ29" s="6">
        <f t="shared" si="20"/>
        <v>0</v>
      </c>
      <c r="BK29" s="6"/>
      <c r="BL29" s="6">
        <f t="shared" si="21"/>
        <v>0</v>
      </c>
      <c r="BM29" s="6">
        <f t="shared" si="22"/>
        <v>0</v>
      </c>
      <c r="BN29" s="6">
        <f t="shared" si="23"/>
        <v>0</v>
      </c>
      <c r="BO29" s="6"/>
      <c r="BP29" s="6">
        <f t="shared" si="24"/>
        <v>0</v>
      </c>
      <c r="BQ29" s="36">
        <f t="shared" si="25"/>
        <v>54.5</v>
      </c>
      <c r="BR29" s="6">
        <f t="shared" si="26"/>
        <v>0</v>
      </c>
      <c r="BS29" s="6"/>
      <c r="BT29" s="6">
        <f t="shared" si="27"/>
        <v>0</v>
      </c>
      <c r="BU29" s="6">
        <f t="shared" si="28"/>
        <v>0</v>
      </c>
      <c r="BV29" s="6">
        <f t="shared" si="29"/>
        <v>0</v>
      </c>
      <c r="BW29" s="6"/>
      <c r="BX29" s="6">
        <f t="shared" si="30"/>
        <v>0</v>
      </c>
      <c r="BY29" s="6">
        <f t="shared" si="31"/>
        <v>0</v>
      </c>
      <c r="BZ29" s="6">
        <f t="shared" si="32"/>
        <v>0</v>
      </c>
      <c r="CA29" s="6"/>
      <c r="CB29" s="6">
        <f t="shared" si="33"/>
        <v>0</v>
      </c>
      <c r="CC29" s="6">
        <f t="shared" si="34"/>
        <v>0</v>
      </c>
      <c r="CD29" s="6">
        <f t="shared" si="35"/>
        <v>0</v>
      </c>
      <c r="CE29" s="6"/>
      <c r="CF29" s="6">
        <f t="shared" si="36"/>
        <v>0</v>
      </c>
      <c r="CG29" s="6">
        <f t="shared" si="37"/>
        <v>0</v>
      </c>
      <c r="CH29" s="6">
        <f t="shared" si="38"/>
        <v>0</v>
      </c>
      <c r="CI29" s="6"/>
      <c r="CJ29" s="6">
        <f t="shared" si="39"/>
        <v>0</v>
      </c>
      <c r="CK29" s="6">
        <f t="shared" si="40"/>
        <v>0</v>
      </c>
      <c r="CL29" s="6">
        <f t="shared" si="41"/>
        <v>0</v>
      </c>
      <c r="CM29" s="6"/>
      <c r="CN29" s="6">
        <f t="shared" si="42"/>
        <v>0</v>
      </c>
      <c r="CO29" s="6">
        <f t="shared" si="43"/>
        <v>0</v>
      </c>
      <c r="CP29" s="6">
        <f t="shared" si="44"/>
        <v>0</v>
      </c>
      <c r="CQ29" s="6"/>
      <c r="CR29" s="6">
        <f t="shared" si="45"/>
        <v>0</v>
      </c>
      <c r="CS29" s="6">
        <f t="shared" si="46"/>
        <v>0</v>
      </c>
      <c r="CT29" s="6">
        <f t="shared" si="47"/>
        <v>0</v>
      </c>
      <c r="CU29" s="6"/>
      <c r="CV29" s="6"/>
      <c r="CW29" s="6"/>
      <c r="CX29" s="6"/>
      <c r="CY29" s="6"/>
      <c r="CZ29" s="6"/>
      <c r="DA29" s="6"/>
      <c r="DB29" s="6"/>
      <c r="DC29" s="6"/>
      <c r="DD29" s="133"/>
      <c r="DE29" s="133"/>
      <c r="DF29" s="133"/>
      <c r="DG29" s="133"/>
      <c r="DH29" s="56"/>
      <c r="DI29" s="56"/>
      <c r="DJ29" s="56"/>
      <c r="DK29" s="56"/>
      <c r="DL29" s="56"/>
    </row>
    <row r="30" spans="1:116" s="31" customFormat="1" ht="28.5" customHeight="1" thickTop="1" thickBot="1" x14ac:dyDescent="0.35">
      <c r="A30" s="4">
        <v>44220</v>
      </c>
      <c r="B30" s="51" t="s">
        <v>0</v>
      </c>
      <c r="C30" s="5" t="s">
        <v>38</v>
      </c>
      <c r="D30" s="12" t="s">
        <v>11</v>
      </c>
      <c r="E30" s="5" t="s">
        <v>27</v>
      </c>
      <c r="F30" s="5" t="s">
        <v>30</v>
      </c>
      <c r="G30" s="53" t="s">
        <v>62</v>
      </c>
      <c r="H30" s="53">
        <v>53</v>
      </c>
      <c r="I30" s="72">
        <v>-53</v>
      </c>
      <c r="J30" s="72">
        <v>-54</v>
      </c>
      <c r="K30" s="17">
        <f t="shared" si="49"/>
        <v>380.75</v>
      </c>
      <c r="L30" s="17"/>
      <c r="M30" s="17"/>
      <c r="N30" s="17"/>
      <c r="O30" s="17"/>
      <c r="P30" s="6"/>
      <c r="Q30" s="17"/>
      <c r="R30" s="17"/>
      <c r="S30" s="17"/>
      <c r="T30" s="17"/>
      <c r="U30" s="72">
        <v>-54</v>
      </c>
      <c r="V30" s="6"/>
      <c r="W30" s="17"/>
      <c r="X30" s="17"/>
      <c r="Y30" s="75"/>
      <c r="Z30" s="17"/>
      <c r="AA30" s="17"/>
      <c r="AB30" s="17"/>
      <c r="AC30" s="17"/>
      <c r="AD30" s="125"/>
      <c r="AE30" s="125"/>
      <c r="AF30" s="123"/>
      <c r="AG30" s="117">
        <f t="shared" si="0"/>
        <v>0</v>
      </c>
      <c r="AH30" s="79">
        <f t="shared" si="1"/>
        <v>-54</v>
      </c>
      <c r="AI30" s="6">
        <f t="shared" si="2"/>
        <v>0</v>
      </c>
      <c r="AJ30" s="6"/>
      <c r="AK30" s="20">
        <f t="shared" si="48"/>
        <v>-54</v>
      </c>
      <c r="AL30" s="20">
        <f t="shared" si="50"/>
        <v>380.75</v>
      </c>
      <c r="AM30" s="20"/>
      <c r="AN30" s="6">
        <f t="shared" si="3"/>
        <v>0</v>
      </c>
      <c r="AO30" s="6">
        <f t="shared" si="4"/>
        <v>0</v>
      </c>
      <c r="AP30" s="6">
        <f t="shared" si="5"/>
        <v>0</v>
      </c>
      <c r="AQ30" s="6"/>
      <c r="AR30" s="6">
        <f t="shared" si="6"/>
        <v>0</v>
      </c>
      <c r="AS30" s="6">
        <f t="shared" si="7"/>
        <v>0</v>
      </c>
      <c r="AT30" s="6">
        <f t="shared" si="8"/>
        <v>0</v>
      </c>
      <c r="AU30" s="6"/>
      <c r="AV30" s="6">
        <f t="shared" si="9"/>
        <v>0</v>
      </c>
      <c r="AW30" s="6">
        <f t="shared" si="10"/>
        <v>0</v>
      </c>
      <c r="AX30" s="6">
        <f t="shared" si="11"/>
        <v>0</v>
      </c>
      <c r="AY30" s="6"/>
      <c r="AZ30" s="6">
        <f t="shared" si="12"/>
        <v>0</v>
      </c>
      <c r="BA30" s="6">
        <f t="shared" si="13"/>
        <v>0</v>
      </c>
      <c r="BB30" s="6">
        <f t="shared" si="14"/>
        <v>0</v>
      </c>
      <c r="BC30" s="6"/>
      <c r="BD30" s="6">
        <f t="shared" si="15"/>
        <v>0</v>
      </c>
      <c r="BE30" s="6">
        <f t="shared" si="16"/>
        <v>0</v>
      </c>
      <c r="BF30" s="6">
        <f t="shared" si="17"/>
        <v>0</v>
      </c>
      <c r="BG30" s="6"/>
      <c r="BH30" s="6">
        <f t="shared" si="18"/>
        <v>0</v>
      </c>
      <c r="BI30" s="6">
        <f t="shared" si="19"/>
        <v>0</v>
      </c>
      <c r="BJ30" s="6">
        <f t="shared" si="20"/>
        <v>0</v>
      </c>
      <c r="BK30" s="6"/>
      <c r="BL30" s="6">
        <f t="shared" si="21"/>
        <v>0</v>
      </c>
      <c r="BM30" s="6">
        <f t="shared" si="22"/>
        <v>0</v>
      </c>
      <c r="BN30" s="6">
        <f t="shared" si="23"/>
        <v>0</v>
      </c>
      <c r="BO30" s="6"/>
      <c r="BP30" s="6">
        <f t="shared" si="24"/>
        <v>0</v>
      </c>
      <c r="BQ30" s="6">
        <f t="shared" si="25"/>
        <v>0</v>
      </c>
      <c r="BR30" s="6">
        <f t="shared" si="26"/>
        <v>0</v>
      </c>
      <c r="BS30" s="6"/>
      <c r="BT30" s="6">
        <f t="shared" si="27"/>
        <v>0</v>
      </c>
      <c r="BU30" s="6">
        <f t="shared" si="28"/>
        <v>0</v>
      </c>
      <c r="BV30" s="6">
        <f t="shared" si="29"/>
        <v>0</v>
      </c>
      <c r="BW30" s="6"/>
      <c r="BX30" s="6">
        <f t="shared" si="30"/>
        <v>0</v>
      </c>
      <c r="BY30" s="79">
        <f t="shared" si="31"/>
        <v>-54</v>
      </c>
      <c r="BZ30" s="6">
        <f t="shared" si="32"/>
        <v>0</v>
      </c>
      <c r="CA30" s="6"/>
      <c r="CB30" s="6">
        <f t="shared" si="33"/>
        <v>0</v>
      </c>
      <c r="CC30" s="6">
        <f t="shared" si="34"/>
        <v>0</v>
      </c>
      <c r="CD30" s="6">
        <f t="shared" si="35"/>
        <v>0</v>
      </c>
      <c r="CE30" s="6"/>
      <c r="CF30" s="6">
        <f t="shared" si="36"/>
        <v>0</v>
      </c>
      <c r="CG30" s="6">
        <f t="shared" si="37"/>
        <v>0</v>
      </c>
      <c r="CH30" s="6">
        <f t="shared" si="38"/>
        <v>0</v>
      </c>
      <c r="CI30" s="6"/>
      <c r="CJ30" s="6">
        <f t="shared" si="39"/>
        <v>0</v>
      </c>
      <c r="CK30" s="6">
        <f t="shared" si="40"/>
        <v>0</v>
      </c>
      <c r="CL30" s="6">
        <f t="shared" si="41"/>
        <v>0</v>
      </c>
      <c r="CM30" s="6"/>
      <c r="CN30" s="6">
        <f t="shared" si="42"/>
        <v>0</v>
      </c>
      <c r="CO30" s="6">
        <f t="shared" si="43"/>
        <v>0</v>
      </c>
      <c r="CP30" s="6">
        <f t="shared" si="44"/>
        <v>0</v>
      </c>
      <c r="CQ30" s="6"/>
      <c r="CR30" s="6">
        <f t="shared" si="45"/>
        <v>0</v>
      </c>
      <c r="CS30" s="6">
        <f t="shared" si="46"/>
        <v>0</v>
      </c>
      <c r="CT30" s="6">
        <f t="shared" si="47"/>
        <v>0</v>
      </c>
      <c r="CU30" s="6"/>
      <c r="CV30" s="6"/>
      <c r="CW30" s="6"/>
      <c r="CX30" s="6"/>
      <c r="CY30" s="6"/>
      <c r="CZ30" s="6"/>
      <c r="DA30" s="6"/>
      <c r="DB30" s="6"/>
      <c r="DC30" s="6"/>
      <c r="DD30" s="133"/>
      <c r="DE30" s="133"/>
      <c r="DF30" s="133"/>
      <c r="DG30" s="133"/>
      <c r="DH30" s="56"/>
      <c r="DI30" s="56"/>
      <c r="DJ30" s="56"/>
      <c r="DK30" s="56"/>
      <c r="DL30" s="56"/>
    </row>
    <row r="31" spans="1:116" s="31" customFormat="1" ht="28.5" customHeight="1" thickTop="1" thickBot="1" x14ac:dyDescent="0.35">
      <c r="A31" s="4">
        <v>44221</v>
      </c>
      <c r="B31" s="5" t="s">
        <v>23</v>
      </c>
      <c r="C31" s="5" t="s">
        <v>41</v>
      </c>
      <c r="D31" s="34" t="s">
        <v>11</v>
      </c>
      <c r="E31" s="34" t="s">
        <v>64</v>
      </c>
      <c r="F31" s="34" t="s">
        <v>1</v>
      </c>
      <c r="G31" s="50" t="s">
        <v>67</v>
      </c>
      <c r="H31" s="53">
        <v>31</v>
      </c>
      <c r="I31" s="17">
        <v>31</v>
      </c>
      <c r="J31" s="17">
        <v>29</v>
      </c>
      <c r="K31" s="17">
        <f t="shared" si="49"/>
        <v>409.75</v>
      </c>
      <c r="L31" s="17"/>
      <c r="M31" s="17"/>
      <c r="N31" s="17"/>
      <c r="O31" s="17"/>
      <c r="P31" s="6"/>
      <c r="Q31" s="17"/>
      <c r="R31" s="17"/>
      <c r="S31" s="17"/>
      <c r="T31" s="17"/>
      <c r="U31" s="17"/>
      <c r="V31" s="6"/>
      <c r="W31" s="68">
        <v>29</v>
      </c>
      <c r="X31" s="17"/>
      <c r="Y31" s="75"/>
      <c r="Z31" s="17"/>
      <c r="AA31" s="17"/>
      <c r="AB31" s="17"/>
      <c r="AC31" s="17"/>
      <c r="AD31" s="125"/>
      <c r="AE31" s="125"/>
      <c r="AF31" s="123"/>
      <c r="AG31" s="117">
        <f t="shared" si="0"/>
        <v>0</v>
      </c>
      <c r="AH31" s="6">
        <f t="shared" si="1"/>
        <v>0</v>
      </c>
      <c r="AI31" s="36">
        <f t="shared" si="2"/>
        <v>29</v>
      </c>
      <c r="AJ31" s="6"/>
      <c r="AK31" s="20">
        <f t="shared" si="48"/>
        <v>29</v>
      </c>
      <c r="AL31" s="20">
        <f t="shared" si="50"/>
        <v>409.75</v>
      </c>
      <c r="AM31" s="20"/>
      <c r="AN31" s="6">
        <f t="shared" si="3"/>
        <v>0</v>
      </c>
      <c r="AO31" s="6">
        <f t="shared" si="4"/>
        <v>0</v>
      </c>
      <c r="AP31" s="6">
        <f t="shared" si="5"/>
        <v>0</v>
      </c>
      <c r="AQ31" s="6"/>
      <c r="AR31" s="6">
        <f t="shared" si="6"/>
        <v>0</v>
      </c>
      <c r="AS31" s="6">
        <f t="shared" si="7"/>
        <v>0</v>
      </c>
      <c r="AT31" s="6">
        <f t="shared" si="8"/>
        <v>0</v>
      </c>
      <c r="AU31" s="6"/>
      <c r="AV31" s="6">
        <f t="shared" si="9"/>
        <v>0</v>
      </c>
      <c r="AW31" s="6">
        <f t="shared" si="10"/>
        <v>0</v>
      </c>
      <c r="AX31" s="6">
        <f t="shared" si="11"/>
        <v>0</v>
      </c>
      <c r="AY31" s="6"/>
      <c r="AZ31" s="6">
        <f t="shared" si="12"/>
        <v>0</v>
      </c>
      <c r="BA31" s="6">
        <f t="shared" si="13"/>
        <v>0</v>
      </c>
      <c r="BB31" s="6">
        <f t="shared" si="14"/>
        <v>0</v>
      </c>
      <c r="BC31" s="6"/>
      <c r="BD31" s="6">
        <f t="shared" si="15"/>
        <v>0</v>
      </c>
      <c r="BE31" s="6">
        <f t="shared" si="16"/>
        <v>0</v>
      </c>
      <c r="BF31" s="6">
        <f t="shared" si="17"/>
        <v>0</v>
      </c>
      <c r="BG31" s="6"/>
      <c r="BH31" s="6">
        <f t="shared" si="18"/>
        <v>0</v>
      </c>
      <c r="BI31" s="6">
        <f t="shared" si="19"/>
        <v>0</v>
      </c>
      <c r="BJ31" s="6">
        <f t="shared" si="20"/>
        <v>0</v>
      </c>
      <c r="BK31" s="6"/>
      <c r="BL31" s="6">
        <f t="shared" si="21"/>
        <v>0</v>
      </c>
      <c r="BM31" s="6">
        <f t="shared" si="22"/>
        <v>0</v>
      </c>
      <c r="BN31" s="6">
        <f t="shared" si="23"/>
        <v>0</v>
      </c>
      <c r="BO31" s="6"/>
      <c r="BP31" s="6">
        <f t="shared" si="24"/>
        <v>0</v>
      </c>
      <c r="BQ31" s="6">
        <f t="shared" si="25"/>
        <v>0</v>
      </c>
      <c r="BR31" s="6">
        <f t="shared" si="26"/>
        <v>0</v>
      </c>
      <c r="BS31" s="6"/>
      <c r="BT31" s="6">
        <f t="shared" si="27"/>
        <v>0</v>
      </c>
      <c r="BU31" s="6">
        <f t="shared" si="28"/>
        <v>0</v>
      </c>
      <c r="BV31" s="6">
        <f t="shared" si="29"/>
        <v>0</v>
      </c>
      <c r="BW31" s="6"/>
      <c r="BX31" s="6">
        <f t="shared" si="30"/>
        <v>0</v>
      </c>
      <c r="BY31" s="6">
        <f t="shared" si="31"/>
        <v>0</v>
      </c>
      <c r="BZ31" s="6">
        <f t="shared" si="32"/>
        <v>0</v>
      </c>
      <c r="CA31" s="6"/>
      <c r="CB31" s="6">
        <f t="shared" si="33"/>
        <v>0</v>
      </c>
      <c r="CC31" s="6">
        <f t="shared" si="34"/>
        <v>0</v>
      </c>
      <c r="CD31" s="6">
        <f t="shared" si="35"/>
        <v>0</v>
      </c>
      <c r="CE31" s="6"/>
      <c r="CF31" s="6">
        <f t="shared" si="36"/>
        <v>0</v>
      </c>
      <c r="CG31" s="6">
        <f t="shared" si="37"/>
        <v>0</v>
      </c>
      <c r="CH31" s="36">
        <f t="shared" si="38"/>
        <v>29</v>
      </c>
      <c r="CI31" s="6"/>
      <c r="CJ31" s="6">
        <f t="shared" si="39"/>
        <v>0</v>
      </c>
      <c r="CK31" s="6">
        <f t="shared" si="40"/>
        <v>0</v>
      </c>
      <c r="CL31" s="6">
        <f t="shared" si="41"/>
        <v>0</v>
      </c>
      <c r="CM31" s="6"/>
      <c r="CN31" s="6">
        <f t="shared" si="42"/>
        <v>0</v>
      </c>
      <c r="CO31" s="6">
        <f t="shared" si="43"/>
        <v>0</v>
      </c>
      <c r="CP31" s="6">
        <f t="shared" si="44"/>
        <v>0</v>
      </c>
      <c r="CQ31" s="6"/>
      <c r="CR31" s="6">
        <f t="shared" si="45"/>
        <v>0</v>
      </c>
      <c r="CS31" s="6">
        <f t="shared" si="46"/>
        <v>0</v>
      </c>
      <c r="CT31" s="6">
        <f t="shared" si="47"/>
        <v>0</v>
      </c>
      <c r="CU31" s="6"/>
      <c r="CV31" s="6"/>
      <c r="CW31" s="6"/>
      <c r="CX31" s="6"/>
      <c r="CY31" s="6"/>
      <c r="CZ31" s="6"/>
      <c r="DA31" s="6"/>
      <c r="DB31" s="6"/>
      <c r="DC31" s="6"/>
      <c r="DD31" s="133"/>
      <c r="DE31" s="133"/>
      <c r="DF31" s="133"/>
      <c r="DG31" s="133"/>
      <c r="DH31" s="56"/>
      <c r="DI31" s="56"/>
      <c r="DJ31" s="56"/>
      <c r="DK31" s="56"/>
      <c r="DL31" s="56"/>
    </row>
    <row r="32" spans="1:116" s="31" customFormat="1" ht="28.5" customHeight="1" thickTop="1" thickBot="1" x14ac:dyDescent="0.35">
      <c r="A32" s="4">
        <v>44221</v>
      </c>
      <c r="B32" s="51" t="s">
        <v>25</v>
      </c>
      <c r="C32" s="5" t="s">
        <v>41</v>
      </c>
      <c r="D32" s="49" t="s">
        <v>11</v>
      </c>
      <c r="E32" s="34" t="s">
        <v>65</v>
      </c>
      <c r="F32" s="34" t="s">
        <v>1</v>
      </c>
      <c r="G32" s="53" t="s">
        <v>68</v>
      </c>
      <c r="H32" s="53">
        <v>44.25</v>
      </c>
      <c r="I32" s="72">
        <v>-55.75</v>
      </c>
      <c r="J32" s="72">
        <v>-56.75</v>
      </c>
      <c r="K32" s="17">
        <f t="shared" si="49"/>
        <v>353</v>
      </c>
      <c r="L32" s="17"/>
      <c r="M32" s="17"/>
      <c r="N32" s="17"/>
      <c r="O32" s="17"/>
      <c r="P32" s="6"/>
      <c r="Q32" s="17"/>
      <c r="R32" s="17"/>
      <c r="S32" s="17"/>
      <c r="T32" s="17"/>
      <c r="U32" s="17"/>
      <c r="V32" s="6"/>
      <c r="W32" s="17"/>
      <c r="X32" s="72">
        <v>-56.75</v>
      </c>
      <c r="Y32" s="75"/>
      <c r="Z32" s="17"/>
      <c r="AA32" s="17"/>
      <c r="AB32" s="17"/>
      <c r="AC32" s="17"/>
      <c r="AD32" s="125"/>
      <c r="AE32" s="125"/>
      <c r="AF32" s="123"/>
      <c r="AG32" s="117">
        <f t="shared" si="0"/>
        <v>0</v>
      </c>
      <c r="AH32" s="6">
        <f t="shared" si="1"/>
        <v>0</v>
      </c>
      <c r="AI32" s="79">
        <f t="shared" si="2"/>
        <v>-56.75</v>
      </c>
      <c r="AJ32" s="6"/>
      <c r="AK32" s="20">
        <f t="shared" si="48"/>
        <v>-56.75</v>
      </c>
      <c r="AL32" s="20">
        <f t="shared" si="50"/>
        <v>353</v>
      </c>
      <c r="AM32" s="20"/>
      <c r="AN32" s="6">
        <f t="shared" si="3"/>
        <v>0</v>
      </c>
      <c r="AO32" s="6">
        <f t="shared" si="4"/>
        <v>0</v>
      </c>
      <c r="AP32" s="6">
        <f t="shared" si="5"/>
        <v>0</v>
      </c>
      <c r="AQ32" s="6"/>
      <c r="AR32" s="6">
        <f t="shared" si="6"/>
        <v>0</v>
      </c>
      <c r="AS32" s="6">
        <f t="shared" si="7"/>
        <v>0</v>
      </c>
      <c r="AT32" s="6">
        <f t="shared" si="8"/>
        <v>0</v>
      </c>
      <c r="AU32" s="6"/>
      <c r="AV32" s="6">
        <f t="shared" si="9"/>
        <v>0</v>
      </c>
      <c r="AW32" s="6">
        <f t="shared" si="10"/>
        <v>0</v>
      </c>
      <c r="AX32" s="6">
        <f t="shared" si="11"/>
        <v>0</v>
      </c>
      <c r="AY32" s="6"/>
      <c r="AZ32" s="6">
        <f t="shared" si="12"/>
        <v>0</v>
      </c>
      <c r="BA32" s="6">
        <f t="shared" si="13"/>
        <v>0</v>
      </c>
      <c r="BB32" s="6">
        <f t="shared" si="14"/>
        <v>0</v>
      </c>
      <c r="BC32" s="6"/>
      <c r="BD32" s="6">
        <f t="shared" si="15"/>
        <v>0</v>
      </c>
      <c r="BE32" s="6">
        <f t="shared" si="16"/>
        <v>0</v>
      </c>
      <c r="BF32" s="6">
        <f t="shared" si="17"/>
        <v>0</v>
      </c>
      <c r="BG32" s="6"/>
      <c r="BH32" s="6">
        <f t="shared" si="18"/>
        <v>0</v>
      </c>
      <c r="BI32" s="6">
        <f t="shared" si="19"/>
        <v>0</v>
      </c>
      <c r="BJ32" s="6">
        <f t="shared" si="20"/>
        <v>0</v>
      </c>
      <c r="BK32" s="6"/>
      <c r="BL32" s="6">
        <f t="shared" si="21"/>
        <v>0</v>
      </c>
      <c r="BM32" s="6">
        <f t="shared" si="22"/>
        <v>0</v>
      </c>
      <c r="BN32" s="6">
        <f t="shared" si="23"/>
        <v>0</v>
      </c>
      <c r="BO32" s="6"/>
      <c r="BP32" s="6">
        <f t="shared" si="24"/>
        <v>0</v>
      </c>
      <c r="BQ32" s="6">
        <f t="shared" si="25"/>
        <v>0</v>
      </c>
      <c r="BR32" s="6">
        <f t="shared" si="26"/>
        <v>0</v>
      </c>
      <c r="BS32" s="6"/>
      <c r="BT32" s="6">
        <f t="shared" si="27"/>
        <v>0</v>
      </c>
      <c r="BU32" s="6">
        <f t="shared" si="28"/>
        <v>0</v>
      </c>
      <c r="BV32" s="6">
        <f t="shared" si="29"/>
        <v>0</v>
      </c>
      <c r="BW32" s="6"/>
      <c r="BX32" s="6">
        <f t="shared" si="30"/>
        <v>0</v>
      </c>
      <c r="BY32" s="6">
        <f t="shared" si="31"/>
        <v>0</v>
      </c>
      <c r="BZ32" s="6">
        <f t="shared" si="32"/>
        <v>0</v>
      </c>
      <c r="CA32" s="6"/>
      <c r="CB32" s="6">
        <f t="shared" si="33"/>
        <v>0</v>
      </c>
      <c r="CC32" s="6">
        <f t="shared" si="34"/>
        <v>0</v>
      </c>
      <c r="CD32" s="6">
        <f t="shared" si="35"/>
        <v>0</v>
      </c>
      <c r="CE32" s="6"/>
      <c r="CF32" s="6">
        <f t="shared" si="36"/>
        <v>0</v>
      </c>
      <c r="CG32" s="6">
        <f t="shared" si="37"/>
        <v>0</v>
      </c>
      <c r="CH32" s="6">
        <f t="shared" si="38"/>
        <v>0</v>
      </c>
      <c r="CI32" s="6"/>
      <c r="CJ32" s="6">
        <f t="shared" si="39"/>
        <v>0</v>
      </c>
      <c r="CK32" s="6">
        <f t="shared" si="40"/>
        <v>0</v>
      </c>
      <c r="CL32" s="79">
        <f t="shared" si="41"/>
        <v>-56.75</v>
      </c>
      <c r="CM32" s="6"/>
      <c r="CN32" s="6">
        <f t="shared" si="42"/>
        <v>0</v>
      </c>
      <c r="CO32" s="6">
        <f t="shared" si="43"/>
        <v>0</v>
      </c>
      <c r="CP32" s="6">
        <f t="shared" si="44"/>
        <v>0</v>
      </c>
      <c r="CQ32" s="6"/>
      <c r="CR32" s="6">
        <f t="shared" si="45"/>
        <v>0</v>
      </c>
      <c r="CS32" s="6">
        <f t="shared" si="46"/>
        <v>0</v>
      </c>
      <c r="CT32" s="6">
        <f t="shared" si="47"/>
        <v>0</v>
      </c>
      <c r="CU32" s="6"/>
      <c r="CV32" s="6"/>
      <c r="CW32" s="6"/>
      <c r="CX32" s="6"/>
      <c r="CY32" s="6"/>
      <c r="CZ32" s="6"/>
      <c r="DA32" s="6"/>
      <c r="DB32" s="6"/>
      <c r="DC32" s="6"/>
      <c r="DD32" s="133"/>
      <c r="DE32" s="133"/>
      <c r="DF32" s="133"/>
      <c r="DG32" s="133"/>
      <c r="DH32" s="56"/>
      <c r="DI32" s="56"/>
      <c r="DJ32" s="56"/>
      <c r="DK32" s="56"/>
      <c r="DL32" s="56"/>
    </row>
    <row r="33" spans="1:116" s="31" customFormat="1" ht="28.5" customHeight="1" thickTop="1" thickBot="1" x14ac:dyDescent="0.35">
      <c r="A33" s="4">
        <v>44221</v>
      </c>
      <c r="B33" s="51" t="s">
        <v>2</v>
      </c>
      <c r="C33" s="5" t="s">
        <v>41</v>
      </c>
      <c r="D33" s="12" t="s">
        <v>11</v>
      </c>
      <c r="E33" s="5" t="s">
        <v>27</v>
      </c>
      <c r="F33" s="5" t="s">
        <v>1</v>
      </c>
      <c r="G33" s="53" t="s">
        <v>66</v>
      </c>
      <c r="H33" s="53">
        <v>39.75</v>
      </c>
      <c r="I33" s="72">
        <v>-60.25</v>
      </c>
      <c r="J33" s="72">
        <v>-61.25</v>
      </c>
      <c r="K33" s="17">
        <f t="shared" si="49"/>
        <v>291.75</v>
      </c>
      <c r="L33" s="17"/>
      <c r="M33" s="72">
        <v>-61.25</v>
      </c>
      <c r="N33" s="17"/>
      <c r="O33" s="17"/>
      <c r="P33" s="6"/>
      <c r="Q33" s="17"/>
      <c r="R33" s="17"/>
      <c r="S33" s="17"/>
      <c r="T33" s="17"/>
      <c r="U33" s="17"/>
      <c r="V33" s="6"/>
      <c r="W33" s="17"/>
      <c r="X33" s="17"/>
      <c r="Y33" s="75"/>
      <c r="Z33" s="17"/>
      <c r="AA33" s="17"/>
      <c r="AB33" s="17"/>
      <c r="AC33" s="17"/>
      <c r="AD33" s="125"/>
      <c r="AE33" s="125"/>
      <c r="AF33" s="123"/>
      <c r="AG33" s="117">
        <f t="shared" si="0"/>
        <v>0</v>
      </c>
      <c r="AH33" s="6">
        <f t="shared" si="1"/>
        <v>0</v>
      </c>
      <c r="AI33" s="79">
        <f t="shared" si="2"/>
        <v>-61.25</v>
      </c>
      <c r="AJ33" s="6"/>
      <c r="AK33" s="20">
        <f t="shared" si="48"/>
        <v>-61.25</v>
      </c>
      <c r="AL33" s="20">
        <f t="shared" si="50"/>
        <v>291.75</v>
      </c>
      <c r="AM33" s="20"/>
      <c r="AN33" s="6">
        <f t="shared" si="3"/>
        <v>0</v>
      </c>
      <c r="AO33" s="6">
        <f t="shared" si="4"/>
        <v>0</v>
      </c>
      <c r="AP33" s="6">
        <f t="shared" si="5"/>
        <v>0</v>
      </c>
      <c r="AQ33" s="6"/>
      <c r="AR33" s="6">
        <f t="shared" si="6"/>
        <v>0</v>
      </c>
      <c r="AS33" s="6">
        <f t="shared" si="7"/>
        <v>0</v>
      </c>
      <c r="AT33" s="79">
        <f t="shared" si="8"/>
        <v>-61.25</v>
      </c>
      <c r="AU33" s="6"/>
      <c r="AV33" s="6">
        <f t="shared" si="9"/>
        <v>0</v>
      </c>
      <c r="AW33" s="6">
        <f t="shared" si="10"/>
        <v>0</v>
      </c>
      <c r="AX33" s="6">
        <f t="shared" si="11"/>
        <v>0</v>
      </c>
      <c r="AY33" s="6"/>
      <c r="AZ33" s="6">
        <f t="shared" si="12"/>
        <v>0</v>
      </c>
      <c r="BA33" s="6">
        <f t="shared" si="13"/>
        <v>0</v>
      </c>
      <c r="BB33" s="6">
        <f t="shared" si="14"/>
        <v>0</v>
      </c>
      <c r="BC33" s="6"/>
      <c r="BD33" s="6">
        <f t="shared" si="15"/>
        <v>0</v>
      </c>
      <c r="BE33" s="6">
        <f t="shared" si="16"/>
        <v>0</v>
      </c>
      <c r="BF33" s="6">
        <f t="shared" si="17"/>
        <v>0</v>
      </c>
      <c r="BG33" s="6"/>
      <c r="BH33" s="6">
        <f t="shared" si="18"/>
        <v>0</v>
      </c>
      <c r="BI33" s="6">
        <f t="shared" si="19"/>
        <v>0</v>
      </c>
      <c r="BJ33" s="6">
        <f t="shared" si="20"/>
        <v>0</v>
      </c>
      <c r="BK33" s="6"/>
      <c r="BL33" s="6">
        <f t="shared" si="21"/>
        <v>0</v>
      </c>
      <c r="BM33" s="6">
        <f t="shared" si="22"/>
        <v>0</v>
      </c>
      <c r="BN33" s="6">
        <f t="shared" si="23"/>
        <v>0</v>
      </c>
      <c r="BO33" s="6"/>
      <c r="BP33" s="6">
        <f t="shared" si="24"/>
        <v>0</v>
      </c>
      <c r="BQ33" s="6">
        <f t="shared" si="25"/>
        <v>0</v>
      </c>
      <c r="BR33" s="6">
        <f t="shared" si="26"/>
        <v>0</v>
      </c>
      <c r="BS33" s="6"/>
      <c r="BT33" s="6">
        <f t="shared" si="27"/>
        <v>0</v>
      </c>
      <c r="BU33" s="6">
        <f t="shared" si="28"/>
        <v>0</v>
      </c>
      <c r="BV33" s="6">
        <f t="shared" si="29"/>
        <v>0</v>
      </c>
      <c r="BW33" s="6"/>
      <c r="BX33" s="6">
        <f t="shared" si="30"/>
        <v>0</v>
      </c>
      <c r="BY33" s="6">
        <f t="shared" si="31"/>
        <v>0</v>
      </c>
      <c r="BZ33" s="6">
        <f t="shared" si="32"/>
        <v>0</v>
      </c>
      <c r="CA33" s="6"/>
      <c r="CB33" s="6">
        <f t="shared" si="33"/>
        <v>0</v>
      </c>
      <c r="CC33" s="6">
        <f t="shared" si="34"/>
        <v>0</v>
      </c>
      <c r="CD33" s="6">
        <f t="shared" si="35"/>
        <v>0</v>
      </c>
      <c r="CE33" s="6"/>
      <c r="CF33" s="6">
        <f t="shared" si="36"/>
        <v>0</v>
      </c>
      <c r="CG33" s="6">
        <f t="shared" si="37"/>
        <v>0</v>
      </c>
      <c r="CH33" s="6">
        <f t="shared" si="38"/>
        <v>0</v>
      </c>
      <c r="CI33" s="6"/>
      <c r="CJ33" s="6">
        <f t="shared" si="39"/>
        <v>0</v>
      </c>
      <c r="CK33" s="6">
        <f t="shared" si="40"/>
        <v>0</v>
      </c>
      <c r="CL33" s="6">
        <f t="shared" si="41"/>
        <v>0</v>
      </c>
      <c r="CM33" s="6"/>
      <c r="CN33" s="6">
        <f t="shared" si="42"/>
        <v>0</v>
      </c>
      <c r="CO33" s="6">
        <f t="shared" si="43"/>
        <v>0</v>
      </c>
      <c r="CP33" s="6">
        <f t="shared" si="44"/>
        <v>0</v>
      </c>
      <c r="CQ33" s="6"/>
      <c r="CR33" s="6">
        <f t="shared" si="45"/>
        <v>0</v>
      </c>
      <c r="CS33" s="6">
        <f t="shared" si="46"/>
        <v>0</v>
      </c>
      <c r="CT33" s="6">
        <f t="shared" si="47"/>
        <v>0</v>
      </c>
      <c r="CU33" s="6"/>
      <c r="CV33" s="6"/>
      <c r="CW33" s="6"/>
      <c r="CX33" s="6"/>
      <c r="CY33" s="6"/>
      <c r="CZ33" s="6"/>
      <c r="DA33" s="6"/>
      <c r="DB33" s="6"/>
      <c r="DC33" s="6"/>
      <c r="DD33" s="133"/>
      <c r="DE33" s="133"/>
      <c r="DF33" s="133"/>
      <c r="DG33" s="133"/>
      <c r="DH33" s="56"/>
      <c r="DI33" s="56"/>
      <c r="DJ33" s="56"/>
      <c r="DK33" s="56"/>
      <c r="DL33" s="56"/>
    </row>
    <row r="34" spans="1:116" s="31" customFormat="1" ht="28.5" customHeight="1" thickTop="1" thickBot="1" x14ac:dyDescent="0.35">
      <c r="A34" s="4">
        <v>44222</v>
      </c>
      <c r="B34" s="5" t="s">
        <v>21</v>
      </c>
      <c r="C34" s="5" t="s">
        <v>38</v>
      </c>
      <c r="D34" s="12" t="s">
        <v>11</v>
      </c>
      <c r="E34" s="34" t="s">
        <v>52</v>
      </c>
      <c r="F34" s="5" t="s">
        <v>30</v>
      </c>
      <c r="G34" s="53" t="s">
        <v>69</v>
      </c>
      <c r="H34" s="53">
        <v>54.75</v>
      </c>
      <c r="I34" s="17">
        <v>45.25</v>
      </c>
      <c r="J34" s="17">
        <v>43.25</v>
      </c>
      <c r="K34" s="17">
        <f t="shared" si="49"/>
        <v>335</v>
      </c>
      <c r="L34" s="17"/>
      <c r="M34" s="17"/>
      <c r="N34" s="17"/>
      <c r="O34" s="17"/>
      <c r="P34" s="6"/>
      <c r="Q34" s="17"/>
      <c r="R34" s="17"/>
      <c r="S34" s="17"/>
      <c r="T34" s="17"/>
      <c r="U34" s="17"/>
      <c r="V34" s="36">
        <v>43.25</v>
      </c>
      <c r="W34" s="17"/>
      <c r="X34" s="17"/>
      <c r="Y34" s="75"/>
      <c r="Z34" s="17"/>
      <c r="AA34" s="17"/>
      <c r="AB34" s="17"/>
      <c r="AC34" s="17"/>
      <c r="AD34" s="125"/>
      <c r="AE34" s="125"/>
      <c r="AF34" s="123"/>
      <c r="AG34" s="117">
        <f t="shared" si="0"/>
        <v>0</v>
      </c>
      <c r="AH34" s="36">
        <f t="shared" si="1"/>
        <v>43.25</v>
      </c>
      <c r="AI34" s="6">
        <f t="shared" ref="AI34:AI65" si="51">IF(C34="HF3",J34,0)</f>
        <v>0</v>
      </c>
      <c r="AJ34" s="6"/>
      <c r="AK34" s="20">
        <f t="shared" si="48"/>
        <v>43.25</v>
      </c>
      <c r="AL34" s="20">
        <f t="shared" si="50"/>
        <v>335</v>
      </c>
      <c r="AM34" s="20"/>
      <c r="AN34" s="6">
        <f t="shared" si="3"/>
        <v>0</v>
      </c>
      <c r="AO34" s="6">
        <f t="shared" si="4"/>
        <v>0</v>
      </c>
      <c r="AP34" s="6">
        <f t="shared" si="5"/>
        <v>0</v>
      </c>
      <c r="AQ34" s="6"/>
      <c r="AR34" s="6">
        <f t="shared" si="6"/>
        <v>0</v>
      </c>
      <c r="AS34" s="6">
        <f t="shared" si="7"/>
        <v>0</v>
      </c>
      <c r="AT34" s="6">
        <f t="shared" ref="AT34:AT65" si="52">IF(B34="AUD/USD",AI34,0)</f>
        <v>0</v>
      </c>
      <c r="AU34" s="6"/>
      <c r="AV34" s="6">
        <f t="shared" si="9"/>
        <v>0</v>
      </c>
      <c r="AW34" s="6">
        <f t="shared" si="10"/>
        <v>0</v>
      </c>
      <c r="AX34" s="6">
        <f t="shared" si="11"/>
        <v>0</v>
      </c>
      <c r="AY34" s="6"/>
      <c r="AZ34" s="6">
        <f t="shared" si="12"/>
        <v>0</v>
      </c>
      <c r="BA34" s="6">
        <f t="shared" si="13"/>
        <v>0</v>
      </c>
      <c r="BB34" s="6">
        <f t="shared" si="14"/>
        <v>0</v>
      </c>
      <c r="BC34" s="6"/>
      <c r="BD34" s="6">
        <f t="shared" si="15"/>
        <v>0</v>
      </c>
      <c r="BE34" s="6">
        <f t="shared" si="16"/>
        <v>0</v>
      </c>
      <c r="BF34" s="6">
        <f t="shared" si="17"/>
        <v>0</v>
      </c>
      <c r="BG34" s="6"/>
      <c r="BH34" s="6">
        <f t="shared" si="18"/>
        <v>0</v>
      </c>
      <c r="BI34" s="6">
        <f t="shared" si="19"/>
        <v>0</v>
      </c>
      <c r="BJ34" s="6">
        <f t="shared" si="20"/>
        <v>0</v>
      </c>
      <c r="BK34" s="6"/>
      <c r="BL34" s="6">
        <f t="shared" si="21"/>
        <v>0</v>
      </c>
      <c r="BM34" s="6">
        <f t="shared" si="22"/>
        <v>0</v>
      </c>
      <c r="BN34" s="6">
        <f t="shared" si="23"/>
        <v>0</v>
      </c>
      <c r="BO34" s="6"/>
      <c r="BP34" s="6">
        <f t="shared" si="24"/>
        <v>0</v>
      </c>
      <c r="BQ34" s="6">
        <f t="shared" si="25"/>
        <v>0</v>
      </c>
      <c r="BR34" s="6">
        <f t="shared" si="26"/>
        <v>0</v>
      </c>
      <c r="BS34" s="6"/>
      <c r="BT34" s="6">
        <f t="shared" si="27"/>
        <v>0</v>
      </c>
      <c r="BU34" s="6">
        <f t="shared" si="28"/>
        <v>0</v>
      </c>
      <c r="BV34" s="6">
        <f t="shared" si="29"/>
        <v>0</v>
      </c>
      <c r="BW34" s="6"/>
      <c r="BX34" s="6">
        <f t="shared" si="30"/>
        <v>0</v>
      </c>
      <c r="BY34" s="6">
        <f t="shared" si="31"/>
        <v>0</v>
      </c>
      <c r="BZ34" s="6">
        <f t="shared" si="32"/>
        <v>0</v>
      </c>
      <c r="CA34" s="6"/>
      <c r="CB34" s="6">
        <f t="shared" si="33"/>
        <v>0</v>
      </c>
      <c r="CC34" s="36">
        <f t="shared" si="34"/>
        <v>43.25</v>
      </c>
      <c r="CD34" s="6">
        <f t="shared" si="35"/>
        <v>0</v>
      </c>
      <c r="CE34" s="6"/>
      <c r="CF34" s="6">
        <f t="shared" si="36"/>
        <v>0</v>
      </c>
      <c r="CG34" s="6">
        <f t="shared" si="37"/>
        <v>0</v>
      </c>
      <c r="CH34" s="6">
        <f t="shared" si="38"/>
        <v>0</v>
      </c>
      <c r="CI34" s="6"/>
      <c r="CJ34" s="6">
        <f t="shared" si="39"/>
        <v>0</v>
      </c>
      <c r="CK34" s="6">
        <f t="shared" si="40"/>
        <v>0</v>
      </c>
      <c r="CL34" s="6">
        <f t="shared" si="41"/>
        <v>0</v>
      </c>
      <c r="CM34" s="6"/>
      <c r="CN34" s="6">
        <f t="shared" si="42"/>
        <v>0</v>
      </c>
      <c r="CO34" s="6">
        <f t="shared" si="43"/>
        <v>0</v>
      </c>
      <c r="CP34" s="6">
        <f t="shared" si="44"/>
        <v>0</v>
      </c>
      <c r="CQ34" s="6"/>
      <c r="CR34" s="6">
        <f t="shared" ref="CR34:CR65" si="53">IF(B34="N GAS",AK34,0)</f>
        <v>0</v>
      </c>
      <c r="CS34" s="6">
        <f t="shared" ref="CS34:CS65" si="54">IF(B34="N GAS",AL34,0)</f>
        <v>0</v>
      </c>
      <c r="CT34" s="6">
        <f t="shared" ref="CT34:CT65" si="55">IF(B34="N GAS",AM34,0)</f>
        <v>0</v>
      </c>
      <c r="CU34" s="6"/>
      <c r="CV34" s="6"/>
      <c r="CW34" s="6"/>
      <c r="CX34" s="6"/>
      <c r="CY34" s="6"/>
      <c r="CZ34" s="6"/>
      <c r="DA34" s="6"/>
      <c r="DB34" s="6"/>
      <c r="DC34" s="6"/>
      <c r="DD34" s="133"/>
      <c r="DE34" s="133"/>
      <c r="DF34" s="133"/>
      <c r="DG34" s="133"/>
      <c r="DH34" s="56"/>
      <c r="DI34" s="56"/>
      <c r="DJ34" s="56"/>
      <c r="DK34" s="56"/>
      <c r="DL34" s="56"/>
    </row>
    <row r="35" spans="1:116" s="31" customFormat="1" ht="28.5" customHeight="1" thickTop="1" thickBot="1" x14ac:dyDescent="0.35">
      <c r="A35" s="4">
        <v>44222</v>
      </c>
      <c r="B35" s="5" t="s">
        <v>4</v>
      </c>
      <c r="C35" s="12" t="s">
        <v>38</v>
      </c>
      <c r="D35" s="12" t="s">
        <v>11</v>
      </c>
      <c r="E35" s="5" t="s">
        <v>27</v>
      </c>
      <c r="F35" s="5" t="s">
        <v>1</v>
      </c>
      <c r="G35" s="50" t="s">
        <v>72</v>
      </c>
      <c r="H35" s="53">
        <v>39</v>
      </c>
      <c r="I35" s="17">
        <v>39</v>
      </c>
      <c r="J35" s="17">
        <v>37</v>
      </c>
      <c r="K35" s="17">
        <f t="shared" si="49"/>
        <v>372</v>
      </c>
      <c r="L35" s="17"/>
      <c r="M35" s="17"/>
      <c r="N35" s="68">
        <v>37</v>
      </c>
      <c r="O35" s="17"/>
      <c r="P35" s="6"/>
      <c r="Q35" s="17"/>
      <c r="R35" s="17"/>
      <c r="S35" s="17"/>
      <c r="T35" s="17"/>
      <c r="U35" s="17"/>
      <c r="V35" s="6"/>
      <c r="W35" s="17"/>
      <c r="X35" s="17"/>
      <c r="Y35" s="75"/>
      <c r="Z35" s="17"/>
      <c r="AA35" s="17"/>
      <c r="AB35" s="17"/>
      <c r="AC35" s="17"/>
      <c r="AD35" s="125"/>
      <c r="AE35" s="125"/>
      <c r="AF35" s="123"/>
      <c r="AG35" s="117">
        <f t="shared" si="0"/>
        <v>0</v>
      </c>
      <c r="AH35" s="36">
        <f t="shared" si="1"/>
        <v>37</v>
      </c>
      <c r="AI35" s="6">
        <f t="shared" si="51"/>
        <v>0</v>
      </c>
      <c r="AJ35" s="6"/>
      <c r="AK35" s="20">
        <f t="shared" si="48"/>
        <v>37</v>
      </c>
      <c r="AL35" s="20">
        <f t="shared" si="50"/>
        <v>372</v>
      </c>
      <c r="AM35" s="20"/>
      <c r="AN35" s="6">
        <f t="shared" si="3"/>
        <v>0</v>
      </c>
      <c r="AO35" s="6">
        <f t="shared" si="4"/>
        <v>0</v>
      </c>
      <c r="AP35" s="6">
        <f t="shared" si="5"/>
        <v>0</v>
      </c>
      <c r="AQ35" s="6"/>
      <c r="AR35" s="6">
        <f t="shared" si="6"/>
        <v>0</v>
      </c>
      <c r="AS35" s="6">
        <f t="shared" si="7"/>
        <v>0</v>
      </c>
      <c r="AT35" s="6">
        <f t="shared" si="52"/>
        <v>0</v>
      </c>
      <c r="AU35" s="6"/>
      <c r="AV35" s="6">
        <f t="shared" si="9"/>
        <v>0</v>
      </c>
      <c r="AW35" s="36">
        <f t="shared" si="10"/>
        <v>37</v>
      </c>
      <c r="AX35" s="6">
        <f t="shared" si="11"/>
        <v>0</v>
      </c>
      <c r="AY35" s="6"/>
      <c r="AZ35" s="6">
        <f t="shared" si="12"/>
        <v>0</v>
      </c>
      <c r="BA35" s="6">
        <f t="shared" si="13"/>
        <v>0</v>
      </c>
      <c r="BB35" s="6">
        <f t="shared" si="14"/>
        <v>0</v>
      </c>
      <c r="BC35" s="6"/>
      <c r="BD35" s="6">
        <f t="shared" si="15"/>
        <v>0</v>
      </c>
      <c r="BE35" s="6">
        <f t="shared" si="16"/>
        <v>0</v>
      </c>
      <c r="BF35" s="6">
        <f t="shared" si="17"/>
        <v>0</v>
      </c>
      <c r="BG35" s="6"/>
      <c r="BH35" s="6">
        <f t="shared" si="18"/>
        <v>0</v>
      </c>
      <c r="BI35" s="6">
        <f t="shared" si="19"/>
        <v>0</v>
      </c>
      <c r="BJ35" s="6">
        <f t="shared" si="20"/>
        <v>0</v>
      </c>
      <c r="BK35" s="6"/>
      <c r="BL35" s="6">
        <f t="shared" si="21"/>
        <v>0</v>
      </c>
      <c r="BM35" s="6">
        <f t="shared" si="22"/>
        <v>0</v>
      </c>
      <c r="BN35" s="6">
        <f t="shared" si="23"/>
        <v>0</v>
      </c>
      <c r="BO35" s="6"/>
      <c r="BP35" s="6">
        <f t="shared" si="24"/>
        <v>0</v>
      </c>
      <c r="BQ35" s="6">
        <f t="shared" si="25"/>
        <v>0</v>
      </c>
      <c r="BR35" s="6">
        <f t="shared" si="26"/>
        <v>0</v>
      </c>
      <c r="BS35" s="6"/>
      <c r="BT35" s="6">
        <f t="shared" si="27"/>
        <v>0</v>
      </c>
      <c r="BU35" s="6">
        <f t="shared" si="28"/>
        <v>0</v>
      </c>
      <c r="BV35" s="6">
        <f t="shared" si="29"/>
        <v>0</v>
      </c>
      <c r="BW35" s="6"/>
      <c r="BX35" s="6">
        <f t="shared" si="30"/>
        <v>0</v>
      </c>
      <c r="BY35" s="6">
        <f t="shared" si="31"/>
        <v>0</v>
      </c>
      <c r="BZ35" s="6">
        <f t="shared" si="32"/>
        <v>0</v>
      </c>
      <c r="CA35" s="6"/>
      <c r="CB35" s="6">
        <f t="shared" si="33"/>
        <v>0</v>
      </c>
      <c r="CC35" s="6">
        <f t="shared" si="34"/>
        <v>0</v>
      </c>
      <c r="CD35" s="6">
        <f t="shared" si="35"/>
        <v>0</v>
      </c>
      <c r="CE35" s="6"/>
      <c r="CF35" s="6">
        <f t="shared" si="36"/>
        <v>0</v>
      </c>
      <c r="CG35" s="6">
        <f t="shared" si="37"/>
        <v>0</v>
      </c>
      <c r="CH35" s="6">
        <f t="shared" si="38"/>
        <v>0</v>
      </c>
      <c r="CI35" s="6"/>
      <c r="CJ35" s="6">
        <f t="shared" si="39"/>
        <v>0</v>
      </c>
      <c r="CK35" s="6">
        <f t="shared" si="40"/>
        <v>0</v>
      </c>
      <c r="CL35" s="6">
        <f t="shared" si="41"/>
        <v>0</v>
      </c>
      <c r="CM35" s="6"/>
      <c r="CN35" s="6">
        <f t="shared" si="42"/>
        <v>0</v>
      </c>
      <c r="CO35" s="6">
        <f t="shared" si="43"/>
        <v>0</v>
      </c>
      <c r="CP35" s="6">
        <f t="shared" si="44"/>
        <v>0</v>
      </c>
      <c r="CQ35" s="6"/>
      <c r="CR35" s="6">
        <f t="shared" si="53"/>
        <v>0</v>
      </c>
      <c r="CS35" s="6">
        <f t="shared" si="54"/>
        <v>0</v>
      </c>
      <c r="CT35" s="6">
        <f t="shared" si="55"/>
        <v>0</v>
      </c>
      <c r="CU35" s="6"/>
      <c r="CV35" s="6"/>
      <c r="CW35" s="6"/>
      <c r="CX35" s="6"/>
      <c r="CY35" s="6"/>
      <c r="CZ35" s="6"/>
      <c r="DA35" s="6"/>
      <c r="DB35" s="6"/>
      <c r="DC35" s="6"/>
      <c r="DD35" s="133"/>
      <c r="DE35" s="133"/>
      <c r="DF35" s="133"/>
      <c r="DG35" s="133"/>
      <c r="DH35" s="56"/>
      <c r="DI35" s="56"/>
      <c r="DJ35" s="56"/>
      <c r="DK35" s="56"/>
      <c r="DL35" s="56"/>
    </row>
    <row r="36" spans="1:116" s="31" customFormat="1" ht="28.5" customHeight="1" thickTop="1" thickBot="1" x14ac:dyDescent="0.35">
      <c r="A36" s="4">
        <v>44222</v>
      </c>
      <c r="B36" s="5" t="s">
        <v>5</v>
      </c>
      <c r="C36" s="5" t="s">
        <v>38</v>
      </c>
      <c r="D36" s="12" t="s">
        <v>11</v>
      </c>
      <c r="E36" s="5" t="s">
        <v>27</v>
      </c>
      <c r="F36" s="5" t="s">
        <v>1</v>
      </c>
      <c r="G36" s="53" t="s">
        <v>70</v>
      </c>
      <c r="H36" s="53">
        <v>30</v>
      </c>
      <c r="I36" s="17">
        <v>30</v>
      </c>
      <c r="J36" s="17">
        <v>28</v>
      </c>
      <c r="K36" s="17">
        <f t="shared" si="49"/>
        <v>400</v>
      </c>
      <c r="L36" s="17"/>
      <c r="M36" s="17"/>
      <c r="N36" s="17"/>
      <c r="O36" s="68">
        <v>28</v>
      </c>
      <c r="P36" s="6"/>
      <c r="Q36" s="17"/>
      <c r="R36" s="17"/>
      <c r="S36" s="17"/>
      <c r="T36" s="17"/>
      <c r="U36" s="17"/>
      <c r="V36" s="6"/>
      <c r="W36" s="17"/>
      <c r="X36" s="17"/>
      <c r="Y36" s="75"/>
      <c r="Z36" s="17"/>
      <c r="AA36" s="17"/>
      <c r="AB36" s="17"/>
      <c r="AC36" s="17"/>
      <c r="AD36" s="125"/>
      <c r="AE36" s="125"/>
      <c r="AF36" s="123"/>
      <c r="AG36" s="117">
        <f t="shared" si="0"/>
        <v>0</v>
      </c>
      <c r="AH36" s="36">
        <f t="shared" si="1"/>
        <v>28</v>
      </c>
      <c r="AI36" s="6">
        <f t="shared" si="51"/>
        <v>0</v>
      </c>
      <c r="AJ36" s="6"/>
      <c r="AK36" s="20">
        <f t="shared" si="48"/>
        <v>28</v>
      </c>
      <c r="AL36" s="20">
        <f t="shared" si="50"/>
        <v>400</v>
      </c>
      <c r="AM36" s="20"/>
      <c r="AN36" s="6">
        <f t="shared" si="3"/>
        <v>0</v>
      </c>
      <c r="AO36" s="6">
        <f t="shared" si="4"/>
        <v>0</v>
      </c>
      <c r="AP36" s="6">
        <f t="shared" si="5"/>
        <v>0</v>
      </c>
      <c r="AQ36" s="6"/>
      <c r="AR36" s="6">
        <f t="shared" si="6"/>
        <v>0</v>
      </c>
      <c r="AS36" s="6">
        <f t="shared" si="7"/>
        <v>0</v>
      </c>
      <c r="AT36" s="6">
        <f t="shared" si="52"/>
        <v>0</v>
      </c>
      <c r="AU36" s="6"/>
      <c r="AV36" s="6">
        <f t="shared" si="9"/>
        <v>0</v>
      </c>
      <c r="AW36" s="6">
        <f t="shared" si="10"/>
        <v>0</v>
      </c>
      <c r="AX36" s="6">
        <f t="shared" si="11"/>
        <v>0</v>
      </c>
      <c r="AY36" s="6"/>
      <c r="AZ36" s="6">
        <f t="shared" si="12"/>
        <v>0</v>
      </c>
      <c r="BA36" s="36">
        <f t="shared" si="13"/>
        <v>28</v>
      </c>
      <c r="BB36" s="6">
        <f t="shared" si="14"/>
        <v>0</v>
      </c>
      <c r="BC36" s="6"/>
      <c r="BD36" s="6">
        <f t="shared" si="15"/>
        <v>0</v>
      </c>
      <c r="BE36" s="6">
        <f t="shared" si="16"/>
        <v>0</v>
      </c>
      <c r="BF36" s="6">
        <f t="shared" si="17"/>
        <v>0</v>
      </c>
      <c r="BG36" s="6"/>
      <c r="BH36" s="6">
        <f t="shared" si="18"/>
        <v>0</v>
      </c>
      <c r="BI36" s="6">
        <f t="shared" si="19"/>
        <v>0</v>
      </c>
      <c r="BJ36" s="6">
        <f t="shared" si="20"/>
        <v>0</v>
      </c>
      <c r="BK36" s="6"/>
      <c r="BL36" s="6">
        <f t="shared" si="21"/>
        <v>0</v>
      </c>
      <c r="BM36" s="6">
        <f t="shared" si="22"/>
        <v>0</v>
      </c>
      <c r="BN36" s="6">
        <f t="shared" si="23"/>
        <v>0</v>
      </c>
      <c r="BO36" s="6"/>
      <c r="BP36" s="6">
        <f t="shared" si="24"/>
        <v>0</v>
      </c>
      <c r="BQ36" s="6">
        <f t="shared" si="25"/>
        <v>0</v>
      </c>
      <c r="BR36" s="6">
        <f t="shared" si="26"/>
        <v>0</v>
      </c>
      <c r="BS36" s="6"/>
      <c r="BT36" s="6">
        <f t="shared" si="27"/>
        <v>0</v>
      </c>
      <c r="BU36" s="6">
        <f t="shared" si="28"/>
        <v>0</v>
      </c>
      <c r="BV36" s="6">
        <f t="shared" si="29"/>
        <v>0</v>
      </c>
      <c r="BW36" s="6"/>
      <c r="BX36" s="6">
        <f t="shared" si="30"/>
        <v>0</v>
      </c>
      <c r="BY36" s="6">
        <f t="shared" si="31"/>
        <v>0</v>
      </c>
      <c r="BZ36" s="6">
        <f t="shared" si="32"/>
        <v>0</v>
      </c>
      <c r="CA36" s="6"/>
      <c r="CB36" s="6">
        <f t="shared" si="33"/>
        <v>0</v>
      </c>
      <c r="CC36" s="6">
        <f t="shared" si="34"/>
        <v>0</v>
      </c>
      <c r="CD36" s="6">
        <f t="shared" si="35"/>
        <v>0</v>
      </c>
      <c r="CE36" s="6"/>
      <c r="CF36" s="6">
        <f t="shared" si="36"/>
        <v>0</v>
      </c>
      <c r="CG36" s="6">
        <f t="shared" si="37"/>
        <v>0</v>
      </c>
      <c r="CH36" s="6">
        <f t="shared" si="38"/>
        <v>0</v>
      </c>
      <c r="CI36" s="6"/>
      <c r="CJ36" s="6">
        <f t="shared" si="39"/>
        <v>0</v>
      </c>
      <c r="CK36" s="6">
        <f t="shared" si="40"/>
        <v>0</v>
      </c>
      <c r="CL36" s="6">
        <f t="shared" si="41"/>
        <v>0</v>
      </c>
      <c r="CM36" s="6"/>
      <c r="CN36" s="6">
        <f t="shared" si="42"/>
        <v>0</v>
      </c>
      <c r="CO36" s="6">
        <f t="shared" si="43"/>
        <v>0</v>
      </c>
      <c r="CP36" s="6">
        <f t="shared" si="44"/>
        <v>0</v>
      </c>
      <c r="CQ36" s="6"/>
      <c r="CR36" s="6">
        <f t="shared" si="53"/>
        <v>0</v>
      </c>
      <c r="CS36" s="6">
        <f t="shared" si="54"/>
        <v>0</v>
      </c>
      <c r="CT36" s="6">
        <f t="shared" si="55"/>
        <v>0</v>
      </c>
      <c r="CU36" s="6"/>
      <c r="CV36" s="6"/>
      <c r="CW36" s="6"/>
      <c r="CX36" s="6"/>
      <c r="CY36" s="6"/>
      <c r="CZ36" s="6"/>
      <c r="DA36" s="6"/>
      <c r="DB36" s="6"/>
      <c r="DC36" s="6"/>
      <c r="DD36" s="133"/>
      <c r="DE36" s="133"/>
      <c r="DF36" s="133"/>
      <c r="DG36" s="133"/>
      <c r="DH36" s="56"/>
      <c r="DI36" s="56"/>
      <c r="DJ36" s="56"/>
      <c r="DK36" s="56"/>
      <c r="DL36" s="56"/>
    </row>
    <row r="37" spans="1:116" s="31" customFormat="1" ht="28.5" customHeight="1" thickTop="1" thickBot="1" x14ac:dyDescent="0.35">
      <c r="A37" s="4">
        <v>44222</v>
      </c>
      <c r="B37" s="51" t="s">
        <v>0</v>
      </c>
      <c r="C37" s="5" t="s">
        <v>38</v>
      </c>
      <c r="D37" s="12" t="s">
        <v>11</v>
      </c>
      <c r="E37" s="5" t="s">
        <v>27</v>
      </c>
      <c r="F37" s="5" t="s">
        <v>1</v>
      </c>
      <c r="G37" s="53" t="s">
        <v>71</v>
      </c>
      <c r="H37" s="53">
        <v>52.25</v>
      </c>
      <c r="I37" s="72">
        <v>-47.75</v>
      </c>
      <c r="J37" s="72">
        <v>-48.75</v>
      </c>
      <c r="K37" s="17">
        <f t="shared" si="49"/>
        <v>351.25</v>
      </c>
      <c r="L37" s="17"/>
      <c r="M37" s="17"/>
      <c r="N37" s="17"/>
      <c r="O37" s="17"/>
      <c r="P37" s="6"/>
      <c r="Q37" s="17"/>
      <c r="R37" s="17"/>
      <c r="S37" s="17"/>
      <c r="T37" s="17"/>
      <c r="U37" s="72">
        <v>-48.75</v>
      </c>
      <c r="V37" s="6"/>
      <c r="W37" s="17"/>
      <c r="X37" s="17"/>
      <c r="Y37" s="75"/>
      <c r="Z37" s="17"/>
      <c r="AA37" s="17"/>
      <c r="AB37" s="17"/>
      <c r="AC37" s="17"/>
      <c r="AD37" s="125"/>
      <c r="AE37" s="125"/>
      <c r="AF37" s="123"/>
      <c r="AG37" s="117">
        <f t="shared" si="0"/>
        <v>0</v>
      </c>
      <c r="AH37" s="79">
        <f t="shared" si="1"/>
        <v>-48.75</v>
      </c>
      <c r="AI37" s="6">
        <f t="shared" si="51"/>
        <v>0</v>
      </c>
      <c r="AJ37" s="6"/>
      <c r="AK37" s="20">
        <f t="shared" si="48"/>
        <v>-48.75</v>
      </c>
      <c r="AL37" s="20">
        <f t="shared" si="50"/>
        <v>351.25</v>
      </c>
      <c r="AM37" s="20"/>
      <c r="AN37" s="6">
        <f t="shared" si="3"/>
        <v>0</v>
      </c>
      <c r="AO37" s="6">
        <f t="shared" si="4"/>
        <v>0</v>
      </c>
      <c r="AP37" s="6">
        <f t="shared" si="5"/>
        <v>0</v>
      </c>
      <c r="AQ37" s="6"/>
      <c r="AR37" s="6">
        <f t="shared" si="6"/>
        <v>0</v>
      </c>
      <c r="AS37" s="6">
        <f t="shared" si="7"/>
        <v>0</v>
      </c>
      <c r="AT37" s="6">
        <f t="shared" si="52"/>
        <v>0</v>
      </c>
      <c r="AU37" s="6"/>
      <c r="AV37" s="6">
        <f t="shared" si="9"/>
        <v>0</v>
      </c>
      <c r="AW37" s="6">
        <f t="shared" si="10"/>
        <v>0</v>
      </c>
      <c r="AX37" s="6">
        <f t="shared" si="11"/>
        <v>0</v>
      </c>
      <c r="AY37" s="6"/>
      <c r="AZ37" s="6">
        <f t="shared" si="12"/>
        <v>0</v>
      </c>
      <c r="BA37" s="6">
        <f t="shared" si="13"/>
        <v>0</v>
      </c>
      <c r="BB37" s="6">
        <f t="shared" si="14"/>
        <v>0</v>
      </c>
      <c r="BC37" s="6"/>
      <c r="BD37" s="6">
        <f t="shared" si="15"/>
        <v>0</v>
      </c>
      <c r="BE37" s="6">
        <f t="shared" si="16"/>
        <v>0</v>
      </c>
      <c r="BF37" s="6">
        <f t="shared" si="17"/>
        <v>0</v>
      </c>
      <c r="BG37" s="6"/>
      <c r="BH37" s="6">
        <f t="shared" si="18"/>
        <v>0</v>
      </c>
      <c r="BI37" s="6">
        <f t="shared" si="19"/>
        <v>0</v>
      </c>
      <c r="BJ37" s="6">
        <f t="shared" si="20"/>
        <v>0</v>
      </c>
      <c r="BK37" s="6"/>
      <c r="BL37" s="6">
        <f t="shared" si="21"/>
        <v>0</v>
      </c>
      <c r="BM37" s="6">
        <f t="shared" si="22"/>
        <v>0</v>
      </c>
      <c r="BN37" s="6">
        <f t="shared" si="23"/>
        <v>0</v>
      </c>
      <c r="BO37" s="6"/>
      <c r="BP37" s="6">
        <f t="shared" si="24"/>
        <v>0</v>
      </c>
      <c r="BQ37" s="6">
        <f t="shared" si="25"/>
        <v>0</v>
      </c>
      <c r="BR37" s="6">
        <f t="shared" si="26"/>
        <v>0</v>
      </c>
      <c r="BS37" s="6"/>
      <c r="BT37" s="6">
        <f t="shared" si="27"/>
        <v>0</v>
      </c>
      <c r="BU37" s="6">
        <f t="shared" si="28"/>
        <v>0</v>
      </c>
      <c r="BV37" s="6">
        <f t="shared" si="29"/>
        <v>0</v>
      </c>
      <c r="BW37" s="6"/>
      <c r="BX37" s="6">
        <f t="shared" si="30"/>
        <v>0</v>
      </c>
      <c r="BY37" s="79">
        <f t="shared" si="31"/>
        <v>-48.75</v>
      </c>
      <c r="BZ37" s="6">
        <f t="shared" si="32"/>
        <v>0</v>
      </c>
      <c r="CA37" s="6"/>
      <c r="CB37" s="6">
        <f t="shared" si="33"/>
        <v>0</v>
      </c>
      <c r="CC37" s="6">
        <f t="shared" si="34"/>
        <v>0</v>
      </c>
      <c r="CD37" s="6">
        <f t="shared" si="35"/>
        <v>0</v>
      </c>
      <c r="CE37" s="6"/>
      <c r="CF37" s="6">
        <f t="shared" si="36"/>
        <v>0</v>
      </c>
      <c r="CG37" s="6">
        <f t="shared" si="37"/>
        <v>0</v>
      </c>
      <c r="CH37" s="6">
        <f t="shared" si="38"/>
        <v>0</v>
      </c>
      <c r="CI37" s="6"/>
      <c r="CJ37" s="6">
        <f t="shared" si="39"/>
        <v>0</v>
      </c>
      <c r="CK37" s="6">
        <f t="shared" si="40"/>
        <v>0</v>
      </c>
      <c r="CL37" s="6">
        <f t="shared" si="41"/>
        <v>0</v>
      </c>
      <c r="CM37" s="6"/>
      <c r="CN37" s="6">
        <f t="shared" si="42"/>
        <v>0</v>
      </c>
      <c r="CO37" s="6">
        <f t="shared" si="43"/>
        <v>0</v>
      </c>
      <c r="CP37" s="6">
        <f t="shared" si="44"/>
        <v>0</v>
      </c>
      <c r="CQ37" s="6"/>
      <c r="CR37" s="6">
        <f t="shared" si="53"/>
        <v>0</v>
      </c>
      <c r="CS37" s="6">
        <f t="shared" si="54"/>
        <v>0</v>
      </c>
      <c r="CT37" s="6">
        <f t="shared" si="55"/>
        <v>0</v>
      </c>
      <c r="CU37" s="6"/>
      <c r="CV37" s="6"/>
      <c r="CW37" s="6"/>
      <c r="CX37" s="6"/>
      <c r="CY37" s="6"/>
      <c r="CZ37" s="6"/>
      <c r="DA37" s="6"/>
      <c r="DB37" s="6"/>
      <c r="DC37" s="6"/>
      <c r="DD37" s="133"/>
      <c r="DE37" s="133"/>
      <c r="DF37" s="133"/>
      <c r="DG37" s="133"/>
      <c r="DH37" s="56"/>
      <c r="DI37" s="56"/>
      <c r="DJ37" s="56"/>
      <c r="DK37" s="56"/>
      <c r="DL37" s="56"/>
    </row>
    <row r="38" spans="1:116" s="31" customFormat="1" ht="28.5" customHeight="1" thickTop="1" thickBot="1" x14ac:dyDescent="0.35">
      <c r="A38" s="4">
        <v>44223</v>
      </c>
      <c r="B38" s="5" t="s">
        <v>21</v>
      </c>
      <c r="C38" s="5" t="s">
        <v>29</v>
      </c>
      <c r="D38" s="12" t="s">
        <v>11</v>
      </c>
      <c r="E38" s="34" t="s">
        <v>52</v>
      </c>
      <c r="F38" s="5" t="s">
        <v>1</v>
      </c>
      <c r="G38" s="41" t="s">
        <v>73</v>
      </c>
      <c r="H38" s="53">
        <v>47.25</v>
      </c>
      <c r="I38" s="17">
        <v>47.25</v>
      </c>
      <c r="J38" s="17">
        <v>45.25</v>
      </c>
      <c r="K38" s="17">
        <f t="shared" si="49"/>
        <v>396.5</v>
      </c>
      <c r="L38" s="17"/>
      <c r="M38" s="17"/>
      <c r="N38" s="17"/>
      <c r="O38" s="17"/>
      <c r="P38" s="6"/>
      <c r="Q38" s="17"/>
      <c r="R38" s="17"/>
      <c r="S38" s="17"/>
      <c r="T38" s="17"/>
      <c r="U38" s="17"/>
      <c r="V38" s="68">
        <v>45.25</v>
      </c>
      <c r="W38" s="17"/>
      <c r="X38" s="17"/>
      <c r="Y38" s="75"/>
      <c r="Z38" s="17"/>
      <c r="AA38" s="17"/>
      <c r="AB38" s="17"/>
      <c r="AC38" s="17"/>
      <c r="AD38" s="125"/>
      <c r="AE38" s="125"/>
      <c r="AF38" s="123"/>
      <c r="AG38" s="119">
        <f t="shared" si="0"/>
        <v>45.25</v>
      </c>
      <c r="AH38" s="6">
        <f t="shared" si="1"/>
        <v>0</v>
      </c>
      <c r="AI38" s="6">
        <f t="shared" si="51"/>
        <v>0</v>
      </c>
      <c r="AJ38" s="6"/>
      <c r="AK38" s="20">
        <f t="shared" si="48"/>
        <v>45.25</v>
      </c>
      <c r="AL38" s="20">
        <f t="shared" si="50"/>
        <v>396.5</v>
      </c>
      <c r="AM38" s="20"/>
      <c r="AN38" s="6">
        <f t="shared" si="3"/>
        <v>0</v>
      </c>
      <c r="AO38" s="6">
        <f t="shared" si="4"/>
        <v>0</v>
      </c>
      <c r="AP38" s="6">
        <f t="shared" si="5"/>
        <v>0</v>
      </c>
      <c r="AQ38" s="6"/>
      <c r="AR38" s="6">
        <f t="shared" si="6"/>
        <v>0</v>
      </c>
      <c r="AS38" s="6">
        <f t="shared" si="7"/>
        <v>0</v>
      </c>
      <c r="AT38" s="6">
        <f t="shared" si="52"/>
        <v>0</v>
      </c>
      <c r="AU38" s="6"/>
      <c r="AV38" s="6">
        <f t="shared" si="9"/>
        <v>0</v>
      </c>
      <c r="AW38" s="6">
        <f t="shared" si="10"/>
        <v>0</v>
      </c>
      <c r="AX38" s="6">
        <f t="shared" si="11"/>
        <v>0</v>
      </c>
      <c r="AY38" s="6"/>
      <c r="AZ38" s="6">
        <f t="shared" si="12"/>
        <v>0</v>
      </c>
      <c r="BA38" s="6">
        <f t="shared" si="13"/>
        <v>0</v>
      </c>
      <c r="BB38" s="6">
        <f t="shared" si="14"/>
        <v>0</v>
      </c>
      <c r="BC38" s="6"/>
      <c r="BD38" s="6">
        <f t="shared" si="15"/>
        <v>0</v>
      </c>
      <c r="BE38" s="6">
        <f t="shared" si="16"/>
        <v>0</v>
      </c>
      <c r="BF38" s="6">
        <f t="shared" si="17"/>
        <v>0</v>
      </c>
      <c r="BG38" s="6"/>
      <c r="BH38" s="6">
        <f t="shared" si="18"/>
        <v>0</v>
      </c>
      <c r="BI38" s="6">
        <f t="shared" si="19"/>
        <v>0</v>
      </c>
      <c r="BJ38" s="6">
        <f t="shared" si="20"/>
        <v>0</v>
      </c>
      <c r="BK38" s="6"/>
      <c r="BL38" s="6">
        <f t="shared" si="21"/>
        <v>0</v>
      </c>
      <c r="BM38" s="6">
        <f t="shared" si="22"/>
        <v>0</v>
      </c>
      <c r="BN38" s="6">
        <f t="shared" si="23"/>
        <v>0</v>
      </c>
      <c r="BO38" s="6"/>
      <c r="BP38" s="6">
        <f t="shared" si="24"/>
        <v>0</v>
      </c>
      <c r="BQ38" s="6">
        <f t="shared" si="25"/>
        <v>0</v>
      </c>
      <c r="BR38" s="6">
        <f t="shared" si="26"/>
        <v>0</v>
      </c>
      <c r="BS38" s="6"/>
      <c r="BT38" s="6">
        <f t="shared" si="27"/>
        <v>0</v>
      </c>
      <c r="BU38" s="6">
        <f t="shared" si="28"/>
        <v>0</v>
      </c>
      <c r="BV38" s="6">
        <f t="shared" si="29"/>
        <v>0</v>
      </c>
      <c r="BW38" s="6"/>
      <c r="BX38" s="6">
        <f t="shared" si="30"/>
        <v>0</v>
      </c>
      <c r="BY38" s="6">
        <f t="shared" si="31"/>
        <v>0</v>
      </c>
      <c r="BZ38" s="6">
        <f t="shared" si="32"/>
        <v>0</v>
      </c>
      <c r="CA38" s="6"/>
      <c r="CB38" s="36">
        <f t="shared" si="33"/>
        <v>45.25</v>
      </c>
      <c r="CC38" s="6">
        <f t="shared" si="34"/>
        <v>0</v>
      </c>
      <c r="CD38" s="6">
        <f t="shared" si="35"/>
        <v>0</v>
      </c>
      <c r="CE38" s="6"/>
      <c r="CF38" s="6">
        <f t="shared" si="36"/>
        <v>0</v>
      </c>
      <c r="CG38" s="6">
        <f t="shared" si="37"/>
        <v>0</v>
      </c>
      <c r="CH38" s="6">
        <f t="shared" si="38"/>
        <v>0</v>
      </c>
      <c r="CI38" s="6"/>
      <c r="CJ38" s="6">
        <f t="shared" si="39"/>
        <v>0</v>
      </c>
      <c r="CK38" s="6">
        <f t="shared" si="40"/>
        <v>0</v>
      </c>
      <c r="CL38" s="6">
        <f t="shared" si="41"/>
        <v>0</v>
      </c>
      <c r="CM38" s="6"/>
      <c r="CN38" s="6">
        <f t="shared" si="42"/>
        <v>0</v>
      </c>
      <c r="CO38" s="6">
        <f t="shared" si="43"/>
        <v>0</v>
      </c>
      <c r="CP38" s="6">
        <f t="shared" si="44"/>
        <v>0</v>
      </c>
      <c r="CQ38" s="6"/>
      <c r="CR38" s="6">
        <f t="shared" si="53"/>
        <v>0</v>
      </c>
      <c r="CS38" s="6">
        <f t="shared" si="54"/>
        <v>0</v>
      </c>
      <c r="CT38" s="6">
        <f t="shared" si="55"/>
        <v>0</v>
      </c>
      <c r="CU38" s="6"/>
      <c r="CV38" s="6"/>
      <c r="CW38" s="6"/>
      <c r="CX38" s="6"/>
      <c r="CY38" s="6"/>
      <c r="CZ38" s="6"/>
      <c r="DA38" s="6"/>
      <c r="DB38" s="6"/>
      <c r="DC38" s="6"/>
      <c r="DD38" s="133"/>
      <c r="DE38" s="133"/>
      <c r="DF38" s="133"/>
      <c r="DG38" s="133"/>
      <c r="DH38" s="56"/>
      <c r="DI38" s="56"/>
      <c r="DJ38" s="56"/>
      <c r="DK38" s="56"/>
      <c r="DL38" s="56"/>
    </row>
    <row r="39" spans="1:116" s="31" customFormat="1" ht="28.5" customHeight="1" thickTop="1" thickBot="1" x14ac:dyDescent="0.35">
      <c r="A39" s="4">
        <v>44223</v>
      </c>
      <c r="B39" s="5" t="s">
        <v>0</v>
      </c>
      <c r="C39" s="5" t="s">
        <v>29</v>
      </c>
      <c r="D39" s="12" t="s">
        <v>11</v>
      </c>
      <c r="E39" s="5" t="s">
        <v>27</v>
      </c>
      <c r="F39" s="5" t="s">
        <v>30</v>
      </c>
      <c r="G39" s="53" t="s">
        <v>74</v>
      </c>
      <c r="H39" s="53">
        <v>69</v>
      </c>
      <c r="I39" s="17">
        <v>31</v>
      </c>
      <c r="J39" s="17">
        <v>29</v>
      </c>
      <c r="K39" s="17">
        <f t="shared" si="49"/>
        <v>425.5</v>
      </c>
      <c r="L39" s="17"/>
      <c r="M39" s="17"/>
      <c r="N39" s="17"/>
      <c r="O39" s="17"/>
      <c r="P39" s="6"/>
      <c r="Q39" s="17"/>
      <c r="R39" s="17"/>
      <c r="S39" s="17"/>
      <c r="T39" s="17"/>
      <c r="U39" s="68">
        <v>29</v>
      </c>
      <c r="V39" s="6"/>
      <c r="W39" s="17"/>
      <c r="X39" s="17"/>
      <c r="Y39" s="75"/>
      <c r="Z39" s="17"/>
      <c r="AA39" s="17"/>
      <c r="AB39" s="17"/>
      <c r="AC39" s="17"/>
      <c r="AD39" s="125"/>
      <c r="AE39" s="125"/>
      <c r="AF39" s="123"/>
      <c r="AG39" s="119">
        <f t="shared" si="0"/>
        <v>29</v>
      </c>
      <c r="AH39" s="6">
        <f t="shared" si="1"/>
        <v>0</v>
      </c>
      <c r="AI39" s="6">
        <f t="shared" si="51"/>
        <v>0</v>
      </c>
      <c r="AJ39" s="6"/>
      <c r="AK39" s="20">
        <f t="shared" si="48"/>
        <v>29</v>
      </c>
      <c r="AL39" s="20">
        <f t="shared" si="50"/>
        <v>425.5</v>
      </c>
      <c r="AM39" s="20"/>
      <c r="AN39" s="6">
        <f t="shared" si="3"/>
        <v>0</v>
      </c>
      <c r="AO39" s="6">
        <f t="shared" si="4"/>
        <v>0</v>
      </c>
      <c r="AP39" s="6">
        <f t="shared" si="5"/>
        <v>0</v>
      </c>
      <c r="AQ39" s="6"/>
      <c r="AR39" s="6">
        <f t="shared" si="6"/>
        <v>0</v>
      </c>
      <c r="AS39" s="6">
        <f t="shared" si="7"/>
        <v>0</v>
      </c>
      <c r="AT39" s="6">
        <f t="shared" si="52"/>
        <v>0</v>
      </c>
      <c r="AU39" s="6"/>
      <c r="AV39" s="6">
        <f t="shared" si="9"/>
        <v>0</v>
      </c>
      <c r="AW39" s="6">
        <f t="shared" si="10"/>
        <v>0</v>
      </c>
      <c r="AX39" s="6">
        <f t="shared" si="11"/>
        <v>0</v>
      </c>
      <c r="AY39" s="6"/>
      <c r="AZ39" s="6">
        <f t="shared" si="12"/>
        <v>0</v>
      </c>
      <c r="BA39" s="6">
        <f t="shared" si="13"/>
        <v>0</v>
      </c>
      <c r="BB39" s="6">
        <f t="shared" si="14"/>
        <v>0</v>
      </c>
      <c r="BC39" s="6"/>
      <c r="BD39" s="6">
        <f t="shared" si="15"/>
        <v>0</v>
      </c>
      <c r="BE39" s="6">
        <f t="shared" si="16"/>
        <v>0</v>
      </c>
      <c r="BF39" s="6">
        <f t="shared" si="17"/>
        <v>0</v>
      </c>
      <c r="BG39" s="6"/>
      <c r="BH39" s="6">
        <f t="shared" si="18"/>
        <v>0</v>
      </c>
      <c r="BI39" s="6">
        <f t="shared" si="19"/>
        <v>0</v>
      </c>
      <c r="BJ39" s="6">
        <f t="shared" si="20"/>
        <v>0</v>
      </c>
      <c r="BK39" s="6"/>
      <c r="BL39" s="6">
        <f t="shared" si="21"/>
        <v>0</v>
      </c>
      <c r="BM39" s="6">
        <f t="shared" si="22"/>
        <v>0</v>
      </c>
      <c r="BN39" s="6">
        <f t="shared" si="23"/>
        <v>0</v>
      </c>
      <c r="BO39" s="6"/>
      <c r="BP39" s="6">
        <f t="shared" si="24"/>
        <v>0</v>
      </c>
      <c r="BQ39" s="6">
        <f t="shared" si="25"/>
        <v>0</v>
      </c>
      <c r="BR39" s="6">
        <f t="shared" si="26"/>
        <v>0</v>
      </c>
      <c r="BS39" s="6"/>
      <c r="BT39" s="6">
        <f t="shared" si="27"/>
        <v>0</v>
      </c>
      <c r="BU39" s="6">
        <f t="shared" si="28"/>
        <v>0</v>
      </c>
      <c r="BV39" s="6">
        <f t="shared" si="29"/>
        <v>0</v>
      </c>
      <c r="BW39" s="6"/>
      <c r="BX39" s="36">
        <f t="shared" si="30"/>
        <v>29</v>
      </c>
      <c r="BY39" s="6">
        <f t="shared" si="31"/>
        <v>0</v>
      </c>
      <c r="BZ39" s="6">
        <f t="shared" si="32"/>
        <v>0</v>
      </c>
      <c r="CA39" s="6"/>
      <c r="CB39" s="6">
        <f t="shared" si="33"/>
        <v>0</v>
      </c>
      <c r="CC39" s="6">
        <f t="shared" si="34"/>
        <v>0</v>
      </c>
      <c r="CD39" s="6">
        <f t="shared" si="35"/>
        <v>0</v>
      </c>
      <c r="CE39" s="6"/>
      <c r="CF39" s="6">
        <f t="shared" si="36"/>
        <v>0</v>
      </c>
      <c r="CG39" s="6">
        <f t="shared" si="37"/>
        <v>0</v>
      </c>
      <c r="CH39" s="6">
        <f t="shared" si="38"/>
        <v>0</v>
      </c>
      <c r="CI39" s="6"/>
      <c r="CJ39" s="6">
        <f t="shared" si="39"/>
        <v>0</v>
      </c>
      <c r="CK39" s="6">
        <f t="shared" si="40"/>
        <v>0</v>
      </c>
      <c r="CL39" s="6">
        <f t="shared" si="41"/>
        <v>0</v>
      </c>
      <c r="CM39" s="6"/>
      <c r="CN39" s="6">
        <f t="shared" si="42"/>
        <v>0</v>
      </c>
      <c r="CO39" s="6">
        <f t="shared" si="43"/>
        <v>0</v>
      </c>
      <c r="CP39" s="6">
        <f t="shared" si="44"/>
        <v>0</v>
      </c>
      <c r="CQ39" s="6"/>
      <c r="CR39" s="6">
        <f t="shared" si="53"/>
        <v>0</v>
      </c>
      <c r="CS39" s="6">
        <f t="shared" si="54"/>
        <v>0</v>
      </c>
      <c r="CT39" s="6">
        <f t="shared" si="55"/>
        <v>0</v>
      </c>
      <c r="CU39" s="6"/>
      <c r="CV39" s="6"/>
      <c r="CW39" s="6"/>
      <c r="CX39" s="6"/>
      <c r="CY39" s="6"/>
      <c r="CZ39" s="6"/>
      <c r="DA39" s="6"/>
      <c r="DB39" s="6"/>
      <c r="DC39" s="6"/>
      <c r="DD39" s="133"/>
      <c r="DE39" s="133"/>
      <c r="DF39" s="133"/>
      <c r="DG39" s="133"/>
      <c r="DH39" s="56"/>
      <c r="DI39" s="56"/>
      <c r="DJ39" s="56"/>
      <c r="DK39" s="56"/>
      <c r="DL39" s="56"/>
    </row>
    <row r="40" spans="1:116" s="31" customFormat="1" ht="28.5" customHeight="1" thickTop="1" thickBot="1" x14ac:dyDescent="0.35">
      <c r="A40" s="4">
        <v>44224</v>
      </c>
      <c r="B40" s="5" t="s">
        <v>21</v>
      </c>
      <c r="C40" s="5" t="s">
        <v>29</v>
      </c>
      <c r="D40" s="12" t="s">
        <v>11</v>
      </c>
      <c r="E40" s="34" t="s">
        <v>52</v>
      </c>
      <c r="F40" s="5" t="s">
        <v>30</v>
      </c>
      <c r="G40" s="53" t="s">
        <v>90</v>
      </c>
      <c r="H40" s="53">
        <v>55.25</v>
      </c>
      <c r="I40" s="17">
        <v>44.75</v>
      </c>
      <c r="J40" s="17">
        <v>42.75</v>
      </c>
      <c r="K40" s="17">
        <f t="shared" si="49"/>
        <v>468.25</v>
      </c>
      <c r="L40" s="17"/>
      <c r="M40" s="17"/>
      <c r="N40" s="17"/>
      <c r="O40" s="17"/>
      <c r="P40" s="6"/>
      <c r="Q40" s="17"/>
      <c r="R40" s="17"/>
      <c r="S40" s="17"/>
      <c r="T40" s="17"/>
      <c r="U40" s="17"/>
      <c r="V40" s="68">
        <v>42.75</v>
      </c>
      <c r="W40" s="17"/>
      <c r="X40" s="17"/>
      <c r="Y40" s="75"/>
      <c r="Z40" s="17"/>
      <c r="AA40" s="17"/>
      <c r="AB40" s="17"/>
      <c r="AC40" s="17"/>
      <c r="AD40" s="125"/>
      <c r="AE40" s="125"/>
      <c r="AF40" s="123"/>
      <c r="AG40" s="119">
        <f t="shared" si="0"/>
        <v>42.75</v>
      </c>
      <c r="AH40" s="6">
        <f t="shared" si="1"/>
        <v>0</v>
      </c>
      <c r="AI40" s="6">
        <f t="shared" si="51"/>
        <v>0</v>
      </c>
      <c r="AJ40" s="6"/>
      <c r="AK40" s="20">
        <f t="shared" si="48"/>
        <v>42.75</v>
      </c>
      <c r="AL40" s="20">
        <f t="shared" si="50"/>
        <v>468.25</v>
      </c>
      <c r="AM40" s="20"/>
      <c r="AN40" s="6">
        <f t="shared" si="3"/>
        <v>0</v>
      </c>
      <c r="AO40" s="6">
        <f t="shared" si="4"/>
        <v>0</v>
      </c>
      <c r="AP40" s="6">
        <f t="shared" si="5"/>
        <v>0</v>
      </c>
      <c r="AQ40" s="6"/>
      <c r="AR40" s="6">
        <f t="shared" si="6"/>
        <v>0</v>
      </c>
      <c r="AS40" s="6">
        <f t="shared" si="7"/>
        <v>0</v>
      </c>
      <c r="AT40" s="6">
        <f t="shared" si="52"/>
        <v>0</v>
      </c>
      <c r="AU40" s="6"/>
      <c r="AV40" s="6">
        <f t="shared" si="9"/>
        <v>0</v>
      </c>
      <c r="AW40" s="6">
        <f t="shared" si="10"/>
        <v>0</v>
      </c>
      <c r="AX40" s="6">
        <f t="shared" si="11"/>
        <v>0</v>
      </c>
      <c r="AY40" s="6"/>
      <c r="AZ40" s="6">
        <f t="shared" si="12"/>
        <v>0</v>
      </c>
      <c r="BA40" s="6">
        <f t="shared" si="13"/>
        <v>0</v>
      </c>
      <c r="BB40" s="6">
        <f t="shared" si="14"/>
        <v>0</v>
      </c>
      <c r="BC40" s="6"/>
      <c r="BD40" s="6">
        <f t="shared" si="15"/>
        <v>0</v>
      </c>
      <c r="BE40" s="6">
        <f t="shared" si="16"/>
        <v>0</v>
      </c>
      <c r="BF40" s="6">
        <f t="shared" si="17"/>
        <v>0</v>
      </c>
      <c r="BG40" s="6"/>
      <c r="BH40" s="6">
        <f t="shared" si="18"/>
        <v>0</v>
      </c>
      <c r="BI40" s="6">
        <f t="shared" si="19"/>
        <v>0</v>
      </c>
      <c r="BJ40" s="6">
        <f t="shared" si="20"/>
        <v>0</v>
      </c>
      <c r="BK40" s="6"/>
      <c r="BL40" s="6">
        <f t="shared" si="21"/>
        <v>0</v>
      </c>
      <c r="BM40" s="6">
        <f t="shared" si="22"/>
        <v>0</v>
      </c>
      <c r="BN40" s="6">
        <f t="shared" si="23"/>
        <v>0</v>
      </c>
      <c r="BO40" s="6"/>
      <c r="BP40" s="6">
        <f t="shared" si="24"/>
        <v>0</v>
      </c>
      <c r="BQ40" s="6">
        <f t="shared" si="25"/>
        <v>0</v>
      </c>
      <c r="BR40" s="6">
        <f t="shared" si="26"/>
        <v>0</v>
      </c>
      <c r="BS40" s="6"/>
      <c r="BT40" s="6">
        <f t="shared" si="27"/>
        <v>0</v>
      </c>
      <c r="BU40" s="6">
        <f t="shared" si="28"/>
        <v>0</v>
      </c>
      <c r="BV40" s="6">
        <f t="shared" si="29"/>
        <v>0</v>
      </c>
      <c r="BW40" s="6"/>
      <c r="BX40" s="6">
        <f t="shared" si="30"/>
        <v>0</v>
      </c>
      <c r="BY40" s="6">
        <f t="shared" si="31"/>
        <v>0</v>
      </c>
      <c r="BZ40" s="6">
        <f t="shared" si="32"/>
        <v>0</v>
      </c>
      <c r="CA40" s="6"/>
      <c r="CB40" s="36">
        <f t="shared" si="33"/>
        <v>42.75</v>
      </c>
      <c r="CC40" s="6">
        <f t="shared" si="34"/>
        <v>0</v>
      </c>
      <c r="CD40" s="6">
        <f t="shared" si="35"/>
        <v>0</v>
      </c>
      <c r="CE40" s="6"/>
      <c r="CF40" s="6">
        <f t="shared" si="36"/>
        <v>0</v>
      </c>
      <c r="CG40" s="6">
        <f t="shared" si="37"/>
        <v>0</v>
      </c>
      <c r="CH40" s="6">
        <f t="shared" si="38"/>
        <v>0</v>
      </c>
      <c r="CI40" s="6"/>
      <c r="CJ40" s="6">
        <f t="shared" si="39"/>
        <v>0</v>
      </c>
      <c r="CK40" s="6">
        <f t="shared" si="40"/>
        <v>0</v>
      </c>
      <c r="CL40" s="6">
        <f t="shared" si="41"/>
        <v>0</v>
      </c>
      <c r="CM40" s="6"/>
      <c r="CN40" s="6">
        <f t="shared" si="42"/>
        <v>0</v>
      </c>
      <c r="CO40" s="6">
        <f t="shared" si="43"/>
        <v>0</v>
      </c>
      <c r="CP40" s="6">
        <f t="shared" si="44"/>
        <v>0</v>
      </c>
      <c r="CQ40" s="6"/>
      <c r="CR40" s="6">
        <f t="shared" si="53"/>
        <v>0</v>
      </c>
      <c r="CS40" s="6">
        <f t="shared" si="54"/>
        <v>0</v>
      </c>
      <c r="CT40" s="6">
        <f t="shared" si="55"/>
        <v>0</v>
      </c>
      <c r="CU40" s="6"/>
      <c r="CV40" s="6"/>
      <c r="CW40" s="6"/>
      <c r="CX40" s="6"/>
      <c r="CY40" s="6"/>
      <c r="CZ40" s="6"/>
      <c r="DA40" s="6"/>
      <c r="DB40" s="6"/>
      <c r="DC40" s="6"/>
      <c r="DD40" s="133"/>
      <c r="DE40" s="133"/>
      <c r="DF40" s="133"/>
      <c r="DG40" s="133"/>
      <c r="DH40" s="56"/>
      <c r="DI40" s="56"/>
      <c r="DJ40" s="56"/>
      <c r="DK40" s="56"/>
      <c r="DL40" s="56"/>
    </row>
    <row r="41" spans="1:116" s="31" customFormat="1" ht="28.5" customHeight="1" thickTop="1" thickBot="1" x14ac:dyDescent="0.35">
      <c r="A41" s="4">
        <v>44224</v>
      </c>
      <c r="B41" s="5" t="s">
        <v>25</v>
      </c>
      <c r="C41" s="5" t="s">
        <v>41</v>
      </c>
      <c r="D41" s="49" t="s">
        <v>11</v>
      </c>
      <c r="E41" s="34" t="s">
        <v>65</v>
      </c>
      <c r="F41" s="34" t="s">
        <v>30</v>
      </c>
      <c r="G41" s="53" t="s">
        <v>91</v>
      </c>
      <c r="H41" s="53">
        <v>55.75</v>
      </c>
      <c r="I41" s="17">
        <v>44.25</v>
      </c>
      <c r="J41" s="17">
        <v>42.25</v>
      </c>
      <c r="K41" s="17">
        <f t="shared" si="49"/>
        <v>510.5</v>
      </c>
      <c r="L41" s="17"/>
      <c r="M41" s="17"/>
      <c r="N41" s="17"/>
      <c r="O41" s="17"/>
      <c r="P41" s="6"/>
      <c r="Q41" s="17"/>
      <c r="R41" s="17"/>
      <c r="S41" s="17"/>
      <c r="T41" s="17"/>
      <c r="U41" s="17"/>
      <c r="V41" s="6"/>
      <c r="W41" s="17"/>
      <c r="X41" s="68">
        <v>42.25</v>
      </c>
      <c r="Y41" s="75"/>
      <c r="Z41" s="17"/>
      <c r="AA41" s="17"/>
      <c r="AB41" s="17"/>
      <c r="AC41" s="17"/>
      <c r="AD41" s="125"/>
      <c r="AE41" s="125"/>
      <c r="AF41" s="123"/>
      <c r="AG41" s="117">
        <f t="shared" si="0"/>
        <v>0</v>
      </c>
      <c r="AH41" s="6">
        <f t="shared" si="1"/>
        <v>0</v>
      </c>
      <c r="AI41" s="36">
        <f t="shared" si="51"/>
        <v>42.25</v>
      </c>
      <c r="AJ41" s="6"/>
      <c r="AK41" s="20">
        <f t="shared" si="48"/>
        <v>42.25</v>
      </c>
      <c r="AL41" s="20">
        <f t="shared" si="50"/>
        <v>510.5</v>
      </c>
      <c r="AM41" s="20"/>
      <c r="AN41" s="6">
        <f t="shared" si="3"/>
        <v>0</v>
      </c>
      <c r="AO41" s="6">
        <f t="shared" si="4"/>
        <v>0</v>
      </c>
      <c r="AP41" s="6">
        <f t="shared" si="5"/>
        <v>0</v>
      </c>
      <c r="AQ41" s="6"/>
      <c r="AR41" s="6">
        <f t="shared" si="6"/>
        <v>0</v>
      </c>
      <c r="AS41" s="6">
        <f t="shared" si="7"/>
        <v>0</v>
      </c>
      <c r="AT41" s="6">
        <f t="shared" si="52"/>
        <v>0</v>
      </c>
      <c r="AU41" s="6"/>
      <c r="AV41" s="6">
        <f t="shared" si="9"/>
        <v>0</v>
      </c>
      <c r="AW41" s="6">
        <f t="shared" si="10"/>
        <v>0</v>
      </c>
      <c r="AX41" s="6">
        <f t="shared" si="11"/>
        <v>0</v>
      </c>
      <c r="AY41" s="6"/>
      <c r="AZ41" s="6">
        <f t="shared" si="12"/>
        <v>0</v>
      </c>
      <c r="BA41" s="6">
        <f t="shared" si="13"/>
        <v>0</v>
      </c>
      <c r="BB41" s="6">
        <f t="shared" si="14"/>
        <v>0</v>
      </c>
      <c r="BC41" s="6"/>
      <c r="BD41" s="6">
        <f t="shared" si="15"/>
        <v>0</v>
      </c>
      <c r="BE41" s="6">
        <f t="shared" si="16"/>
        <v>0</v>
      </c>
      <c r="BF41" s="6">
        <f t="shared" si="17"/>
        <v>0</v>
      </c>
      <c r="BG41" s="6"/>
      <c r="BH41" s="6">
        <f t="shared" si="18"/>
        <v>0</v>
      </c>
      <c r="BI41" s="6">
        <f t="shared" si="19"/>
        <v>0</v>
      </c>
      <c r="BJ41" s="6">
        <f t="shared" si="20"/>
        <v>0</v>
      </c>
      <c r="BK41" s="6"/>
      <c r="BL41" s="6">
        <f t="shared" si="21"/>
        <v>0</v>
      </c>
      <c r="BM41" s="6">
        <f t="shared" si="22"/>
        <v>0</v>
      </c>
      <c r="BN41" s="6">
        <f t="shared" si="23"/>
        <v>0</v>
      </c>
      <c r="BO41" s="6"/>
      <c r="BP41" s="6">
        <f t="shared" si="24"/>
        <v>0</v>
      </c>
      <c r="BQ41" s="6">
        <f t="shared" si="25"/>
        <v>0</v>
      </c>
      <c r="BR41" s="6">
        <f t="shared" si="26"/>
        <v>0</v>
      </c>
      <c r="BS41" s="6"/>
      <c r="BT41" s="6">
        <f t="shared" si="27"/>
        <v>0</v>
      </c>
      <c r="BU41" s="6">
        <f t="shared" si="28"/>
        <v>0</v>
      </c>
      <c r="BV41" s="6">
        <f t="shared" si="29"/>
        <v>0</v>
      </c>
      <c r="BW41" s="6"/>
      <c r="BX41" s="6">
        <f t="shared" si="30"/>
        <v>0</v>
      </c>
      <c r="BY41" s="6">
        <f t="shared" si="31"/>
        <v>0</v>
      </c>
      <c r="BZ41" s="6">
        <f t="shared" si="32"/>
        <v>0</v>
      </c>
      <c r="CA41" s="6"/>
      <c r="CB41" s="6">
        <f t="shared" si="33"/>
        <v>0</v>
      </c>
      <c r="CC41" s="6">
        <f t="shared" si="34"/>
        <v>0</v>
      </c>
      <c r="CD41" s="6">
        <f t="shared" si="35"/>
        <v>0</v>
      </c>
      <c r="CE41" s="6"/>
      <c r="CF41" s="6">
        <f t="shared" si="36"/>
        <v>0</v>
      </c>
      <c r="CG41" s="6">
        <f t="shared" si="37"/>
        <v>0</v>
      </c>
      <c r="CH41" s="6">
        <f t="shared" si="38"/>
        <v>0</v>
      </c>
      <c r="CI41" s="6"/>
      <c r="CJ41" s="6">
        <f t="shared" si="39"/>
        <v>0</v>
      </c>
      <c r="CK41" s="6">
        <f t="shared" si="40"/>
        <v>0</v>
      </c>
      <c r="CL41" s="36">
        <f t="shared" si="41"/>
        <v>42.25</v>
      </c>
      <c r="CM41" s="6"/>
      <c r="CN41" s="6">
        <f t="shared" si="42"/>
        <v>0</v>
      </c>
      <c r="CO41" s="6">
        <f t="shared" si="43"/>
        <v>0</v>
      </c>
      <c r="CP41" s="6">
        <f t="shared" si="44"/>
        <v>0</v>
      </c>
      <c r="CQ41" s="6"/>
      <c r="CR41" s="6">
        <f t="shared" si="53"/>
        <v>0</v>
      </c>
      <c r="CS41" s="6">
        <f t="shared" si="54"/>
        <v>0</v>
      </c>
      <c r="CT41" s="6">
        <f t="shared" si="55"/>
        <v>0</v>
      </c>
      <c r="CU41" s="6"/>
      <c r="CV41" s="6"/>
      <c r="CW41" s="6"/>
      <c r="CX41" s="6"/>
      <c r="CY41" s="6"/>
      <c r="CZ41" s="6"/>
      <c r="DA41" s="6"/>
      <c r="DB41" s="6"/>
      <c r="DC41" s="6"/>
      <c r="DD41" s="133"/>
      <c r="DE41" s="133"/>
      <c r="DF41" s="133"/>
      <c r="DG41" s="133"/>
      <c r="DH41" s="56"/>
      <c r="DI41" s="56"/>
      <c r="DJ41" s="56"/>
      <c r="DK41" s="56"/>
      <c r="DL41" s="56"/>
    </row>
    <row r="42" spans="1:116" s="31" customFormat="1" ht="28.5" customHeight="1" thickTop="1" thickBot="1" x14ac:dyDescent="0.35">
      <c r="A42" s="4">
        <v>44224</v>
      </c>
      <c r="B42" s="5" t="s">
        <v>5</v>
      </c>
      <c r="C42" s="5" t="s">
        <v>38</v>
      </c>
      <c r="D42" s="12" t="s">
        <v>11</v>
      </c>
      <c r="E42" s="5" t="s">
        <v>27</v>
      </c>
      <c r="F42" s="5" t="s">
        <v>30</v>
      </c>
      <c r="G42" s="53" t="s">
        <v>92</v>
      </c>
      <c r="H42" s="53">
        <v>67.5</v>
      </c>
      <c r="I42" s="17">
        <v>32.5</v>
      </c>
      <c r="J42" s="17">
        <v>30.5</v>
      </c>
      <c r="K42" s="17">
        <f t="shared" si="49"/>
        <v>541</v>
      </c>
      <c r="L42" s="17"/>
      <c r="M42" s="17"/>
      <c r="N42" s="17"/>
      <c r="O42" s="68">
        <v>30.5</v>
      </c>
      <c r="P42" s="6"/>
      <c r="Q42" s="17"/>
      <c r="R42" s="17"/>
      <c r="S42" s="17"/>
      <c r="T42" s="17"/>
      <c r="U42" s="17"/>
      <c r="V42" s="6"/>
      <c r="W42" s="17"/>
      <c r="X42" s="17"/>
      <c r="Y42" s="75"/>
      <c r="Z42" s="17"/>
      <c r="AA42" s="17"/>
      <c r="AB42" s="17"/>
      <c r="AC42" s="17"/>
      <c r="AD42" s="125"/>
      <c r="AE42" s="125"/>
      <c r="AF42" s="123"/>
      <c r="AG42" s="117">
        <f t="shared" si="0"/>
        <v>0</v>
      </c>
      <c r="AH42" s="36">
        <f t="shared" si="1"/>
        <v>30.5</v>
      </c>
      <c r="AI42" s="6">
        <f t="shared" si="51"/>
        <v>0</v>
      </c>
      <c r="AJ42" s="6"/>
      <c r="AK42" s="20">
        <f t="shared" si="48"/>
        <v>30.5</v>
      </c>
      <c r="AL42" s="20">
        <f t="shared" si="50"/>
        <v>541</v>
      </c>
      <c r="AM42" s="20"/>
      <c r="AN42" s="6">
        <f t="shared" si="3"/>
        <v>0</v>
      </c>
      <c r="AO42" s="6">
        <f t="shared" si="4"/>
        <v>0</v>
      </c>
      <c r="AP42" s="6">
        <f t="shared" si="5"/>
        <v>0</v>
      </c>
      <c r="AQ42" s="6"/>
      <c r="AR42" s="6">
        <f t="shared" si="6"/>
        <v>0</v>
      </c>
      <c r="AS42" s="6">
        <f t="shared" si="7"/>
        <v>0</v>
      </c>
      <c r="AT42" s="6">
        <f t="shared" si="52"/>
        <v>0</v>
      </c>
      <c r="AU42" s="6"/>
      <c r="AV42" s="6">
        <f t="shared" si="9"/>
        <v>0</v>
      </c>
      <c r="AW42" s="6">
        <f t="shared" si="10"/>
        <v>0</v>
      </c>
      <c r="AX42" s="6">
        <f t="shared" si="11"/>
        <v>0</v>
      </c>
      <c r="AY42" s="6"/>
      <c r="AZ42" s="6">
        <f t="shared" si="12"/>
        <v>0</v>
      </c>
      <c r="BA42" s="36">
        <f t="shared" si="13"/>
        <v>30.5</v>
      </c>
      <c r="BB42" s="6">
        <f t="shared" si="14"/>
        <v>0</v>
      </c>
      <c r="BC42" s="6"/>
      <c r="BD42" s="6">
        <f t="shared" si="15"/>
        <v>0</v>
      </c>
      <c r="BE42" s="6">
        <f t="shared" si="16"/>
        <v>0</v>
      </c>
      <c r="BF42" s="6">
        <f t="shared" si="17"/>
        <v>0</v>
      </c>
      <c r="BG42" s="6"/>
      <c r="BH42" s="6">
        <f t="shared" si="18"/>
        <v>0</v>
      </c>
      <c r="BI42" s="6">
        <f t="shared" si="19"/>
        <v>0</v>
      </c>
      <c r="BJ42" s="6">
        <f t="shared" si="20"/>
        <v>0</v>
      </c>
      <c r="BK42" s="6"/>
      <c r="BL42" s="6">
        <f t="shared" si="21"/>
        <v>0</v>
      </c>
      <c r="BM42" s="6">
        <f t="shared" si="22"/>
        <v>0</v>
      </c>
      <c r="BN42" s="6">
        <f t="shared" si="23"/>
        <v>0</v>
      </c>
      <c r="BO42" s="6"/>
      <c r="BP42" s="6">
        <f t="shared" si="24"/>
        <v>0</v>
      </c>
      <c r="BQ42" s="6">
        <f t="shared" si="25"/>
        <v>0</v>
      </c>
      <c r="BR42" s="6">
        <f t="shared" si="26"/>
        <v>0</v>
      </c>
      <c r="BS42" s="6"/>
      <c r="BT42" s="6">
        <f t="shared" si="27"/>
        <v>0</v>
      </c>
      <c r="BU42" s="6">
        <f t="shared" si="28"/>
        <v>0</v>
      </c>
      <c r="BV42" s="6">
        <f t="shared" si="29"/>
        <v>0</v>
      </c>
      <c r="BW42" s="6"/>
      <c r="BX42" s="6">
        <f t="shared" si="30"/>
        <v>0</v>
      </c>
      <c r="BY42" s="6">
        <f t="shared" si="31"/>
        <v>0</v>
      </c>
      <c r="BZ42" s="6">
        <f t="shared" si="32"/>
        <v>0</v>
      </c>
      <c r="CA42" s="6"/>
      <c r="CB42" s="6">
        <f t="shared" si="33"/>
        <v>0</v>
      </c>
      <c r="CC42" s="6">
        <f t="shared" si="34"/>
        <v>0</v>
      </c>
      <c r="CD42" s="6">
        <f t="shared" si="35"/>
        <v>0</v>
      </c>
      <c r="CE42" s="6"/>
      <c r="CF42" s="6">
        <f t="shared" si="36"/>
        <v>0</v>
      </c>
      <c r="CG42" s="6">
        <f t="shared" si="37"/>
        <v>0</v>
      </c>
      <c r="CH42" s="6">
        <f t="shared" si="38"/>
        <v>0</v>
      </c>
      <c r="CI42" s="6"/>
      <c r="CJ42" s="6">
        <f t="shared" si="39"/>
        <v>0</v>
      </c>
      <c r="CK42" s="6">
        <f t="shared" si="40"/>
        <v>0</v>
      </c>
      <c r="CL42" s="6">
        <f t="shared" si="41"/>
        <v>0</v>
      </c>
      <c r="CM42" s="6"/>
      <c r="CN42" s="6">
        <f t="shared" si="42"/>
        <v>0</v>
      </c>
      <c r="CO42" s="6">
        <f t="shared" si="43"/>
        <v>0</v>
      </c>
      <c r="CP42" s="6">
        <f t="shared" si="44"/>
        <v>0</v>
      </c>
      <c r="CQ42" s="6"/>
      <c r="CR42" s="6">
        <f t="shared" si="53"/>
        <v>0</v>
      </c>
      <c r="CS42" s="6">
        <f t="shared" si="54"/>
        <v>0</v>
      </c>
      <c r="CT42" s="6">
        <f t="shared" si="55"/>
        <v>0</v>
      </c>
      <c r="CU42" s="6"/>
      <c r="CV42" s="6"/>
      <c r="CW42" s="6"/>
      <c r="CX42" s="6"/>
      <c r="CY42" s="6"/>
      <c r="CZ42" s="6"/>
      <c r="DA42" s="6"/>
      <c r="DB42" s="6"/>
      <c r="DC42" s="6"/>
      <c r="DD42" s="133"/>
      <c r="DE42" s="133"/>
      <c r="DF42" s="133"/>
      <c r="DG42" s="133"/>
      <c r="DH42" s="56"/>
      <c r="DI42" s="56"/>
      <c r="DJ42" s="56"/>
      <c r="DK42" s="56"/>
      <c r="DL42" s="56"/>
    </row>
    <row r="43" spans="1:116" s="31" customFormat="1" ht="28.5" customHeight="1" thickTop="1" thickBot="1" x14ac:dyDescent="0.35">
      <c r="A43" s="4">
        <v>44227</v>
      </c>
      <c r="B43" s="51" t="s">
        <v>6</v>
      </c>
      <c r="C43" s="5" t="s">
        <v>41</v>
      </c>
      <c r="D43" s="12" t="s">
        <v>11</v>
      </c>
      <c r="E43" s="5" t="s">
        <v>27</v>
      </c>
      <c r="F43" s="5" t="s">
        <v>30</v>
      </c>
      <c r="G43" s="53" t="s">
        <v>120</v>
      </c>
      <c r="H43" s="53">
        <v>53.5</v>
      </c>
      <c r="I43" s="72">
        <v>-53.5</v>
      </c>
      <c r="J43" s="72">
        <v>-54.5</v>
      </c>
      <c r="K43" s="17">
        <f t="shared" si="49"/>
        <v>486.5</v>
      </c>
      <c r="L43" s="17"/>
      <c r="M43" s="17"/>
      <c r="N43" s="17"/>
      <c r="O43" s="17"/>
      <c r="P43" s="72">
        <v>-54.5</v>
      </c>
      <c r="Q43" s="17"/>
      <c r="R43" s="17"/>
      <c r="S43" s="17"/>
      <c r="T43" s="17"/>
      <c r="U43" s="17"/>
      <c r="V43" s="6"/>
      <c r="W43" s="17"/>
      <c r="X43" s="17"/>
      <c r="Y43" s="75"/>
      <c r="Z43" s="17"/>
      <c r="AA43" s="17"/>
      <c r="AB43" s="17"/>
      <c r="AC43" s="17"/>
      <c r="AD43" s="125"/>
      <c r="AE43" s="125"/>
      <c r="AF43" s="123"/>
      <c r="AG43" s="117">
        <f t="shared" si="0"/>
        <v>0</v>
      </c>
      <c r="AH43" s="6">
        <f t="shared" si="1"/>
        <v>0</v>
      </c>
      <c r="AI43" s="79">
        <f t="shared" si="51"/>
        <v>-54.5</v>
      </c>
      <c r="AJ43" s="6"/>
      <c r="AK43" s="20">
        <f t="shared" si="48"/>
        <v>-54.5</v>
      </c>
      <c r="AL43" s="20">
        <f t="shared" si="50"/>
        <v>486.5</v>
      </c>
      <c r="AM43" s="20"/>
      <c r="AN43" s="6">
        <f t="shared" si="3"/>
        <v>0</v>
      </c>
      <c r="AO43" s="6">
        <f t="shared" si="4"/>
        <v>0</v>
      </c>
      <c r="AP43" s="6">
        <f t="shared" si="5"/>
        <v>0</v>
      </c>
      <c r="AQ43" s="6"/>
      <c r="AR43" s="6">
        <f t="shared" si="6"/>
        <v>0</v>
      </c>
      <c r="AS43" s="6">
        <f t="shared" si="7"/>
        <v>0</v>
      </c>
      <c r="AT43" s="6">
        <f t="shared" si="52"/>
        <v>0</v>
      </c>
      <c r="AU43" s="6"/>
      <c r="AV43" s="6">
        <f t="shared" si="9"/>
        <v>0</v>
      </c>
      <c r="AW43" s="6">
        <f t="shared" si="10"/>
        <v>0</v>
      </c>
      <c r="AX43" s="6">
        <f t="shared" si="11"/>
        <v>0</v>
      </c>
      <c r="AY43" s="6"/>
      <c r="AZ43" s="6">
        <f t="shared" si="12"/>
        <v>0</v>
      </c>
      <c r="BA43" s="6">
        <f t="shared" si="13"/>
        <v>0</v>
      </c>
      <c r="BB43" s="6">
        <f t="shared" si="14"/>
        <v>0</v>
      </c>
      <c r="BC43" s="6"/>
      <c r="BD43" s="6">
        <f t="shared" si="15"/>
        <v>0</v>
      </c>
      <c r="BE43" s="6">
        <f t="shared" si="16"/>
        <v>0</v>
      </c>
      <c r="BF43" s="79">
        <f t="shared" si="17"/>
        <v>-54.5</v>
      </c>
      <c r="BG43" s="6"/>
      <c r="BH43" s="6">
        <f t="shared" si="18"/>
        <v>0</v>
      </c>
      <c r="BI43" s="6">
        <f t="shared" si="19"/>
        <v>0</v>
      </c>
      <c r="BJ43" s="6">
        <f t="shared" si="20"/>
        <v>0</v>
      </c>
      <c r="BK43" s="6"/>
      <c r="BL43" s="6">
        <f t="shared" si="21"/>
        <v>0</v>
      </c>
      <c r="BM43" s="6">
        <f t="shared" si="22"/>
        <v>0</v>
      </c>
      <c r="BN43" s="6">
        <f t="shared" si="23"/>
        <v>0</v>
      </c>
      <c r="BO43" s="6"/>
      <c r="BP43" s="6">
        <f t="shared" si="24"/>
        <v>0</v>
      </c>
      <c r="BQ43" s="6">
        <f t="shared" si="25"/>
        <v>0</v>
      </c>
      <c r="BR43" s="6">
        <f t="shared" si="26"/>
        <v>0</v>
      </c>
      <c r="BS43" s="6"/>
      <c r="BT43" s="6">
        <f t="shared" si="27"/>
        <v>0</v>
      </c>
      <c r="BU43" s="6">
        <f t="shared" si="28"/>
        <v>0</v>
      </c>
      <c r="BV43" s="6">
        <f t="shared" si="29"/>
        <v>0</v>
      </c>
      <c r="BW43" s="6"/>
      <c r="BX43" s="6">
        <f t="shared" si="30"/>
        <v>0</v>
      </c>
      <c r="BY43" s="6">
        <f t="shared" si="31"/>
        <v>0</v>
      </c>
      <c r="BZ43" s="6">
        <f t="shared" si="32"/>
        <v>0</v>
      </c>
      <c r="CA43" s="6"/>
      <c r="CB43" s="6">
        <f t="shared" si="33"/>
        <v>0</v>
      </c>
      <c r="CC43" s="6">
        <f t="shared" si="34"/>
        <v>0</v>
      </c>
      <c r="CD43" s="6">
        <f t="shared" si="35"/>
        <v>0</v>
      </c>
      <c r="CE43" s="6"/>
      <c r="CF43" s="6">
        <f t="shared" si="36"/>
        <v>0</v>
      </c>
      <c r="CG43" s="6">
        <f t="shared" si="37"/>
        <v>0</v>
      </c>
      <c r="CH43" s="6">
        <f t="shared" si="38"/>
        <v>0</v>
      </c>
      <c r="CI43" s="6"/>
      <c r="CJ43" s="6">
        <f t="shared" si="39"/>
        <v>0</v>
      </c>
      <c r="CK43" s="6">
        <f t="shared" si="40"/>
        <v>0</v>
      </c>
      <c r="CL43" s="6">
        <f t="shared" si="41"/>
        <v>0</v>
      </c>
      <c r="CM43" s="6"/>
      <c r="CN43" s="6">
        <f t="shared" si="42"/>
        <v>0</v>
      </c>
      <c r="CO43" s="6">
        <f t="shared" si="43"/>
        <v>0</v>
      </c>
      <c r="CP43" s="6">
        <f t="shared" si="44"/>
        <v>0</v>
      </c>
      <c r="CQ43" s="6"/>
      <c r="CR43" s="6">
        <f t="shared" si="53"/>
        <v>0</v>
      </c>
      <c r="CS43" s="6">
        <f t="shared" si="54"/>
        <v>0</v>
      </c>
      <c r="CT43" s="6">
        <f t="shared" si="55"/>
        <v>0</v>
      </c>
      <c r="CU43" s="6"/>
      <c r="CV43" s="6"/>
      <c r="CW43" s="6"/>
      <c r="CX43" s="6"/>
      <c r="CY43" s="6"/>
      <c r="CZ43" s="6"/>
      <c r="DA43" s="6"/>
      <c r="DB43" s="6"/>
      <c r="DC43" s="6"/>
      <c r="DD43" s="133"/>
      <c r="DE43" s="133"/>
      <c r="DF43" s="133"/>
      <c r="DG43" s="133"/>
      <c r="DH43" s="56"/>
      <c r="DI43" s="56"/>
      <c r="DJ43" s="56"/>
      <c r="DK43" s="56"/>
      <c r="DL43" s="56"/>
    </row>
    <row r="44" spans="1:116" s="31" customFormat="1" ht="28.5" customHeight="1" thickTop="1" thickBot="1" x14ac:dyDescent="0.35">
      <c r="A44" s="4">
        <v>44227</v>
      </c>
      <c r="B44" s="51" t="s">
        <v>8</v>
      </c>
      <c r="C44" s="5" t="s">
        <v>29</v>
      </c>
      <c r="D44" s="12" t="s">
        <v>11</v>
      </c>
      <c r="E44" s="5" t="s">
        <v>27</v>
      </c>
      <c r="F44" s="5" t="s">
        <v>30</v>
      </c>
      <c r="G44" s="53" t="s">
        <v>121</v>
      </c>
      <c r="H44" s="53">
        <v>51.5</v>
      </c>
      <c r="I44" s="72">
        <v>-51.5</v>
      </c>
      <c r="J44" s="72">
        <v>-52.5</v>
      </c>
      <c r="K44" s="17">
        <f t="shared" si="49"/>
        <v>434</v>
      </c>
      <c r="L44" s="17"/>
      <c r="M44" s="17"/>
      <c r="N44" s="17"/>
      <c r="O44" s="17"/>
      <c r="P44" s="6"/>
      <c r="Q44" s="17"/>
      <c r="R44" s="72">
        <v>-52.5</v>
      </c>
      <c r="S44" s="17"/>
      <c r="T44" s="17"/>
      <c r="U44" s="17"/>
      <c r="V44" s="6"/>
      <c r="W44" s="17"/>
      <c r="X44" s="17"/>
      <c r="Y44" s="75"/>
      <c r="Z44" s="17"/>
      <c r="AA44" s="17"/>
      <c r="AB44" s="17"/>
      <c r="AC44" s="17"/>
      <c r="AD44" s="125"/>
      <c r="AE44" s="125"/>
      <c r="AF44" s="123"/>
      <c r="AG44" s="118">
        <f t="shared" si="0"/>
        <v>-52.5</v>
      </c>
      <c r="AH44" s="6">
        <f t="shared" si="1"/>
        <v>0</v>
      </c>
      <c r="AI44" s="6">
        <f t="shared" si="51"/>
        <v>0</v>
      </c>
      <c r="AJ44" s="6"/>
      <c r="AK44" s="20">
        <f t="shared" si="48"/>
        <v>-52.5</v>
      </c>
      <c r="AL44" s="20">
        <f t="shared" si="50"/>
        <v>434</v>
      </c>
      <c r="AM44" s="20"/>
      <c r="AN44" s="6">
        <f t="shared" si="3"/>
        <v>0</v>
      </c>
      <c r="AO44" s="6">
        <f t="shared" si="4"/>
        <v>0</v>
      </c>
      <c r="AP44" s="6">
        <f t="shared" si="5"/>
        <v>0</v>
      </c>
      <c r="AQ44" s="6"/>
      <c r="AR44" s="6">
        <f t="shared" si="6"/>
        <v>0</v>
      </c>
      <c r="AS44" s="6">
        <f t="shared" si="7"/>
        <v>0</v>
      </c>
      <c r="AT44" s="6">
        <f t="shared" si="52"/>
        <v>0</v>
      </c>
      <c r="AU44" s="6"/>
      <c r="AV44" s="6">
        <f t="shared" si="9"/>
        <v>0</v>
      </c>
      <c r="AW44" s="6">
        <f t="shared" si="10"/>
        <v>0</v>
      </c>
      <c r="AX44" s="6">
        <f t="shared" si="11"/>
        <v>0</v>
      </c>
      <c r="AY44" s="6"/>
      <c r="AZ44" s="6">
        <f t="shared" si="12"/>
        <v>0</v>
      </c>
      <c r="BA44" s="6">
        <f t="shared" si="13"/>
        <v>0</v>
      </c>
      <c r="BB44" s="6">
        <f t="shared" si="14"/>
        <v>0</v>
      </c>
      <c r="BC44" s="6"/>
      <c r="BD44" s="6">
        <f t="shared" si="15"/>
        <v>0</v>
      </c>
      <c r="BE44" s="6">
        <f t="shared" si="16"/>
        <v>0</v>
      </c>
      <c r="BF44" s="6">
        <f t="shared" si="17"/>
        <v>0</v>
      </c>
      <c r="BG44" s="6"/>
      <c r="BH44" s="6">
        <f t="shared" si="18"/>
        <v>0</v>
      </c>
      <c r="BI44" s="6">
        <f t="shared" si="19"/>
        <v>0</v>
      </c>
      <c r="BJ44" s="6">
        <f t="shared" si="20"/>
        <v>0</v>
      </c>
      <c r="BK44" s="6"/>
      <c r="BL44" s="79">
        <f t="shared" si="21"/>
        <v>-52.5</v>
      </c>
      <c r="BM44" s="6">
        <f t="shared" si="22"/>
        <v>0</v>
      </c>
      <c r="BN44" s="6">
        <f t="shared" si="23"/>
        <v>0</v>
      </c>
      <c r="BO44" s="6"/>
      <c r="BP44" s="6">
        <f t="shared" si="24"/>
        <v>0</v>
      </c>
      <c r="BQ44" s="6">
        <f t="shared" si="25"/>
        <v>0</v>
      </c>
      <c r="BR44" s="6">
        <f t="shared" si="26"/>
        <v>0</v>
      </c>
      <c r="BS44" s="6"/>
      <c r="BT44" s="6">
        <f t="shared" si="27"/>
        <v>0</v>
      </c>
      <c r="BU44" s="6">
        <f t="shared" si="28"/>
        <v>0</v>
      </c>
      <c r="BV44" s="6">
        <f t="shared" si="29"/>
        <v>0</v>
      </c>
      <c r="BW44" s="6"/>
      <c r="BX44" s="6">
        <f t="shared" si="30"/>
        <v>0</v>
      </c>
      <c r="BY44" s="6">
        <f t="shared" si="31"/>
        <v>0</v>
      </c>
      <c r="BZ44" s="6">
        <f t="shared" si="32"/>
        <v>0</v>
      </c>
      <c r="CA44" s="6"/>
      <c r="CB44" s="6">
        <f t="shared" si="33"/>
        <v>0</v>
      </c>
      <c r="CC44" s="6">
        <f t="shared" si="34"/>
        <v>0</v>
      </c>
      <c r="CD44" s="6">
        <f t="shared" si="35"/>
        <v>0</v>
      </c>
      <c r="CE44" s="6"/>
      <c r="CF44" s="6">
        <f t="shared" si="36"/>
        <v>0</v>
      </c>
      <c r="CG44" s="6">
        <f t="shared" si="37"/>
        <v>0</v>
      </c>
      <c r="CH44" s="6">
        <f t="shared" si="38"/>
        <v>0</v>
      </c>
      <c r="CI44" s="6"/>
      <c r="CJ44" s="6">
        <f t="shared" si="39"/>
        <v>0</v>
      </c>
      <c r="CK44" s="6">
        <f t="shared" si="40"/>
        <v>0</v>
      </c>
      <c r="CL44" s="6">
        <f t="shared" si="41"/>
        <v>0</v>
      </c>
      <c r="CM44" s="6"/>
      <c r="CN44" s="6">
        <f t="shared" si="42"/>
        <v>0</v>
      </c>
      <c r="CO44" s="6">
        <f t="shared" si="43"/>
        <v>0</v>
      </c>
      <c r="CP44" s="6">
        <f t="shared" si="44"/>
        <v>0</v>
      </c>
      <c r="CQ44" s="6"/>
      <c r="CR44" s="6">
        <f t="shared" si="53"/>
        <v>0</v>
      </c>
      <c r="CS44" s="6">
        <f t="shared" si="54"/>
        <v>0</v>
      </c>
      <c r="CT44" s="6">
        <f t="shared" si="55"/>
        <v>0</v>
      </c>
      <c r="CU44" s="6"/>
      <c r="CV44" s="6"/>
      <c r="CW44" s="6"/>
      <c r="CX44" s="6"/>
      <c r="CY44" s="6"/>
      <c r="CZ44" s="6"/>
      <c r="DA44" s="6"/>
      <c r="DB44" s="6"/>
      <c r="DC44" s="6"/>
      <c r="DD44" s="133"/>
      <c r="DE44" s="133"/>
      <c r="DF44" s="133"/>
      <c r="DG44" s="133"/>
      <c r="DH44" s="56"/>
      <c r="DI44" s="56"/>
      <c r="DJ44" s="56"/>
      <c r="DK44" s="56"/>
      <c r="DL44" s="56"/>
    </row>
    <row r="45" spans="1:116" s="31" customFormat="1" ht="28.5" customHeight="1" thickTop="1" thickBot="1" x14ac:dyDescent="0.35">
      <c r="A45" s="4">
        <v>44228</v>
      </c>
      <c r="B45" s="5" t="s">
        <v>21</v>
      </c>
      <c r="C45" s="5" t="s">
        <v>41</v>
      </c>
      <c r="D45" s="12" t="s">
        <v>11</v>
      </c>
      <c r="E45" s="34" t="s">
        <v>52</v>
      </c>
      <c r="F45" s="5" t="s">
        <v>30</v>
      </c>
      <c r="G45" s="53" t="s">
        <v>122</v>
      </c>
      <c r="H45" s="53">
        <v>67.5</v>
      </c>
      <c r="I45" s="17">
        <v>32.5</v>
      </c>
      <c r="J45" s="17">
        <v>30.5</v>
      </c>
      <c r="K45" s="17">
        <f t="shared" si="49"/>
        <v>464.5</v>
      </c>
      <c r="L45" s="17"/>
      <c r="M45" s="17"/>
      <c r="N45" s="17"/>
      <c r="O45" s="17"/>
      <c r="P45" s="6"/>
      <c r="Q45" s="17"/>
      <c r="R45" s="17"/>
      <c r="S45" s="17"/>
      <c r="T45" s="17"/>
      <c r="U45" s="17"/>
      <c r="V45" s="68">
        <v>30.5</v>
      </c>
      <c r="W45" s="17"/>
      <c r="X45" s="17"/>
      <c r="Y45" s="75"/>
      <c r="Z45" s="17"/>
      <c r="AA45" s="17"/>
      <c r="AB45" s="17"/>
      <c r="AC45" s="17"/>
      <c r="AD45" s="125"/>
      <c r="AE45" s="125"/>
      <c r="AF45" s="123"/>
      <c r="AG45" s="117">
        <f t="shared" si="0"/>
        <v>0</v>
      </c>
      <c r="AH45" s="6">
        <f t="shared" si="1"/>
        <v>0</v>
      </c>
      <c r="AI45" s="36">
        <f t="shared" si="51"/>
        <v>30.5</v>
      </c>
      <c r="AJ45" s="6"/>
      <c r="AK45" s="20">
        <f t="shared" si="48"/>
        <v>30.5</v>
      </c>
      <c r="AL45" s="20">
        <f t="shared" si="50"/>
        <v>464.5</v>
      </c>
      <c r="AM45" s="20"/>
      <c r="AN45" s="6">
        <f t="shared" si="3"/>
        <v>0</v>
      </c>
      <c r="AO45" s="6">
        <f t="shared" si="4"/>
        <v>0</v>
      </c>
      <c r="AP45" s="6">
        <f t="shared" si="5"/>
        <v>0</v>
      </c>
      <c r="AQ45" s="6"/>
      <c r="AR45" s="6">
        <f t="shared" si="6"/>
        <v>0</v>
      </c>
      <c r="AS45" s="6">
        <f t="shared" si="7"/>
        <v>0</v>
      </c>
      <c r="AT45" s="6">
        <f t="shared" si="52"/>
        <v>0</v>
      </c>
      <c r="AU45" s="6"/>
      <c r="AV45" s="6">
        <f t="shared" si="9"/>
        <v>0</v>
      </c>
      <c r="AW45" s="6">
        <f t="shared" si="10"/>
        <v>0</v>
      </c>
      <c r="AX45" s="6">
        <f t="shared" si="11"/>
        <v>0</v>
      </c>
      <c r="AY45" s="6"/>
      <c r="AZ45" s="6">
        <f t="shared" si="12"/>
        <v>0</v>
      </c>
      <c r="BA45" s="6">
        <f t="shared" si="13"/>
        <v>0</v>
      </c>
      <c r="BB45" s="6">
        <f t="shared" si="14"/>
        <v>0</v>
      </c>
      <c r="BC45" s="6"/>
      <c r="BD45" s="6">
        <f t="shared" si="15"/>
        <v>0</v>
      </c>
      <c r="BE45" s="6">
        <f t="shared" si="16"/>
        <v>0</v>
      </c>
      <c r="BF45" s="6">
        <f t="shared" si="17"/>
        <v>0</v>
      </c>
      <c r="BG45" s="6"/>
      <c r="BH45" s="6">
        <f t="shared" si="18"/>
        <v>0</v>
      </c>
      <c r="BI45" s="6">
        <f t="shared" si="19"/>
        <v>0</v>
      </c>
      <c r="BJ45" s="6">
        <f t="shared" si="20"/>
        <v>0</v>
      </c>
      <c r="BK45" s="6"/>
      <c r="BL45" s="6">
        <f t="shared" si="21"/>
        <v>0</v>
      </c>
      <c r="BM45" s="6">
        <f t="shared" si="22"/>
        <v>0</v>
      </c>
      <c r="BN45" s="6">
        <f t="shared" si="23"/>
        <v>0</v>
      </c>
      <c r="BO45" s="6"/>
      <c r="BP45" s="6">
        <f t="shared" si="24"/>
        <v>0</v>
      </c>
      <c r="BQ45" s="6">
        <f t="shared" si="25"/>
        <v>0</v>
      </c>
      <c r="BR45" s="6">
        <f t="shared" si="26"/>
        <v>0</v>
      </c>
      <c r="BS45" s="6"/>
      <c r="BT45" s="6">
        <f t="shared" si="27"/>
        <v>0</v>
      </c>
      <c r="BU45" s="6">
        <f t="shared" si="28"/>
        <v>0</v>
      </c>
      <c r="BV45" s="6">
        <f t="shared" si="29"/>
        <v>0</v>
      </c>
      <c r="BW45" s="6"/>
      <c r="BX45" s="6">
        <f t="shared" si="30"/>
        <v>0</v>
      </c>
      <c r="BY45" s="6">
        <f t="shared" si="31"/>
        <v>0</v>
      </c>
      <c r="BZ45" s="6">
        <f t="shared" si="32"/>
        <v>0</v>
      </c>
      <c r="CA45" s="6"/>
      <c r="CB45" s="6">
        <f t="shared" si="33"/>
        <v>0</v>
      </c>
      <c r="CC45" s="6">
        <f t="shared" si="34"/>
        <v>0</v>
      </c>
      <c r="CD45" s="36">
        <f t="shared" si="35"/>
        <v>30.5</v>
      </c>
      <c r="CE45" s="6"/>
      <c r="CF45" s="6">
        <f t="shared" si="36"/>
        <v>0</v>
      </c>
      <c r="CG45" s="6">
        <f t="shared" si="37"/>
        <v>0</v>
      </c>
      <c r="CH45" s="6">
        <f t="shared" si="38"/>
        <v>0</v>
      </c>
      <c r="CI45" s="6"/>
      <c r="CJ45" s="6">
        <f t="shared" si="39"/>
        <v>0</v>
      </c>
      <c r="CK45" s="6">
        <f t="shared" si="40"/>
        <v>0</v>
      </c>
      <c r="CL45" s="6">
        <f t="shared" si="41"/>
        <v>0</v>
      </c>
      <c r="CM45" s="6"/>
      <c r="CN45" s="6">
        <f t="shared" si="42"/>
        <v>0</v>
      </c>
      <c r="CO45" s="6">
        <f t="shared" si="43"/>
        <v>0</v>
      </c>
      <c r="CP45" s="6">
        <f t="shared" si="44"/>
        <v>0</v>
      </c>
      <c r="CQ45" s="6"/>
      <c r="CR45" s="6">
        <f t="shared" si="53"/>
        <v>0</v>
      </c>
      <c r="CS45" s="6">
        <f t="shared" si="54"/>
        <v>0</v>
      </c>
      <c r="CT45" s="6">
        <f t="shared" si="55"/>
        <v>0</v>
      </c>
      <c r="CU45" s="6"/>
      <c r="CV45" s="6"/>
      <c r="CW45" s="6"/>
      <c r="CX45" s="6"/>
      <c r="CY45" s="6"/>
      <c r="CZ45" s="6"/>
      <c r="DA45" s="6"/>
      <c r="DB45" s="6"/>
      <c r="DC45" s="6"/>
      <c r="DD45" s="133"/>
      <c r="DE45" s="133"/>
      <c r="DF45" s="133"/>
      <c r="DG45" s="133"/>
      <c r="DH45" s="56"/>
      <c r="DI45" s="56"/>
      <c r="DJ45" s="56"/>
      <c r="DK45" s="56"/>
      <c r="DL45" s="56"/>
    </row>
    <row r="46" spans="1:116" s="31" customFormat="1" ht="28.5" customHeight="1" thickTop="1" thickBot="1" x14ac:dyDescent="0.35">
      <c r="A46" s="4">
        <v>44228</v>
      </c>
      <c r="B46" s="5" t="s">
        <v>3</v>
      </c>
      <c r="C46" s="5" t="s">
        <v>29</v>
      </c>
      <c r="D46" s="12" t="s">
        <v>11</v>
      </c>
      <c r="E46" s="5" t="s">
        <v>27</v>
      </c>
      <c r="F46" s="5" t="s">
        <v>1</v>
      </c>
      <c r="G46" s="53" t="s">
        <v>123</v>
      </c>
      <c r="H46" s="53">
        <v>52.25</v>
      </c>
      <c r="I46" s="17">
        <v>52.25</v>
      </c>
      <c r="J46" s="17">
        <v>50.25</v>
      </c>
      <c r="K46" s="17">
        <f t="shared" si="49"/>
        <v>514.75</v>
      </c>
      <c r="L46" s="68">
        <v>50.25</v>
      </c>
      <c r="M46" s="17"/>
      <c r="N46" s="17"/>
      <c r="O46" s="17"/>
      <c r="P46" s="6"/>
      <c r="Q46" s="17"/>
      <c r="R46" s="17"/>
      <c r="S46" s="17"/>
      <c r="T46" s="17"/>
      <c r="U46" s="17"/>
      <c r="V46" s="6"/>
      <c r="W46" s="17"/>
      <c r="X46" s="17"/>
      <c r="Y46" s="75"/>
      <c r="Z46" s="17"/>
      <c r="AA46" s="17"/>
      <c r="AB46" s="17"/>
      <c r="AC46" s="17"/>
      <c r="AD46" s="125"/>
      <c r="AE46" s="125"/>
      <c r="AF46" s="123"/>
      <c r="AG46" s="119">
        <f t="shared" si="0"/>
        <v>50.25</v>
      </c>
      <c r="AH46" s="6">
        <f t="shared" si="1"/>
        <v>0</v>
      </c>
      <c r="AI46" s="6">
        <f t="shared" si="51"/>
        <v>0</v>
      </c>
      <c r="AJ46" s="6"/>
      <c r="AK46" s="20">
        <f t="shared" si="48"/>
        <v>50.25</v>
      </c>
      <c r="AL46" s="20">
        <f t="shared" si="50"/>
        <v>514.75</v>
      </c>
      <c r="AM46" s="20">
        <v>50.25</v>
      </c>
      <c r="AN46" s="36">
        <f t="shared" si="3"/>
        <v>50.25</v>
      </c>
      <c r="AO46" s="6">
        <f t="shared" si="4"/>
        <v>0</v>
      </c>
      <c r="AP46" s="6">
        <f t="shared" si="5"/>
        <v>0</v>
      </c>
      <c r="AQ46" s="6"/>
      <c r="AR46" s="6">
        <f t="shared" si="6"/>
        <v>0</v>
      </c>
      <c r="AS46" s="6">
        <f t="shared" si="7"/>
        <v>0</v>
      </c>
      <c r="AT46" s="6">
        <f t="shared" si="52"/>
        <v>0</v>
      </c>
      <c r="AU46" s="6"/>
      <c r="AV46" s="6">
        <f t="shared" si="9"/>
        <v>0</v>
      </c>
      <c r="AW46" s="6">
        <f t="shared" si="10"/>
        <v>0</v>
      </c>
      <c r="AX46" s="6">
        <f t="shared" si="11"/>
        <v>0</v>
      </c>
      <c r="AY46" s="6"/>
      <c r="AZ46" s="6">
        <f t="shared" si="12"/>
        <v>0</v>
      </c>
      <c r="BA46" s="6">
        <f t="shared" si="13"/>
        <v>0</v>
      </c>
      <c r="BB46" s="6">
        <f t="shared" si="14"/>
        <v>0</v>
      </c>
      <c r="BC46" s="6"/>
      <c r="BD46" s="6">
        <f t="shared" si="15"/>
        <v>0</v>
      </c>
      <c r="BE46" s="6">
        <f t="shared" si="16"/>
        <v>0</v>
      </c>
      <c r="BF46" s="6">
        <f t="shared" si="17"/>
        <v>0</v>
      </c>
      <c r="BG46" s="6"/>
      <c r="BH46" s="6">
        <f t="shared" si="18"/>
        <v>0</v>
      </c>
      <c r="BI46" s="6">
        <f t="shared" si="19"/>
        <v>0</v>
      </c>
      <c r="BJ46" s="6">
        <f t="shared" si="20"/>
        <v>0</v>
      </c>
      <c r="BK46" s="6"/>
      <c r="BL46" s="6">
        <f t="shared" si="21"/>
        <v>0</v>
      </c>
      <c r="BM46" s="6">
        <f t="shared" si="22"/>
        <v>0</v>
      </c>
      <c r="BN46" s="6">
        <f t="shared" si="23"/>
        <v>0</v>
      </c>
      <c r="BO46" s="6"/>
      <c r="BP46" s="6">
        <f t="shared" si="24"/>
        <v>0</v>
      </c>
      <c r="BQ46" s="6">
        <f t="shared" si="25"/>
        <v>0</v>
      </c>
      <c r="BR46" s="6">
        <f t="shared" si="26"/>
        <v>0</v>
      </c>
      <c r="BS46" s="6"/>
      <c r="BT46" s="6">
        <f t="shared" si="27"/>
        <v>0</v>
      </c>
      <c r="BU46" s="6">
        <f t="shared" si="28"/>
        <v>0</v>
      </c>
      <c r="BV46" s="6">
        <f t="shared" si="29"/>
        <v>0</v>
      </c>
      <c r="BW46" s="6"/>
      <c r="BX46" s="6">
        <f t="shared" si="30"/>
        <v>0</v>
      </c>
      <c r="BY46" s="6">
        <f t="shared" si="31"/>
        <v>0</v>
      </c>
      <c r="BZ46" s="6">
        <f t="shared" si="32"/>
        <v>0</v>
      </c>
      <c r="CA46" s="6"/>
      <c r="CB46" s="6">
        <f t="shared" si="33"/>
        <v>0</v>
      </c>
      <c r="CC46" s="6">
        <f t="shared" si="34"/>
        <v>0</v>
      </c>
      <c r="CD46" s="6">
        <f t="shared" si="35"/>
        <v>0</v>
      </c>
      <c r="CE46" s="6"/>
      <c r="CF46" s="6">
        <f t="shared" si="36"/>
        <v>0</v>
      </c>
      <c r="CG46" s="6">
        <f t="shared" si="37"/>
        <v>0</v>
      </c>
      <c r="CH46" s="6">
        <f t="shared" si="38"/>
        <v>0</v>
      </c>
      <c r="CI46" s="6"/>
      <c r="CJ46" s="6">
        <f t="shared" si="39"/>
        <v>0</v>
      </c>
      <c r="CK46" s="6">
        <f t="shared" si="40"/>
        <v>0</v>
      </c>
      <c r="CL46" s="6">
        <f t="shared" si="41"/>
        <v>0</v>
      </c>
      <c r="CM46" s="6"/>
      <c r="CN46" s="6">
        <f t="shared" si="42"/>
        <v>0</v>
      </c>
      <c r="CO46" s="6">
        <f t="shared" si="43"/>
        <v>0</v>
      </c>
      <c r="CP46" s="6">
        <f t="shared" si="44"/>
        <v>0</v>
      </c>
      <c r="CQ46" s="6"/>
      <c r="CR46" s="6">
        <f t="shared" si="53"/>
        <v>0</v>
      </c>
      <c r="CS46" s="6">
        <f t="shared" si="54"/>
        <v>0</v>
      </c>
      <c r="CT46" s="6">
        <f t="shared" si="55"/>
        <v>0</v>
      </c>
      <c r="CU46" s="6"/>
      <c r="CV46" s="6"/>
      <c r="CW46" s="6"/>
      <c r="CX46" s="6"/>
      <c r="CY46" s="6"/>
      <c r="CZ46" s="6"/>
      <c r="DA46" s="6"/>
      <c r="DB46" s="6"/>
      <c r="DC46" s="6"/>
      <c r="DD46" s="133"/>
      <c r="DE46" s="133"/>
      <c r="DF46" s="133"/>
      <c r="DG46" s="133"/>
      <c r="DH46" s="56"/>
      <c r="DI46" s="56"/>
      <c r="DJ46" s="56"/>
      <c r="DK46" s="56"/>
      <c r="DL46" s="56"/>
    </row>
    <row r="47" spans="1:116" s="31" customFormat="1" ht="28.5" customHeight="1" thickTop="1" thickBot="1" x14ac:dyDescent="0.35">
      <c r="A47" s="4">
        <v>44228</v>
      </c>
      <c r="B47" s="5" t="s">
        <v>6</v>
      </c>
      <c r="C47" s="5" t="s">
        <v>29</v>
      </c>
      <c r="D47" s="12" t="s">
        <v>11</v>
      </c>
      <c r="E47" s="5" t="s">
        <v>27</v>
      </c>
      <c r="F47" s="5" t="s">
        <v>1</v>
      </c>
      <c r="G47" s="53" t="s">
        <v>124</v>
      </c>
      <c r="H47" s="53">
        <v>51</v>
      </c>
      <c r="I47" s="17">
        <v>51</v>
      </c>
      <c r="J47" s="17">
        <v>49</v>
      </c>
      <c r="K47" s="17">
        <f t="shared" si="49"/>
        <v>563.75</v>
      </c>
      <c r="L47" s="17"/>
      <c r="M47" s="17"/>
      <c r="N47" s="17"/>
      <c r="O47" s="17"/>
      <c r="P47" s="36">
        <v>49</v>
      </c>
      <c r="Q47" s="17"/>
      <c r="R47" s="17"/>
      <c r="S47" s="17"/>
      <c r="T47" s="17"/>
      <c r="U47" s="17"/>
      <c r="V47" s="6"/>
      <c r="W47" s="17"/>
      <c r="X47" s="17"/>
      <c r="Y47" s="75"/>
      <c r="Z47" s="17"/>
      <c r="AA47" s="17"/>
      <c r="AB47" s="17"/>
      <c r="AC47" s="17"/>
      <c r="AD47" s="125"/>
      <c r="AE47" s="125"/>
      <c r="AF47" s="123"/>
      <c r="AG47" s="119">
        <f t="shared" si="0"/>
        <v>49</v>
      </c>
      <c r="AH47" s="6">
        <f t="shared" si="1"/>
        <v>0</v>
      </c>
      <c r="AI47" s="6">
        <f t="shared" si="51"/>
        <v>0</v>
      </c>
      <c r="AJ47" s="6"/>
      <c r="AK47" s="20">
        <f t="shared" si="48"/>
        <v>49</v>
      </c>
      <c r="AL47" s="20">
        <f t="shared" si="50"/>
        <v>563.75</v>
      </c>
      <c r="AM47" s="20"/>
      <c r="AN47" s="6">
        <f t="shared" si="3"/>
        <v>0</v>
      </c>
      <c r="AO47" s="6">
        <f t="shared" si="4"/>
        <v>0</v>
      </c>
      <c r="AP47" s="6">
        <f t="shared" si="5"/>
        <v>0</v>
      </c>
      <c r="AQ47" s="6"/>
      <c r="AR47" s="6">
        <f t="shared" si="6"/>
        <v>0</v>
      </c>
      <c r="AS47" s="6">
        <f t="shared" si="7"/>
        <v>0</v>
      </c>
      <c r="AT47" s="6">
        <f t="shared" si="52"/>
        <v>0</v>
      </c>
      <c r="AU47" s="6"/>
      <c r="AV47" s="6">
        <f t="shared" si="9"/>
        <v>0</v>
      </c>
      <c r="AW47" s="6">
        <f t="shared" si="10"/>
        <v>0</v>
      </c>
      <c r="AX47" s="6">
        <f t="shared" si="11"/>
        <v>0</v>
      </c>
      <c r="AY47" s="6"/>
      <c r="AZ47" s="6">
        <f t="shared" si="12"/>
        <v>0</v>
      </c>
      <c r="BA47" s="6">
        <f t="shared" si="13"/>
        <v>0</v>
      </c>
      <c r="BB47" s="6">
        <f t="shared" si="14"/>
        <v>0</v>
      </c>
      <c r="BC47" s="6"/>
      <c r="BD47" s="36">
        <f t="shared" si="15"/>
        <v>49</v>
      </c>
      <c r="BE47" s="6">
        <f t="shared" si="16"/>
        <v>0</v>
      </c>
      <c r="BF47" s="6">
        <f t="shared" si="17"/>
        <v>0</v>
      </c>
      <c r="BG47" s="6"/>
      <c r="BH47" s="6">
        <f t="shared" si="18"/>
        <v>0</v>
      </c>
      <c r="BI47" s="6">
        <f t="shared" si="19"/>
        <v>0</v>
      </c>
      <c r="BJ47" s="6">
        <f t="shared" si="20"/>
        <v>0</v>
      </c>
      <c r="BK47" s="6"/>
      <c r="BL47" s="6">
        <f t="shared" si="21"/>
        <v>0</v>
      </c>
      <c r="BM47" s="6">
        <f t="shared" si="22"/>
        <v>0</v>
      </c>
      <c r="BN47" s="6">
        <f t="shared" si="23"/>
        <v>0</v>
      </c>
      <c r="BO47" s="6"/>
      <c r="BP47" s="6">
        <f t="shared" si="24"/>
        <v>0</v>
      </c>
      <c r="BQ47" s="6">
        <f t="shared" si="25"/>
        <v>0</v>
      </c>
      <c r="BR47" s="6">
        <f t="shared" si="26"/>
        <v>0</v>
      </c>
      <c r="BS47" s="6"/>
      <c r="BT47" s="6">
        <f t="shared" si="27"/>
        <v>0</v>
      </c>
      <c r="BU47" s="6">
        <f t="shared" si="28"/>
        <v>0</v>
      </c>
      <c r="BV47" s="6">
        <f t="shared" si="29"/>
        <v>0</v>
      </c>
      <c r="BW47" s="6"/>
      <c r="BX47" s="6">
        <f t="shared" si="30"/>
        <v>0</v>
      </c>
      <c r="BY47" s="6">
        <f t="shared" si="31"/>
        <v>0</v>
      </c>
      <c r="BZ47" s="6">
        <f t="shared" si="32"/>
        <v>0</v>
      </c>
      <c r="CA47" s="6"/>
      <c r="CB47" s="6">
        <f t="shared" si="33"/>
        <v>0</v>
      </c>
      <c r="CC47" s="6">
        <f t="shared" si="34"/>
        <v>0</v>
      </c>
      <c r="CD47" s="6">
        <f t="shared" si="35"/>
        <v>0</v>
      </c>
      <c r="CE47" s="6"/>
      <c r="CF47" s="6">
        <f t="shared" si="36"/>
        <v>0</v>
      </c>
      <c r="CG47" s="6">
        <f t="shared" si="37"/>
        <v>0</v>
      </c>
      <c r="CH47" s="6">
        <f t="shared" si="38"/>
        <v>0</v>
      </c>
      <c r="CI47" s="6"/>
      <c r="CJ47" s="6">
        <f t="shared" si="39"/>
        <v>0</v>
      </c>
      <c r="CK47" s="6">
        <f t="shared" si="40"/>
        <v>0</v>
      </c>
      <c r="CL47" s="6">
        <f t="shared" si="41"/>
        <v>0</v>
      </c>
      <c r="CM47" s="6"/>
      <c r="CN47" s="6">
        <f t="shared" si="42"/>
        <v>0</v>
      </c>
      <c r="CO47" s="6">
        <f t="shared" si="43"/>
        <v>0</v>
      </c>
      <c r="CP47" s="6">
        <f t="shared" si="44"/>
        <v>0</v>
      </c>
      <c r="CQ47" s="6"/>
      <c r="CR47" s="6">
        <f t="shared" si="53"/>
        <v>0</v>
      </c>
      <c r="CS47" s="6">
        <f t="shared" si="54"/>
        <v>0</v>
      </c>
      <c r="CT47" s="6">
        <f t="shared" si="55"/>
        <v>0</v>
      </c>
      <c r="CU47" s="6"/>
      <c r="CV47" s="6"/>
      <c r="CW47" s="6"/>
      <c r="CX47" s="6"/>
      <c r="CY47" s="6"/>
      <c r="CZ47" s="6"/>
      <c r="DA47" s="6"/>
      <c r="DB47" s="6"/>
      <c r="DC47" s="6"/>
      <c r="DD47" s="133"/>
      <c r="DE47" s="133"/>
      <c r="DF47" s="133"/>
      <c r="DG47" s="133"/>
      <c r="DH47" s="56"/>
      <c r="DI47" s="56"/>
      <c r="DJ47" s="56"/>
      <c r="DK47" s="56"/>
      <c r="DL47" s="56"/>
    </row>
    <row r="48" spans="1:116" s="31" customFormat="1" ht="28.5" customHeight="1" thickTop="1" thickBot="1" x14ac:dyDescent="0.35">
      <c r="A48" s="4">
        <v>44228</v>
      </c>
      <c r="B48" s="5" t="s">
        <v>8</v>
      </c>
      <c r="C48" s="5" t="s">
        <v>29</v>
      </c>
      <c r="D48" s="12" t="s">
        <v>11</v>
      </c>
      <c r="E48" s="5" t="s">
        <v>27</v>
      </c>
      <c r="F48" s="5" t="s">
        <v>1</v>
      </c>
      <c r="G48" s="53" t="s">
        <v>125</v>
      </c>
      <c r="H48" s="53">
        <v>54.5</v>
      </c>
      <c r="I48" s="17">
        <v>54.5</v>
      </c>
      <c r="J48" s="17">
        <v>52.5</v>
      </c>
      <c r="K48" s="17">
        <f t="shared" si="49"/>
        <v>616.25</v>
      </c>
      <c r="L48" s="17"/>
      <c r="M48" s="17"/>
      <c r="N48" s="17"/>
      <c r="O48" s="17"/>
      <c r="P48" s="6"/>
      <c r="Q48" s="17"/>
      <c r="R48" s="68">
        <v>52.5</v>
      </c>
      <c r="S48" s="17"/>
      <c r="T48" s="17"/>
      <c r="U48" s="17"/>
      <c r="V48" s="6"/>
      <c r="W48" s="17"/>
      <c r="X48" s="17"/>
      <c r="Y48" s="75"/>
      <c r="Z48" s="17"/>
      <c r="AA48" s="17"/>
      <c r="AB48" s="17"/>
      <c r="AC48" s="17"/>
      <c r="AD48" s="125"/>
      <c r="AE48" s="125"/>
      <c r="AF48" s="123"/>
      <c r="AG48" s="119">
        <f t="shared" si="0"/>
        <v>52.5</v>
      </c>
      <c r="AH48" s="6">
        <f t="shared" si="1"/>
        <v>0</v>
      </c>
      <c r="AI48" s="6">
        <f t="shared" si="51"/>
        <v>0</v>
      </c>
      <c r="AJ48" s="6"/>
      <c r="AK48" s="20">
        <f t="shared" si="48"/>
        <v>52.5</v>
      </c>
      <c r="AL48" s="20">
        <f t="shared" si="50"/>
        <v>616.25</v>
      </c>
      <c r="AM48" s="20"/>
      <c r="AN48" s="6">
        <f t="shared" si="3"/>
        <v>0</v>
      </c>
      <c r="AO48" s="6">
        <f t="shared" si="4"/>
        <v>0</v>
      </c>
      <c r="AP48" s="6">
        <f t="shared" si="5"/>
        <v>0</v>
      </c>
      <c r="AQ48" s="6"/>
      <c r="AR48" s="6">
        <f t="shared" si="6"/>
        <v>0</v>
      </c>
      <c r="AS48" s="6">
        <f t="shared" si="7"/>
        <v>0</v>
      </c>
      <c r="AT48" s="6">
        <f t="shared" si="52"/>
        <v>0</v>
      </c>
      <c r="AU48" s="6"/>
      <c r="AV48" s="6">
        <f t="shared" si="9"/>
        <v>0</v>
      </c>
      <c r="AW48" s="6">
        <f t="shared" si="10"/>
        <v>0</v>
      </c>
      <c r="AX48" s="6">
        <f t="shared" si="11"/>
        <v>0</v>
      </c>
      <c r="AY48" s="6"/>
      <c r="AZ48" s="6">
        <f t="shared" si="12"/>
        <v>0</v>
      </c>
      <c r="BA48" s="6">
        <f t="shared" si="13"/>
        <v>0</v>
      </c>
      <c r="BB48" s="6">
        <f t="shared" si="14"/>
        <v>0</v>
      </c>
      <c r="BC48" s="6"/>
      <c r="BD48" s="6">
        <f t="shared" si="15"/>
        <v>0</v>
      </c>
      <c r="BE48" s="6">
        <f t="shared" si="16"/>
        <v>0</v>
      </c>
      <c r="BF48" s="6">
        <f t="shared" si="17"/>
        <v>0</v>
      </c>
      <c r="BG48" s="6"/>
      <c r="BH48" s="6">
        <f t="shared" si="18"/>
        <v>0</v>
      </c>
      <c r="BI48" s="6">
        <f t="shared" si="19"/>
        <v>0</v>
      </c>
      <c r="BJ48" s="6">
        <f t="shared" si="20"/>
        <v>0</v>
      </c>
      <c r="BK48" s="6"/>
      <c r="BL48" s="36">
        <f t="shared" si="21"/>
        <v>52.5</v>
      </c>
      <c r="BM48" s="6">
        <f t="shared" si="22"/>
        <v>0</v>
      </c>
      <c r="BN48" s="6">
        <f t="shared" si="23"/>
        <v>0</v>
      </c>
      <c r="BO48" s="6"/>
      <c r="BP48" s="6">
        <f t="shared" si="24"/>
        <v>0</v>
      </c>
      <c r="BQ48" s="6">
        <f t="shared" si="25"/>
        <v>0</v>
      </c>
      <c r="BR48" s="6">
        <f t="shared" si="26"/>
        <v>0</v>
      </c>
      <c r="BS48" s="6"/>
      <c r="BT48" s="6">
        <f t="shared" si="27"/>
        <v>0</v>
      </c>
      <c r="BU48" s="6">
        <f t="shared" si="28"/>
        <v>0</v>
      </c>
      <c r="BV48" s="6">
        <f t="shared" si="29"/>
        <v>0</v>
      </c>
      <c r="BW48" s="6"/>
      <c r="BX48" s="6">
        <f t="shared" si="30"/>
        <v>0</v>
      </c>
      <c r="BY48" s="6">
        <f t="shared" si="31"/>
        <v>0</v>
      </c>
      <c r="BZ48" s="6">
        <f t="shared" si="32"/>
        <v>0</v>
      </c>
      <c r="CA48" s="6"/>
      <c r="CB48" s="6">
        <f t="shared" si="33"/>
        <v>0</v>
      </c>
      <c r="CC48" s="6">
        <f t="shared" si="34"/>
        <v>0</v>
      </c>
      <c r="CD48" s="6">
        <f t="shared" si="35"/>
        <v>0</v>
      </c>
      <c r="CE48" s="6"/>
      <c r="CF48" s="6">
        <f t="shared" si="36"/>
        <v>0</v>
      </c>
      <c r="CG48" s="6">
        <f t="shared" si="37"/>
        <v>0</v>
      </c>
      <c r="CH48" s="6">
        <f t="shared" si="38"/>
        <v>0</v>
      </c>
      <c r="CI48" s="6"/>
      <c r="CJ48" s="6">
        <f t="shared" si="39"/>
        <v>0</v>
      </c>
      <c r="CK48" s="6">
        <f t="shared" si="40"/>
        <v>0</v>
      </c>
      <c r="CL48" s="6">
        <f t="shared" si="41"/>
        <v>0</v>
      </c>
      <c r="CM48" s="6"/>
      <c r="CN48" s="6">
        <f t="shared" si="42"/>
        <v>0</v>
      </c>
      <c r="CO48" s="6">
        <f t="shared" si="43"/>
        <v>0</v>
      </c>
      <c r="CP48" s="6">
        <f t="shared" si="44"/>
        <v>0</v>
      </c>
      <c r="CQ48" s="6"/>
      <c r="CR48" s="6">
        <f t="shared" si="53"/>
        <v>0</v>
      </c>
      <c r="CS48" s="6">
        <f t="shared" si="54"/>
        <v>0</v>
      </c>
      <c r="CT48" s="6">
        <f t="shared" si="55"/>
        <v>0</v>
      </c>
      <c r="CU48" s="6"/>
      <c r="CV48" s="6"/>
      <c r="CW48" s="6"/>
      <c r="CX48" s="6"/>
      <c r="CY48" s="6"/>
      <c r="CZ48" s="6"/>
      <c r="DA48" s="6"/>
      <c r="DB48" s="6"/>
      <c r="DC48" s="6"/>
      <c r="DD48" s="133"/>
      <c r="DE48" s="133"/>
      <c r="DF48" s="133"/>
      <c r="DG48" s="133"/>
      <c r="DH48" s="56"/>
      <c r="DI48" s="56"/>
      <c r="DJ48" s="56"/>
      <c r="DK48" s="56"/>
      <c r="DL48" s="56"/>
    </row>
    <row r="49" spans="1:116" s="31" customFormat="1" ht="28.5" customHeight="1" thickTop="1" thickBot="1" x14ac:dyDescent="0.35">
      <c r="A49" s="4">
        <v>44229</v>
      </c>
      <c r="B49" s="5" t="s">
        <v>23</v>
      </c>
      <c r="C49" s="5" t="s">
        <v>38</v>
      </c>
      <c r="D49" s="34" t="s">
        <v>11</v>
      </c>
      <c r="E49" s="34" t="s">
        <v>64</v>
      </c>
      <c r="F49" s="34" t="s">
        <v>1</v>
      </c>
      <c r="G49" s="53" t="s">
        <v>126</v>
      </c>
      <c r="H49" s="53">
        <v>46.5</v>
      </c>
      <c r="I49" s="17">
        <v>46.5</v>
      </c>
      <c r="J49" s="17">
        <v>44.5</v>
      </c>
      <c r="K49" s="17">
        <f t="shared" si="49"/>
        <v>660.75</v>
      </c>
      <c r="L49" s="17"/>
      <c r="M49" s="17"/>
      <c r="N49" s="17"/>
      <c r="O49" s="17"/>
      <c r="P49" s="6"/>
      <c r="Q49" s="17"/>
      <c r="R49" s="17"/>
      <c r="S49" s="17"/>
      <c r="T49" s="17"/>
      <c r="U49" s="17"/>
      <c r="V49" s="6"/>
      <c r="W49" s="68">
        <v>44.5</v>
      </c>
      <c r="X49" s="17"/>
      <c r="Y49" s="75"/>
      <c r="Z49" s="17"/>
      <c r="AA49" s="17"/>
      <c r="AB49" s="17"/>
      <c r="AC49" s="17"/>
      <c r="AD49" s="125"/>
      <c r="AE49" s="125"/>
      <c r="AF49" s="123"/>
      <c r="AG49" s="117">
        <f t="shared" si="0"/>
        <v>0</v>
      </c>
      <c r="AH49" s="36">
        <f t="shared" si="1"/>
        <v>44.5</v>
      </c>
      <c r="AI49" s="6">
        <f t="shared" si="51"/>
        <v>0</v>
      </c>
      <c r="AJ49" s="6"/>
      <c r="AK49" s="20">
        <f t="shared" si="48"/>
        <v>44.5</v>
      </c>
      <c r="AL49" s="20">
        <f t="shared" si="50"/>
        <v>660.75</v>
      </c>
      <c r="AM49" s="20"/>
      <c r="AN49" s="6">
        <f t="shared" si="3"/>
        <v>0</v>
      </c>
      <c r="AO49" s="6">
        <f t="shared" si="4"/>
        <v>0</v>
      </c>
      <c r="AP49" s="6">
        <f t="shared" si="5"/>
        <v>0</v>
      </c>
      <c r="AQ49" s="6"/>
      <c r="AR49" s="6">
        <f t="shared" si="6"/>
        <v>0</v>
      </c>
      <c r="AS49" s="6">
        <f t="shared" si="7"/>
        <v>0</v>
      </c>
      <c r="AT49" s="6">
        <f t="shared" si="52"/>
        <v>0</v>
      </c>
      <c r="AU49" s="6"/>
      <c r="AV49" s="6">
        <f t="shared" si="9"/>
        <v>0</v>
      </c>
      <c r="AW49" s="6">
        <f t="shared" si="10"/>
        <v>0</v>
      </c>
      <c r="AX49" s="6">
        <f t="shared" si="11"/>
        <v>0</v>
      </c>
      <c r="AY49" s="6"/>
      <c r="AZ49" s="6">
        <f t="shared" si="12"/>
        <v>0</v>
      </c>
      <c r="BA49" s="6">
        <f t="shared" si="13"/>
        <v>0</v>
      </c>
      <c r="BB49" s="6">
        <f t="shared" si="14"/>
        <v>0</v>
      </c>
      <c r="BC49" s="6"/>
      <c r="BD49" s="6">
        <f t="shared" si="15"/>
        <v>0</v>
      </c>
      <c r="BE49" s="6">
        <f t="shared" si="16"/>
        <v>0</v>
      </c>
      <c r="BF49" s="6">
        <f t="shared" si="17"/>
        <v>0</v>
      </c>
      <c r="BG49" s="6"/>
      <c r="BH49" s="6">
        <f t="shared" si="18"/>
        <v>0</v>
      </c>
      <c r="BI49" s="6">
        <f t="shared" si="19"/>
        <v>0</v>
      </c>
      <c r="BJ49" s="6">
        <f t="shared" si="20"/>
        <v>0</v>
      </c>
      <c r="BK49" s="6"/>
      <c r="BL49" s="6">
        <f t="shared" si="21"/>
        <v>0</v>
      </c>
      <c r="BM49" s="6">
        <f t="shared" si="22"/>
        <v>0</v>
      </c>
      <c r="BN49" s="6">
        <f t="shared" si="23"/>
        <v>0</v>
      </c>
      <c r="BO49" s="6"/>
      <c r="BP49" s="6">
        <f t="shared" si="24"/>
        <v>0</v>
      </c>
      <c r="BQ49" s="6">
        <f t="shared" si="25"/>
        <v>0</v>
      </c>
      <c r="BR49" s="6">
        <f t="shared" si="26"/>
        <v>0</v>
      </c>
      <c r="BS49" s="6"/>
      <c r="BT49" s="6">
        <f t="shared" si="27"/>
        <v>0</v>
      </c>
      <c r="BU49" s="6">
        <f t="shared" si="28"/>
        <v>0</v>
      </c>
      <c r="BV49" s="6">
        <f t="shared" si="29"/>
        <v>0</v>
      </c>
      <c r="BW49" s="6"/>
      <c r="BX49" s="6">
        <f t="shared" si="30"/>
        <v>0</v>
      </c>
      <c r="BY49" s="6">
        <f t="shared" si="31"/>
        <v>0</v>
      </c>
      <c r="BZ49" s="6">
        <f t="shared" si="32"/>
        <v>0</v>
      </c>
      <c r="CA49" s="6"/>
      <c r="CB49" s="6">
        <f t="shared" si="33"/>
        <v>0</v>
      </c>
      <c r="CC49" s="6">
        <f t="shared" si="34"/>
        <v>0</v>
      </c>
      <c r="CD49" s="6">
        <f t="shared" si="35"/>
        <v>0</v>
      </c>
      <c r="CE49" s="6"/>
      <c r="CF49" s="6">
        <f t="shared" si="36"/>
        <v>0</v>
      </c>
      <c r="CG49" s="36">
        <f t="shared" si="37"/>
        <v>44.5</v>
      </c>
      <c r="CH49" s="6">
        <f t="shared" si="38"/>
        <v>0</v>
      </c>
      <c r="CI49" s="6"/>
      <c r="CJ49" s="6">
        <f t="shared" si="39"/>
        <v>0</v>
      </c>
      <c r="CK49" s="6">
        <f t="shared" si="40"/>
        <v>0</v>
      </c>
      <c r="CL49" s="6">
        <f t="shared" si="41"/>
        <v>0</v>
      </c>
      <c r="CM49" s="6"/>
      <c r="CN49" s="6">
        <f t="shared" si="42"/>
        <v>0</v>
      </c>
      <c r="CO49" s="6">
        <f t="shared" si="43"/>
        <v>0</v>
      </c>
      <c r="CP49" s="6">
        <f t="shared" si="44"/>
        <v>0</v>
      </c>
      <c r="CQ49" s="6"/>
      <c r="CR49" s="6">
        <f t="shared" si="53"/>
        <v>0</v>
      </c>
      <c r="CS49" s="6">
        <f t="shared" si="54"/>
        <v>0</v>
      </c>
      <c r="CT49" s="6">
        <f t="shared" si="55"/>
        <v>0</v>
      </c>
      <c r="CU49" s="6"/>
      <c r="CV49" s="6"/>
      <c r="CW49" s="6"/>
      <c r="CX49" s="6"/>
      <c r="CY49" s="6"/>
      <c r="CZ49" s="6"/>
      <c r="DA49" s="6"/>
      <c r="DB49" s="6"/>
      <c r="DC49" s="6"/>
      <c r="DD49" s="133"/>
      <c r="DE49" s="133"/>
      <c r="DF49" s="133"/>
      <c r="DG49" s="133"/>
      <c r="DH49" s="56"/>
      <c r="DI49" s="56"/>
      <c r="DJ49" s="56"/>
      <c r="DK49" s="56"/>
      <c r="DL49" s="56"/>
    </row>
    <row r="50" spans="1:116" s="31" customFormat="1" ht="28.5" customHeight="1" thickTop="1" thickBot="1" x14ac:dyDescent="0.35">
      <c r="A50" s="4">
        <v>44229</v>
      </c>
      <c r="B50" s="5" t="s">
        <v>5</v>
      </c>
      <c r="C50" s="5" t="s">
        <v>41</v>
      </c>
      <c r="D50" s="12" t="s">
        <v>11</v>
      </c>
      <c r="E50" s="5" t="s">
        <v>27</v>
      </c>
      <c r="F50" s="5" t="s">
        <v>1</v>
      </c>
      <c r="G50" s="53" t="s">
        <v>127</v>
      </c>
      <c r="H50" s="53">
        <v>56.75</v>
      </c>
      <c r="I50" s="17">
        <v>56.75</v>
      </c>
      <c r="J50" s="17">
        <v>54.75</v>
      </c>
      <c r="K50" s="17">
        <f t="shared" si="49"/>
        <v>715.5</v>
      </c>
      <c r="L50" s="17"/>
      <c r="M50" s="17"/>
      <c r="N50" s="17"/>
      <c r="O50" s="68">
        <v>54.75</v>
      </c>
      <c r="P50" s="6"/>
      <c r="Q50" s="17"/>
      <c r="R50" s="17"/>
      <c r="S50" s="17"/>
      <c r="T50" s="17"/>
      <c r="U50" s="17"/>
      <c r="V50" s="6"/>
      <c r="W50" s="17" t="s">
        <v>24</v>
      </c>
      <c r="X50" s="17"/>
      <c r="Y50" s="75"/>
      <c r="Z50" s="17"/>
      <c r="AA50" s="17"/>
      <c r="AB50" s="17"/>
      <c r="AC50" s="17"/>
      <c r="AD50" s="125"/>
      <c r="AE50" s="125"/>
      <c r="AF50" s="123"/>
      <c r="AG50" s="117">
        <f t="shared" si="0"/>
        <v>0</v>
      </c>
      <c r="AH50" s="6">
        <f t="shared" si="1"/>
        <v>0</v>
      </c>
      <c r="AI50" s="36">
        <f t="shared" si="51"/>
        <v>54.75</v>
      </c>
      <c r="AJ50" s="6"/>
      <c r="AK50" s="20">
        <f t="shared" si="48"/>
        <v>54.75</v>
      </c>
      <c r="AL50" s="20">
        <f t="shared" si="50"/>
        <v>715.5</v>
      </c>
      <c r="AM50" s="20"/>
      <c r="AN50" s="6">
        <f t="shared" si="3"/>
        <v>0</v>
      </c>
      <c r="AO50" s="6">
        <f t="shared" si="4"/>
        <v>0</v>
      </c>
      <c r="AP50" s="6">
        <f t="shared" si="5"/>
        <v>0</v>
      </c>
      <c r="AQ50" s="6"/>
      <c r="AR50" s="6">
        <f t="shared" si="6"/>
        <v>0</v>
      </c>
      <c r="AS50" s="6">
        <f t="shared" si="7"/>
        <v>0</v>
      </c>
      <c r="AT50" s="6">
        <f t="shared" si="52"/>
        <v>0</v>
      </c>
      <c r="AU50" s="6"/>
      <c r="AV50" s="6">
        <f t="shared" si="9"/>
        <v>0</v>
      </c>
      <c r="AW50" s="6">
        <f t="shared" si="10"/>
        <v>0</v>
      </c>
      <c r="AX50" s="6">
        <f t="shared" si="11"/>
        <v>0</v>
      </c>
      <c r="AY50" s="6"/>
      <c r="AZ50" s="6">
        <f t="shared" si="12"/>
        <v>0</v>
      </c>
      <c r="BA50" s="6">
        <f t="shared" si="13"/>
        <v>0</v>
      </c>
      <c r="BB50" s="36">
        <f t="shared" si="14"/>
        <v>54.75</v>
      </c>
      <c r="BC50" s="6"/>
      <c r="BD50" s="6">
        <f t="shared" si="15"/>
        <v>0</v>
      </c>
      <c r="BE50" s="6">
        <f t="shared" si="16"/>
        <v>0</v>
      </c>
      <c r="BF50" s="6">
        <f t="shared" si="17"/>
        <v>0</v>
      </c>
      <c r="BG50" s="6"/>
      <c r="BH50" s="6">
        <f t="shared" si="18"/>
        <v>0</v>
      </c>
      <c r="BI50" s="6">
        <f t="shared" si="19"/>
        <v>0</v>
      </c>
      <c r="BJ50" s="6">
        <f t="shared" si="20"/>
        <v>0</v>
      </c>
      <c r="BK50" s="6"/>
      <c r="BL50" s="6">
        <f t="shared" si="21"/>
        <v>0</v>
      </c>
      <c r="BM50" s="6">
        <f t="shared" si="22"/>
        <v>0</v>
      </c>
      <c r="BN50" s="6">
        <f t="shared" si="23"/>
        <v>0</v>
      </c>
      <c r="BO50" s="6"/>
      <c r="BP50" s="6">
        <f t="shared" si="24"/>
        <v>0</v>
      </c>
      <c r="BQ50" s="6">
        <f t="shared" si="25"/>
        <v>0</v>
      </c>
      <c r="BR50" s="6">
        <f t="shared" si="26"/>
        <v>0</v>
      </c>
      <c r="BS50" s="6"/>
      <c r="BT50" s="6">
        <f t="shared" si="27"/>
        <v>0</v>
      </c>
      <c r="BU50" s="6">
        <f t="shared" si="28"/>
        <v>0</v>
      </c>
      <c r="BV50" s="6">
        <f t="shared" si="29"/>
        <v>0</v>
      </c>
      <c r="BW50" s="6"/>
      <c r="BX50" s="6">
        <f t="shared" si="30"/>
        <v>0</v>
      </c>
      <c r="BY50" s="6">
        <f t="shared" si="31"/>
        <v>0</v>
      </c>
      <c r="BZ50" s="6">
        <f t="shared" si="32"/>
        <v>0</v>
      </c>
      <c r="CA50" s="6"/>
      <c r="CB50" s="6">
        <f t="shared" si="33"/>
        <v>0</v>
      </c>
      <c r="CC50" s="6">
        <f t="shared" si="34"/>
        <v>0</v>
      </c>
      <c r="CD50" s="6">
        <f t="shared" si="35"/>
        <v>0</v>
      </c>
      <c r="CE50" s="6"/>
      <c r="CF50" s="6">
        <f t="shared" si="36"/>
        <v>0</v>
      </c>
      <c r="CG50" s="6">
        <f t="shared" si="37"/>
        <v>0</v>
      </c>
      <c r="CH50" s="6">
        <f t="shared" si="38"/>
        <v>0</v>
      </c>
      <c r="CI50" s="6"/>
      <c r="CJ50" s="6">
        <f t="shared" si="39"/>
        <v>0</v>
      </c>
      <c r="CK50" s="6">
        <f t="shared" si="40"/>
        <v>0</v>
      </c>
      <c r="CL50" s="6">
        <f t="shared" si="41"/>
        <v>0</v>
      </c>
      <c r="CM50" s="6"/>
      <c r="CN50" s="6">
        <f t="shared" si="42"/>
        <v>0</v>
      </c>
      <c r="CO50" s="6">
        <f t="shared" si="43"/>
        <v>0</v>
      </c>
      <c r="CP50" s="6">
        <f t="shared" si="44"/>
        <v>0</v>
      </c>
      <c r="CQ50" s="6"/>
      <c r="CR50" s="6">
        <f t="shared" si="53"/>
        <v>0</v>
      </c>
      <c r="CS50" s="6">
        <f t="shared" si="54"/>
        <v>0</v>
      </c>
      <c r="CT50" s="6">
        <f t="shared" si="55"/>
        <v>0</v>
      </c>
      <c r="CU50" s="6"/>
      <c r="CV50" s="6"/>
      <c r="CW50" s="6"/>
      <c r="CX50" s="6"/>
      <c r="CY50" s="6"/>
      <c r="CZ50" s="6"/>
      <c r="DA50" s="6"/>
      <c r="DB50" s="6"/>
      <c r="DC50" s="6"/>
      <c r="DD50" s="133"/>
      <c r="DE50" s="133"/>
      <c r="DF50" s="133"/>
      <c r="DG50" s="133"/>
      <c r="DH50" s="56"/>
      <c r="DI50" s="56"/>
      <c r="DJ50" s="56"/>
      <c r="DK50" s="56"/>
      <c r="DL50" s="56"/>
    </row>
    <row r="51" spans="1:116" s="31" customFormat="1" ht="28.5" customHeight="1" thickTop="1" thickBot="1" x14ac:dyDescent="0.35">
      <c r="A51" s="4">
        <v>44231</v>
      </c>
      <c r="B51" s="5" t="s">
        <v>3</v>
      </c>
      <c r="C51" s="5" t="s">
        <v>41</v>
      </c>
      <c r="D51" s="12" t="s">
        <v>11</v>
      </c>
      <c r="E51" s="5" t="s">
        <v>27</v>
      </c>
      <c r="F51" s="5" t="s">
        <v>30</v>
      </c>
      <c r="G51" s="53" t="s">
        <v>128</v>
      </c>
      <c r="H51" s="53">
        <v>59.5</v>
      </c>
      <c r="I51" s="17">
        <v>40.5</v>
      </c>
      <c r="J51" s="17">
        <v>38.5</v>
      </c>
      <c r="K51" s="17">
        <f t="shared" si="49"/>
        <v>754</v>
      </c>
      <c r="L51" s="68">
        <v>38.5</v>
      </c>
      <c r="M51" s="17"/>
      <c r="N51" s="17"/>
      <c r="O51" s="17"/>
      <c r="P51" s="6"/>
      <c r="Q51" s="17"/>
      <c r="R51" s="17"/>
      <c r="S51" s="17"/>
      <c r="T51" s="17"/>
      <c r="U51" s="17"/>
      <c r="V51" s="6"/>
      <c r="W51" s="17"/>
      <c r="X51" s="17"/>
      <c r="Y51" s="75"/>
      <c r="Z51" s="17"/>
      <c r="AA51" s="17"/>
      <c r="AB51" s="17"/>
      <c r="AC51" s="17"/>
      <c r="AD51" s="125"/>
      <c r="AE51" s="125"/>
      <c r="AF51" s="123"/>
      <c r="AG51" s="117">
        <f t="shared" si="0"/>
        <v>0</v>
      </c>
      <c r="AH51" s="6">
        <f t="shared" si="1"/>
        <v>0</v>
      </c>
      <c r="AI51" s="36">
        <f t="shared" si="51"/>
        <v>38.5</v>
      </c>
      <c r="AJ51" s="6"/>
      <c r="AK51" s="20">
        <f t="shared" si="48"/>
        <v>38.5</v>
      </c>
      <c r="AL51" s="20">
        <f t="shared" si="50"/>
        <v>754</v>
      </c>
      <c r="AM51" s="20"/>
      <c r="AN51" s="6">
        <f t="shared" si="3"/>
        <v>0</v>
      </c>
      <c r="AO51" s="6">
        <f t="shared" si="4"/>
        <v>0</v>
      </c>
      <c r="AP51" s="36">
        <f t="shared" si="5"/>
        <v>38.5</v>
      </c>
      <c r="AQ51" s="6"/>
      <c r="AR51" s="6">
        <f t="shared" si="6"/>
        <v>0</v>
      </c>
      <c r="AS51" s="6">
        <f t="shared" si="7"/>
        <v>0</v>
      </c>
      <c r="AT51" s="6">
        <f t="shared" si="52"/>
        <v>0</v>
      </c>
      <c r="AU51" s="6"/>
      <c r="AV51" s="6">
        <f t="shared" si="9"/>
        <v>0</v>
      </c>
      <c r="AW51" s="6">
        <f t="shared" si="10"/>
        <v>0</v>
      </c>
      <c r="AX51" s="6">
        <f t="shared" si="11"/>
        <v>0</v>
      </c>
      <c r="AY51" s="6"/>
      <c r="AZ51" s="6">
        <f t="shared" si="12"/>
        <v>0</v>
      </c>
      <c r="BA51" s="6">
        <f t="shared" si="13"/>
        <v>0</v>
      </c>
      <c r="BB51" s="6">
        <f t="shared" si="14"/>
        <v>0</v>
      </c>
      <c r="BC51" s="6"/>
      <c r="BD51" s="6">
        <f t="shared" si="15"/>
        <v>0</v>
      </c>
      <c r="BE51" s="6">
        <f t="shared" si="16"/>
        <v>0</v>
      </c>
      <c r="BF51" s="6">
        <f t="shared" si="17"/>
        <v>0</v>
      </c>
      <c r="BG51" s="6"/>
      <c r="BH51" s="6">
        <f t="shared" si="18"/>
        <v>0</v>
      </c>
      <c r="BI51" s="6">
        <f t="shared" si="19"/>
        <v>0</v>
      </c>
      <c r="BJ51" s="6">
        <f t="shared" si="20"/>
        <v>0</v>
      </c>
      <c r="BK51" s="6"/>
      <c r="BL51" s="6">
        <f t="shared" si="21"/>
        <v>0</v>
      </c>
      <c r="BM51" s="6">
        <f t="shared" si="22"/>
        <v>0</v>
      </c>
      <c r="BN51" s="6">
        <f t="shared" si="23"/>
        <v>0</v>
      </c>
      <c r="BO51" s="6"/>
      <c r="BP51" s="6">
        <f t="shared" si="24"/>
        <v>0</v>
      </c>
      <c r="BQ51" s="6">
        <f t="shared" si="25"/>
        <v>0</v>
      </c>
      <c r="BR51" s="6">
        <f t="shared" si="26"/>
        <v>0</v>
      </c>
      <c r="BS51" s="6"/>
      <c r="BT51" s="6">
        <f t="shared" si="27"/>
        <v>0</v>
      </c>
      <c r="BU51" s="6">
        <f t="shared" si="28"/>
        <v>0</v>
      </c>
      <c r="BV51" s="6">
        <f t="shared" si="29"/>
        <v>0</v>
      </c>
      <c r="BW51" s="6"/>
      <c r="BX51" s="6">
        <f t="shared" si="30"/>
        <v>0</v>
      </c>
      <c r="BY51" s="6">
        <f t="shared" si="31"/>
        <v>0</v>
      </c>
      <c r="BZ51" s="6">
        <f t="shared" si="32"/>
        <v>0</v>
      </c>
      <c r="CA51" s="6"/>
      <c r="CB51" s="6">
        <f t="shared" si="33"/>
        <v>0</v>
      </c>
      <c r="CC51" s="6">
        <f t="shared" si="34"/>
        <v>0</v>
      </c>
      <c r="CD51" s="6">
        <f t="shared" si="35"/>
        <v>0</v>
      </c>
      <c r="CE51" s="6"/>
      <c r="CF51" s="6">
        <f t="shared" si="36"/>
        <v>0</v>
      </c>
      <c r="CG51" s="6">
        <f t="shared" si="37"/>
        <v>0</v>
      </c>
      <c r="CH51" s="6">
        <f t="shared" si="38"/>
        <v>0</v>
      </c>
      <c r="CI51" s="6"/>
      <c r="CJ51" s="6">
        <f t="shared" si="39"/>
        <v>0</v>
      </c>
      <c r="CK51" s="6">
        <f t="shared" si="40"/>
        <v>0</v>
      </c>
      <c r="CL51" s="6">
        <f t="shared" si="41"/>
        <v>0</v>
      </c>
      <c r="CM51" s="6"/>
      <c r="CN51" s="6">
        <f t="shared" si="42"/>
        <v>0</v>
      </c>
      <c r="CO51" s="6">
        <f t="shared" si="43"/>
        <v>0</v>
      </c>
      <c r="CP51" s="6">
        <f t="shared" si="44"/>
        <v>0</v>
      </c>
      <c r="CQ51" s="6"/>
      <c r="CR51" s="6">
        <f t="shared" si="53"/>
        <v>0</v>
      </c>
      <c r="CS51" s="6">
        <f t="shared" si="54"/>
        <v>0</v>
      </c>
      <c r="CT51" s="6">
        <f t="shared" si="55"/>
        <v>0</v>
      </c>
      <c r="CU51" s="6"/>
      <c r="CV51" s="6"/>
      <c r="CW51" s="6"/>
      <c r="CX51" s="6"/>
      <c r="CY51" s="6"/>
      <c r="CZ51" s="6"/>
      <c r="DA51" s="6"/>
      <c r="DB51" s="6"/>
      <c r="DC51" s="6"/>
      <c r="DD51" s="133"/>
      <c r="DE51" s="133"/>
      <c r="DF51" s="133"/>
      <c r="DG51" s="133"/>
      <c r="DH51" s="56"/>
      <c r="DI51" s="56"/>
      <c r="DJ51" s="56"/>
      <c r="DK51" s="56"/>
      <c r="DL51" s="56"/>
    </row>
    <row r="52" spans="1:116" s="31" customFormat="1" ht="28.5" customHeight="1" thickTop="1" thickBot="1" x14ac:dyDescent="0.35">
      <c r="A52" s="4">
        <v>44231</v>
      </c>
      <c r="B52" s="51" t="s">
        <v>9</v>
      </c>
      <c r="C52" s="5" t="s">
        <v>29</v>
      </c>
      <c r="D52" s="12" t="s">
        <v>11</v>
      </c>
      <c r="E52" s="5" t="s">
        <v>27</v>
      </c>
      <c r="F52" s="5" t="s">
        <v>30</v>
      </c>
      <c r="G52" s="53" t="s">
        <v>129</v>
      </c>
      <c r="H52" s="53">
        <v>52.5</v>
      </c>
      <c r="I52" s="72">
        <v>-52.5</v>
      </c>
      <c r="J52" s="72">
        <v>-53.5</v>
      </c>
      <c r="K52" s="17">
        <f t="shared" si="49"/>
        <v>700.5</v>
      </c>
      <c r="L52" s="17"/>
      <c r="M52" s="17"/>
      <c r="N52" s="17"/>
      <c r="O52" s="17"/>
      <c r="P52" s="6"/>
      <c r="Q52" s="17"/>
      <c r="R52" s="17"/>
      <c r="S52" s="72">
        <v>-53.5</v>
      </c>
      <c r="T52" s="17"/>
      <c r="U52" s="17"/>
      <c r="V52" s="6"/>
      <c r="W52" s="17"/>
      <c r="X52" s="17"/>
      <c r="Y52" s="75"/>
      <c r="Z52" s="17"/>
      <c r="AA52" s="17"/>
      <c r="AB52" s="17"/>
      <c r="AC52" s="17"/>
      <c r="AD52" s="125"/>
      <c r="AE52" s="125"/>
      <c r="AF52" s="123"/>
      <c r="AG52" s="118">
        <f t="shared" si="0"/>
        <v>-53.5</v>
      </c>
      <c r="AH52" s="6">
        <f t="shared" si="1"/>
        <v>0</v>
      </c>
      <c r="AI52" s="6">
        <f t="shared" si="51"/>
        <v>0</v>
      </c>
      <c r="AJ52" s="6"/>
      <c r="AK52" s="20">
        <f t="shared" si="48"/>
        <v>-53.5</v>
      </c>
      <c r="AL52" s="20">
        <f t="shared" si="50"/>
        <v>700.5</v>
      </c>
      <c r="AM52" s="20"/>
      <c r="AN52" s="6">
        <f t="shared" si="3"/>
        <v>0</v>
      </c>
      <c r="AO52" s="6">
        <f t="shared" si="4"/>
        <v>0</v>
      </c>
      <c r="AP52" s="6">
        <f t="shared" si="5"/>
        <v>0</v>
      </c>
      <c r="AQ52" s="6"/>
      <c r="AR52" s="6">
        <f t="shared" si="6"/>
        <v>0</v>
      </c>
      <c r="AS52" s="6">
        <f t="shared" si="7"/>
        <v>0</v>
      </c>
      <c r="AT52" s="6">
        <f t="shared" si="52"/>
        <v>0</v>
      </c>
      <c r="AU52" s="6"/>
      <c r="AV52" s="6">
        <f t="shared" si="9"/>
        <v>0</v>
      </c>
      <c r="AW52" s="6">
        <f t="shared" si="10"/>
        <v>0</v>
      </c>
      <c r="AX52" s="6">
        <f t="shared" si="11"/>
        <v>0</v>
      </c>
      <c r="AY52" s="6"/>
      <c r="AZ52" s="6">
        <f t="shared" si="12"/>
        <v>0</v>
      </c>
      <c r="BA52" s="6">
        <f t="shared" si="13"/>
        <v>0</v>
      </c>
      <c r="BB52" s="6">
        <f t="shared" si="14"/>
        <v>0</v>
      </c>
      <c r="BC52" s="6"/>
      <c r="BD52" s="6">
        <f t="shared" si="15"/>
        <v>0</v>
      </c>
      <c r="BE52" s="6">
        <f t="shared" si="16"/>
        <v>0</v>
      </c>
      <c r="BF52" s="6">
        <f t="shared" si="17"/>
        <v>0</v>
      </c>
      <c r="BG52" s="6"/>
      <c r="BH52" s="6">
        <f t="shared" si="18"/>
        <v>0</v>
      </c>
      <c r="BI52" s="6">
        <f t="shared" si="19"/>
        <v>0</v>
      </c>
      <c r="BJ52" s="6">
        <f t="shared" si="20"/>
        <v>0</v>
      </c>
      <c r="BK52" s="6"/>
      <c r="BL52" s="6">
        <f t="shared" si="21"/>
        <v>0</v>
      </c>
      <c r="BM52" s="6">
        <f t="shared" si="22"/>
        <v>0</v>
      </c>
      <c r="BN52" s="6">
        <f t="shared" si="23"/>
        <v>0</v>
      </c>
      <c r="BO52" s="6"/>
      <c r="BP52" s="79">
        <f t="shared" si="24"/>
        <v>-53.5</v>
      </c>
      <c r="BQ52" s="6">
        <f t="shared" si="25"/>
        <v>0</v>
      </c>
      <c r="BR52" s="6">
        <f t="shared" si="26"/>
        <v>0</v>
      </c>
      <c r="BS52" s="6"/>
      <c r="BT52" s="6">
        <f t="shared" si="27"/>
        <v>0</v>
      </c>
      <c r="BU52" s="6">
        <f t="shared" si="28"/>
        <v>0</v>
      </c>
      <c r="BV52" s="6">
        <f t="shared" si="29"/>
        <v>0</v>
      </c>
      <c r="BW52" s="6"/>
      <c r="BX52" s="6">
        <f t="shared" si="30"/>
        <v>0</v>
      </c>
      <c r="BY52" s="6">
        <f t="shared" si="31"/>
        <v>0</v>
      </c>
      <c r="BZ52" s="6">
        <f t="shared" si="32"/>
        <v>0</v>
      </c>
      <c r="CA52" s="6"/>
      <c r="CB52" s="6">
        <f t="shared" si="33"/>
        <v>0</v>
      </c>
      <c r="CC52" s="6">
        <f t="shared" si="34"/>
        <v>0</v>
      </c>
      <c r="CD52" s="6">
        <f t="shared" si="35"/>
        <v>0</v>
      </c>
      <c r="CE52" s="6"/>
      <c r="CF52" s="6">
        <f t="shared" si="36"/>
        <v>0</v>
      </c>
      <c r="CG52" s="6">
        <f t="shared" si="37"/>
        <v>0</v>
      </c>
      <c r="CH52" s="6">
        <f t="shared" si="38"/>
        <v>0</v>
      </c>
      <c r="CI52" s="6"/>
      <c r="CJ52" s="6">
        <f t="shared" si="39"/>
        <v>0</v>
      </c>
      <c r="CK52" s="6">
        <f t="shared" si="40"/>
        <v>0</v>
      </c>
      <c r="CL52" s="6">
        <f t="shared" si="41"/>
        <v>0</v>
      </c>
      <c r="CM52" s="6"/>
      <c r="CN52" s="6">
        <f t="shared" si="42"/>
        <v>0</v>
      </c>
      <c r="CO52" s="6">
        <f t="shared" si="43"/>
        <v>0</v>
      </c>
      <c r="CP52" s="6">
        <f t="shared" si="44"/>
        <v>0</v>
      </c>
      <c r="CQ52" s="6"/>
      <c r="CR52" s="6">
        <f t="shared" si="53"/>
        <v>0</v>
      </c>
      <c r="CS52" s="6">
        <f t="shared" si="54"/>
        <v>0</v>
      </c>
      <c r="CT52" s="6">
        <f t="shared" si="55"/>
        <v>0</v>
      </c>
      <c r="CU52" s="6"/>
      <c r="CV52" s="6"/>
      <c r="CW52" s="6"/>
      <c r="CX52" s="6"/>
      <c r="CY52" s="6"/>
      <c r="CZ52" s="6"/>
      <c r="DA52" s="6"/>
      <c r="DB52" s="6"/>
      <c r="DC52" s="6"/>
      <c r="DD52" s="133"/>
      <c r="DE52" s="133"/>
      <c r="DF52" s="133"/>
      <c r="DG52" s="133"/>
      <c r="DH52" s="56"/>
      <c r="DI52" s="56"/>
      <c r="DJ52" s="56"/>
      <c r="DK52" s="56"/>
      <c r="DL52" s="56"/>
    </row>
    <row r="53" spans="1:116" s="31" customFormat="1" ht="28.5" customHeight="1" thickTop="1" thickBot="1" x14ac:dyDescent="0.35">
      <c r="A53" s="4">
        <v>44234</v>
      </c>
      <c r="B53" s="5" t="s">
        <v>5</v>
      </c>
      <c r="C53" s="5" t="s">
        <v>41</v>
      </c>
      <c r="D53" s="12" t="s">
        <v>11</v>
      </c>
      <c r="E53" s="5" t="s">
        <v>27</v>
      </c>
      <c r="F53" s="5" t="s">
        <v>30</v>
      </c>
      <c r="G53" s="53" t="s">
        <v>130</v>
      </c>
      <c r="H53" s="53">
        <v>72</v>
      </c>
      <c r="I53" s="17">
        <v>28</v>
      </c>
      <c r="J53" s="17">
        <v>26</v>
      </c>
      <c r="K53" s="17">
        <f t="shared" si="49"/>
        <v>726.5</v>
      </c>
      <c r="L53" s="17"/>
      <c r="M53" s="17"/>
      <c r="N53" s="17"/>
      <c r="O53" s="68">
        <v>26</v>
      </c>
      <c r="P53" s="6"/>
      <c r="Q53" s="17"/>
      <c r="R53" s="17"/>
      <c r="S53" s="17"/>
      <c r="T53" s="17"/>
      <c r="U53" s="17"/>
      <c r="V53" s="6"/>
      <c r="W53" s="17"/>
      <c r="X53" s="17"/>
      <c r="Y53" s="75"/>
      <c r="Z53" s="17"/>
      <c r="AA53" s="17"/>
      <c r="AB53" s="17"/>
      <c r="AC53" s="17"/>
      <c r="AD53" s="125"/>
      <c r="AE53" s="125"/>
      <c r="AF53" s="123"/>
      <c r="AG53" s="117">
        <f t="shared" si="0"/>
        <v>0</v>
      </c>
      <c r="AH53" s="6">
        <f t="shared" si="1"/>
        <v>0</v>
      </c>
      <c r="AI53" s="36">
        <f t="shared" si="51"/>
        <v>26</v>
      </c>
      <c r="AJ53" s="6"/>
      <c r="AK53" s="20">
        <f t="shared" si="48"/>
        <v>26</v>
      </c>
      <c r="AL53" s="20">
        <f t="shared" si="50"/>
        <v>726.5</v>
      </c>
      <c r="AM53" s="20"/>
      <c r="AN53" s="6">
        <f t="shared" si="3"/>
        <v>0</v>
      </c>
      <c r="AO53" s="6">
        <f t="shared" si="4"/>
        <v>0</v>
      </c>
      <c r="AP53" s="6">
        <f t="shared" si="5"/>
        <v>0</v>
      </c>
      <c r="AQ53" s="6"/>
      <c r="AR53" s="6">
        <f t="shared" si="6"/>
        <v>0</v>
      </c>
      <c r="AS53" s="6">
        <f t="shared" si="7"/>
        <v>0</v>
      </c>
      <c r="AT53" s="6">
        <f t="shared" si="52"/>
        <v>0</v>
      </c>
      <c r="AU53" s="6"/>
      <c r="AV53" s="6">
        <f t="shared" si="9"/>
        <v>0</v>
      </c>
      <c r="AW53" s="6">
        <f t="shared" si="10"/>
        <v>0</v>
      </c>
      <c r="AX53" s="6">
        <f t="shared" si="11"/>
        <v>0</v>
      </c>
      <c r="AY53" s="6"/>
      <c r="AZ53" s="6">
        <f t="shared" si="12"/>
        <v>0</v>
      </c>
      <c r="BA53" s="6">
        <f t="shared" si="13"/>
        <v>0</v>
      </c>
      <c r="BB53" s="36">
        <f t="shared" si="14"/>
        <v>26</v>
      </c>
      <c r="BC53" s="6"/>
      <c r="BD53" s="6">
        <f t="shared" si="15"/>
        <v>0</v>
      </c>
      <c r="BE53" s="6">
        <f t="shared" si="16"/>
        <v>0</v>
      </c>
      <c r="BF53" s="6">
        <f t="shared" si="17"/>
        <v>0</v>
      </c>
      <c r="BG53" s="6"/>
      <c r="BH53" s="6">
        <f t="shared" si="18"/>
        <v>0</v>
      </c>
      <c r="BI53" s="6">
        <f t="shared" si="19"/>
        <v>0</v>
      </c>
      <c r="BJ53" s="6">
        <f t="shared" si="20"/>
        <v>0</v>
      </c>
      <c r="BK53" s="6"/>
      <c r="BL53" s="6">
        <f t="shared" si="21"/>
        <v>0</v>
      </c>
      <c r="BM53" s="6">
        <f t="shared" si="22"/>
        <v>0</v>
      </c>
      <c r="BN53" s="6">
        <f t="shared" si="23"/>
        <v>0</v>
      </c>
      <c r="BO53" s="6"/>
      <c r="BP53" s="6">
        <f t="shared" si="24"/>
        <v>0</v>
      </c>
      <c r="BQ53" s="6">
        <f t="shared" si="25"/>
        <v>0</v>
      </c>
      <c r="BR53" s="6">
        <f t="shared" si="26"/>
        <v>0</v>
      </c>
      <c r="BS53" s="6"/>
      <c r="BT53" s="6">
        <f t="shared" si="27"/>
        <v>0</v>
      </c>
      <c r="BU53" s="6">
        <f t="shared" si="28"/>
        <v>0</v>
      </c>
      <c r="BV53" s="6">
        <f t="shared" si="29"/>
        <v>0</v>
      </c>
      <c r="BW53" s="6"/>
      <c r="BX53" s="6">
        <f t="shared" si="30"/>
        <v>0</v>
      </c>
      <c r="BY53" s="6">
        <f t="shared" si="31"/>
        <v>0</v>
      </c>
      <c r="BZ53" s="6">
        <f t="shared" si="32"/>
        <v>0</v>
      </c>
      <c r="CA53" s="6"/>
      <c r="CB53" s="6">
        <f t="shared" si="33"/>
        <v>0</v>
      </c>
      <c r="CC53" s="6">
        <f t="shared" si="34"/>
        <v>0</v>
      </c>
      <c r="CD53" s="6">
        <f t="shared" si="35"/>
        <v>0</v>
      </c>
      <c r="CE53" s="6"/>
      <c r="CF53" s="6">
        <f t="shared" si="36"/>
        <v>0</v>
      </c>
      <c r="CG53" s="6">
        <f t="shared" si="37"/>
        <v>0</v>
      </c>
      <c r="CH53" s="6">
        <f t="shared" si="38"/>
        <v>0</v>
      </c>
      <c r="CI53" s="6"/>
      <c r="CJ53" s="6">
        <f t="shared" si="39"/>
        <v>0</v>
      </c>
      <c r="CK53" s="6">
        <f t="shared" si="40"/>
        <v>0</v>
      </c>
      <c r="CL53" s="6">
        <f t="shared" si="41"/>
        <v>0</v>
      </c>
      <c r="CM53" s="6"/>
      <c r="CN53" s="6">
        <f t="shared" si="42"/>
        <v>0</v>
      </c>
      <c r="CO53" s="6">
        <f t="shared" si="43"/>
        <v>0</v>
      </c>
      <c r="CP53" s="6">
        <f t="shared" si="44"/>
        <v>0</v>
      </c>
      <c r="CQ53" s="6"/>
      <c r="CR53" s="6">
        <f t="shared" si="53"/>
        <v>0</v>
      </c>
      <c r="CS53" s="6">
        <f t="shared" si="54"/>
        <v>0</v>
      </c>
      <c r="CT53" s="6">
        <f t="shared" si="55"/>
        <v>0</v>
      </c>
      <c r="CU53" s="6"/>
      <c r="CV53" s="6"/>
      <c r="CW53" s="6"/>
      <c r="CX53" s="6"/>
      <c r="CY53" s="6"/>
      <c r="CZ53" s="6"/>
      <c r="DA53" s="6"/>
      <c r="DB53" s="6"/>
      <c r="DC53" s="6"/>
      <c r="DD53" s="133"/>
      <c r="DE53" s="133"/>
      <c r="DF53" s="133"/>
      <c r="DG53" s="133"/>
      <c r="DH53" s="56"/>
      <c r="DI53" s="56"/>
      <c r="DJ53" s="56"/>
      <c r="DK53" s="56"/>
      <c r="DL53" s="56"/>
    </row>
    <row r="54" spans="1:116" s="31" customFormat="1" ht="28.5" customHeight="1" thickTop="1" thickBot="1" x14ac:dyDescent="0.35">
      <c r="A54" s="4">
        <v>44234</v>
      </c>
      <c r="B54" s="5" t="s">
        <v>9</v>
      </c>
      <c r="C54" s="5" t="s">
        <v>29</v>
      </c>
      <c r="D54" s="12" t="s">
        <v>11</v>
      </c>
      <c r="E54" s="5" t="s">
        <v>27</v>
      </c>
      <c r="F54" s="5" t="s">
        <v>1</v>
      </c>
      <c r="G54" s="53" t="s">
        <v>131</v>
      </c>
      <c r="H54" s="53">
        <v>44</v>
      </c>
      <c r="I54" s="17">
        <v>44</v>
      </c>
      <c r="J54" s="17">
        <v>42</v>
      </c>
      <c r="K54" s="17">
        <f t="shared" si="49"/>
        <v>768.5</v>
      </c>
      <c r="L54" s="17"/>
      <c r="M54" s="17"/>
      <c r="N54" s="17"/>
      <c r="O54" s="17"/>
      <c r="P54" s="6"/>
      <c r="Q54" s="17"/>
      <c r="R54" s="17"/>
      <c r="S54" s="68">
        <v>42</v>
      </c>
      <c r="T54" s="17"/>
      <c r="U54" s="17"/>
      <c r="V54" s="6"/>
      <c r="W54" s="17"/>
      <c r="X54" s="17"/>
      <c r="Y54" s="75"/>
      <c r="Z54" s="17"/>
      <c r="AA54" s="17"/>
      <c r="AB54" s="17"/>
      <c r="AC54" s="17"/>
      <c r="AD54" s="125"/>
      <c r="AE54" s="125"/>
      <c r="AF54" s="123"/>
      <c r="AG54" s="119">
        <f t="shared" si="0"/>
        <v>42</v>
      </c>
      <c r="AH54" s="6">
        <f t="shared" si="1"/>
        <v>0</v>
      </c>
      <c r="AI54" s="6">
        <f t="shared" si="51"/>
        <v>0</v>
      </c>
      <c r="AJ54" s="6"/>
      <c r="AK54" s="20">
        <f t="shared" si="48"/>
        <v>42</v>
      </c>
      <c r="AL54" s="20">
        <f t="shared" si="50"/>
        <v>768.5</v>
      </c>
      <c r="AM54" s="20"/>
      <c r="AN54" s="6">
        <f t="shared" si="3"/>
        <v>0</v>
      </c>
      <c r="AO54" s="6">
        <f t="shared" si="4"/>
        <v>0</v>
      </c>
      <c r="AP54" s="6">
        <f t="shared" si="5"/>
        <v>0</v>
      </c>
      <c r="AQ54" s="6"/>
      <c r="AR54" s="6">
        <f t="shared" si="6"/>
        <v>0</v>
      </c>
      <c r="AS54" s="6">
        <f t="shared" si="7"/>
        <v>0</v>
      </c>
      <c r="AT54" s="6">
        <f t="shared" si="52"/>
        <v>0</v>
      </c>
      <c r="AU54" s="6"/>
      <c r="AV54" s="6">
        <f t="shared" si="9"/>
        <v>0</v>
      </c>
      <c r="AW54" s="6">
        <f t="shared" si="10"/>
        <v>0</v>
      </c>
      <c r="AX54" s="6">
        <f t="shared" si="11"/>
        <v>0</v>
      </c>
      <c r="AY54" s="6"/>
      <c r="AZ54" s="6">
        <f t="shared" si="12"/>
        <v>0</v>
      </c>
      <c r="BA54" s="6">
        <f t="shared" si="13"/>
        <v>0</v>
      </c>
      <c r="BB54" s="6">
        <f t="shared" si="14"/>
        <v>0</v>
      </c>
      <c r="BC54" s="6"/>
      <c r="BD54" s="6">
        <f t="shared" si="15"/>
        <v>0</v>
      </c>
      <c r="BE54" s="6">
        <f t="shared" si="16"/>
        <v>0</v>
      </c>
      <c r="BF54" s="6">
        <f t="shared" si="17"/>
        <v>0</v>
      </c>
      <c r="BG54" s="6"/>
      <c r="BH54" s="6">
        <f t="shared" si="18"/>
        <v>0</v>
      </c>
      <c r="BI54" s="6">
        <f t="shared" si="19"/>
        <v>0</v>
      </c>
      <c r="BJ54" s="6">
        <f t="shared" si="20"/>
        <v>0</v>
      </c>
      <c r="BK54" s="6"/>
      <c r="BL54" s="6">
        <f t="shared" si="21"/>
        <v>0</v>
      </c>
      <c r="BM54" s="6">
        <f t="shared" si="22"/>
        <v>0</v>
      </c>
      <c r="BN54" s="6">
        <f t="shared" si="23"/>
        <v>0</v>
      </c>
      <c r="BO54" s="6"/>
      <c r="BP54" s="36">
        <f t="shared" si="24"/>
        <v>42</v>
      </c>
      <c r="BQ54" s="6">
        <f t="shared" si="25"/>
        <v>0</v>
      </c>
      <c r="BR54" s="6">
        <f t="shared" si="26"/>
        <v>0</v>
      </c>
      <c r="BS54" s="6"/>
      <c r="BT54" s="6">
        <f t="shared" si="27"/>
        <v>0</v>
      </c>
      <c r="BU54" s="6">
        <f t="shared" si="28"/>
        <v>0</v>
      </c>
      <c r="BV54" s="6">
        <f t="shared" si="29"/>
        <v>0</v>
      </c>
      <c r="BW54" s="6"/>
      <c r="BX54" s="6">
        <f t="shared" si="30"/>
        <v>0</v>
      </c>
      <c r="BY54" s="6">
        <f t="shared" si="31"/>
        <v>0</v>
      </c>
      <c r="BZ54" s="6">
        <f t="shared" si="32"/>
        <v>0</v>
      </c>
      <c r="CA54" s="6"/>
      <c r="CB54" s="6">
        <f t="shared" si="33"/>
        <v>0</v>
      </c>
      <c r="CC54" s="6">
        <f t="shared" si="34"/>
        <v>0</v>
      </c>
      <c r="CD54" s="6">
        <f t="shared" si="35"/>
        <v>0</v>
      </c>
      <c r="CE54" s="6"/>
      <c r="CF54" s="6">
        <f t="shared" si="36"/>
        <v>0</v>
      </c>
      <c r="CG54" s="6">
        <f t="shared" si="37"/>
        <v>0</v>
      </c>
      <c r="CH54" s="6">
        <f t="shared" si="38"/>
        <v>0</v>
      </c>
      <c r="CI54" s="6"/>
      <c r="CJ54" s="6">
        <f t="shared" si="39"/>
        <v>0</v>
      </c>
      <c r="CK54" s="6">
        <f t="shared" si="40"/>
        <v>0</v>
      </c>
      <c r="CL54" s="6">
        <f t="shared" si="41"/>
        <v>0</v>
      </c>
      <c r="CM54" s="6"/>
      <c r="CN54" s="6">
        <f t="shared" si="42"/>
        <v>0</v>
      </c>
      <c r="CO54" s="6">
        <f t="shared" si="43"/>
        <v>0</v>
      </c>
      <c r="CP54" s="6">
        <f t="shared" si="44"/>
        <v>0</v>
      </c>
      <c r="CQ54" s="6"/>
      <c r="CR54" s="6">
        <f t="shared" si="53"/>
        <v>0</v>
      </c>
      <c r="CS54" s="6">
        <f t="shared" si="54"/>
        <v>0</v>
      </c>
      <c r="CT54" s="6">
        <f t="shared" si="55"/>
        <v>0</v>
      </c>
      <c r="CU54" s="6"/>
      <c r="CV54" s="6"/>
      <c r="CW54" s="6"/>
      <c r="CX54" s="6"/>
      <c r="CY54" s="6"/>
      <c r="CZ54" s="6"/>
      <c r="DA54" s="6"/>
      <c r="DB54" s="6"/>
      <c r="DC54" s="6"/>
      <c r="DD54" s="133"/>
      <c r="DE54" s="133"/>
      <c r="DF54" s="133"/>
      <c r="DG54" s="133"/>
      <c r="DH54" s="56"/>
      <c r="DI54" s="56"/>
      <c r="DJ54" s="56"/>
      <c r="DK54" s="56"/>
      <c r="DL54" s="56"/>
    </row>
    <row r="55" spans="1:116" s="31" customFormat="1" ht="28.5" customHeight="1" thickTop="1" thickBot="1" x14ac:dyDescent="0.35">
      <c r="A55" s="4">
        <v>44237</v>
      </c>
      <c r="B55" s="5" t="s">
        <v>25</v>
      </c>
      <c r="C55" s="5" t="s">
        <v>38</v>
      </c>
      <c r="D55" s="49" t="s">
        <v>11</v>
      </c>
      <c r="E55" s="34" t="s">
        <v>65</v>
      </c>
      <c r="F55" s="34" t="s">
        <v>1</v>
      </c>
      <c r="G55" s="53" t="s">
        <v>132</v>
      </c>
      <c r="H55" s="53">
        <v>21.25</v>
      </c>
      <c r="I55" s="17">
        <v>21.25</v>
      </c>
      <c r="J55" s="17">
        <v>19.25</v>
      </c>
      <c r="K55" s="17">
        <f t="shared" si="49"/>
        <v>787.75</v>
      </c>
      <c r="L55" s="17"/>
      <c r="M55" s="17"/>
      <c r="N55" s="17"/>
      <c r="O55" s="17"/>
      <c r="P55" s="6"/>
      <c r="Q55" s="17"/>
      <c r="R55" s="17"/>
      <c r="S55" s="17"/>
      <c r="T55" s="17"/>
      <c r="U55" s="17"/>
      <c r="V55" s="6"/>
      <c r="W55" s="17"/>
      <c r="X55" s="68">
        <v>19.25</v>
      </c>
      <c r="Y55" s="75"/>
      <c r="Z55" s="17"/>
      <c r="AA55" s="17"/>
      <c r="AB55" s="17"/>
      <c r="AC55" s="17"/>
      <c r="AD55" s="125"/>
      <c r="AE55" s="125"/>
      <c r="AF55" s="123"/>
      <c r="AG55" s="117">
        <f t="shared" si="0"/>
        <v>0</v>
      </c>
      <c r="AH55" s="36">
        <f t="shared" si="1"/>
        <v>19.25</v>
      </c>
      <c r="AI55" s="6">
        <f t="shared" si="51"/>
        <v>0</v>
      </c>
      <c r="AJ55" s="6"/>
      <c r="AK55" s="20">
        <f t="shared" si="48"/>
        <v>19.25</v>
      </c>
      <c r="AL55" s="20">
        <f t="shared" si="50"/>
        <v>787.75</v>
      </c>
      <c r="AM55" s="20"/>
      <c r="AN55" s="6">
        <f t="shared" si="3"/>
        <v>0</v>
      </c>
      <c r="AO55" s="6">
        <f t="shared" si="4"/>
        <v>0</v>
      </c>
      <c r="AP55" s="6">
        <f t="shared" si="5"/>
        <v>0</v>
      </c>
      <c r="AQ55" s="6"/>
      <c r="AR55" s="6">
        <f t="shared" si="6"/>
        <v>0</v>
      </c>
      <c r="AS55" s="6">
        <f t="shared" si="7"/>
        <v>0</v>
      </c>
      <c r="AT55" s="6">
        <f t="shared" si="52"/>
        <v>0</v>
      </c>
      <c r="AU55" s="6"/>
      <c r="AV55" s="6">
        <f t="shared" si="9"/>
        <v>0</v>
      </c>
      <c r="AW55" s="6">
        <f t="shared" si="10"/>
        <v>0</v>
      </c>
      <c r="AX55" s="6">
        <f t="shared" si="11"/>
        <v>0</v>
      </c>
      <c r="AY55" s="6"/>
      <c r="AZ55" s="6">
        <f t="shared" si="12"/>
        <v>0</v>
      </c>
      <c r="BA55" s="6">
        <f t="shared" si="13"/>
        <v>0</v>
      </c>
      <c r="BB55" s="6">
        <f t="shared" si="14"/>
        <v>0</v>
      </c>
      <c r="BC55" s="6"/>
      <c r="BD55" s="6">
        <f t="shared" si="15"/>
        <v>0</v>
      </c>
      <c r="BE55" s="6">
        <f t="shared" si="16"/>
        <v>0</v>
      </c>
      <c r="BF55" s="6">
        <f t="shared" si="17"/>
        <v>0</v>
      </c>
      <c r="BG55" s="6"/>
      <c r="BH55" s="6">
        <f t="shared" si="18"/>
        <v>0</v>
      </c>
      <c r="BI55" s="6">
        <f t="shared" si="19"/>
        <v>0</v>
      </c>
      <c r="BJ55" s="6">
        <f t="shared" si="20"/>
        <v>0</v>
      </c>
      <c r="BK55" s="6"/>
      <c r="BL55" s="6">
        <f t="shared" si="21"/>
        <v>0</v>
      </c>
      <c r="BM55" s="6">
        <f t="shared" si="22"/>
        <v>0</v>
      </c>
      <c r="BN55" s="6">
        <f t="shared" si="23"/>
        <v>0</v>
      </c>
      <c r="BO55" s="6"/>
      <c r="BP55" s="6">
        <f t="shared" si="24"/>
        <v>0</v>
      </c>
      <c r="BQ55" s="6">
        <f t="shared" si="25"/>
        <v>0</v>
      </c>
      <c r="BR55" s="6">
        <f t="shared" si="26"/>
        <v>0</v>
      </c>
      <c r="BS55" s="6"/>
      <c r="BT55" s="6">
        <f t="shared" si="27"/>
        <v>0</v>
      </c>
      <c r="BU55" s="6">
        <f t="shared" si="28"/>
        <v>0</v>
      </c>
      <c r="BV55" s="6">
        <f t="shared" si="29"/>
        <v>0</v>
      </c>
      <c r="BW55" s="6"/>
      <c r="BX55" s="6">
        <f t="shared" si="30"/>
        <v>0</v>
      </c>
      <c r="BY55" s="6">
        <f t="shared" si="31"/>
        <v>0</v>
      </c>
      <c r="BZ55" s="6">
        <f t="shared" si="32"/>
        <v>0</v>
      </c>
      <c r="CA55" s="6"/>
      <c r="CB55" s="6">
        <f t="shared" si="33"/>
        <v>0</v>
      </c>
      <c r="CC55" s="6">
        <f t="shared" si="34"/>
        <v>0</v>
      </c>
      <c r="CD55" s="6">
        <f t="shared" si="35"/>
        <v>0</v>
      </c>
      <c r="CE55" s="6"/>
      <c r="CF55" s="6">
        <f t="shared" si="36"/>
        <v>0</v>
      </c>
      <c r="CG55" s="6">
        <f t="shared" si="37"/>
        <v>0</v>
      </c>
      <c r="CH55" s="6">
        <f t="shared" si="38"/>
        <v>0</v>
      </c>
      <c r="CI55" s="6"/>
      <c r="CJ55" s="6">
        <f t="shared" si="39"/>
        <v>0</v>
      </c>
      <c r="CK55" s="36">
        <f t="shared" si="40"/>
        <v>19.25</v>
      </c>
      <c r="CL55" s="6">
        <f t="shared" si="41"/>
        <v>0</v>
      </c>
      <c r="CM55" s="6"/>
      <c r="CN55" s="6">
        <f t="shared" si="42"/>
        <v>0</v>
      </c>
      <c r="CO55" s="6">
        <f t="shared" si="43"/>
        <v>0</v>
      </c>
      <c r="CP55" s="6">
        <f t="shared" si="44"/>
        <v>0</v>
      </c>
      <c r="CQ55" s="6"/>
      <c r="CR55" s="6">
        <f t="shared" si="53"/>
        <v>0</v>
      </c>
      <c r="CS55" s="6">
        <f t="shared" si="54"/>
        <v>0</v>
      </c>
      <c r="CT55" s="6">
        <f t="shared" si="55"/>
        <v>0</v>
      </c>
      <c r="CU55" s="6"/>
      <c r="CV55" s="6"/>
      <c r="CW55" s="6"/>
      <c r="CX55" s="6"/>
      <c r="CY55" s="6"/>
      <c r="CZ55" s="6"/>
      <c r="DA55" s="6"/>
      <c r="DB55" s="6"/>
      <c r="DC55" s="6"/>
      <c r="DD55" s="133"/>
      <c r="DE55" s="133"/>
      <c r="DF55" s="133"/>
      <c r="DG55" s="133"/>
      <c r="DH55" s="56"/>
      <c r="DI55" s="56"/>
      <c r="DJ55" s="56"/>
      <c r="DK55" s="56"/>
      <c r="DL55" s="56"/>
    </row>
    <row r="56" spans="1:116" s="31" customFormat="1" ht="28.5" customHeight="1" thickTop="1" thickBot="1" x14ac:dyDescent="0.35">
      <c r="A56" s="4">
        <v>44238</v>
      </c>
      <c r="B56" s="5" t="s">
        <v>23</v>
      </c>
      <c r="C56" s="5" t="s">
        <v>41</v>
      </c>
      <c r="D56" s="34" t="s">
        <v>11</v>
      </c>
      <c r="E56" s="34" t="s">
        <v>64</v>
      </c>
      <c r="F56" s="34" t="s">
        <v>1</v>
      </c>
      <c r="G56" s="53" t="s">
        <v>133</v>
      </c>
      <c r="H56" s="53">
        <v>52</v>
      </c>
      <c r="I56" s="17">
        <v>52</v>
      </c>
      <c r="J56" s="17">
        <v>50</v>
      </c>
      <c r="K56" s="17">
        <f t="shared" si="49"/>
        <v>837.75</v>
      </c>
      <c r="L56" s="17"/>
      <c r="M56" s="17"/>
      <c r="N56" s="17"/>
      <c r="O56" s="17"/>
      <c r="P56" s="6"/>
      <c r="Q56" s="17"/>
      <c r="R56" s="17"/>
      <c r="S56" s="17"/>
      <c r="T56" s="17"/>
      <c r="U56" s="17"/>
      <c r="V56" s="6"/>
      <c r="W56" s="68">
        <v>50</v>
      </c>
      <c r="X56" s="17"/>
      <c r="Y56" s="75"/>
      <c r="Z56" s="17"/>
      <c r="AA56" s="17"/>
      <c r="AB56" s="17"/>
      <c r="AC56" s="17"/>
      <c r="AD56" s="125"/>
      <c r="AE56" s="125"/>
      <c r="AF56" s="123"/>
      <c r="AG56" s="117">
        <f t="shared" si="0"/>
        <v>0</v>
      </c>
      <c r="AH56" s="6">
        <f t="shared" si="1"/>
        <v>0</v>
      </c>
      <c r="AI56" s="36">
        <f t="shared" si="51"/>
        <v>50</v>
      </c>
      <c r="AJ56" s="6"/>
      <c r="AK56" s="20">
        <f t="shared" si="48"/>
        <v>50</v>
      </c>
      <c r="AL56" s="20">
        <f t="shared" si="50"/>
        <v>837.75</v>
      </c>
      <c r="AM56" s="20"/>
      <c r="AN56" s="6">
        <f t="shared" si="3"/>
        <v>0</v>
      </c>
      <c r="AO56" s="6">
        <f t="shared" si="4"/>
        <v>0</v>
      </c>
      <c r="AP56" s="6">
        <f t="shared" si="5"/>
        <v>0</v>
      </c>
      <c r="AQ56" s="6"/>
      <c r="AR56" s="6">
        <f t="shared" si="6"/>
        <v>0</v>
      </c>
      <c r="AS56" s="6">
        <f t="shared" si="7"/>
        <v>0</v>
      </c>
      <c r="AT56" s="6">
        <f t="shared" si="52"/>
        <v>0</v>
      </c>
      <c r="AU56" s="6"/>
      <c r="AV56" s="6">
        <f t="shared" si="9"/>
        <v>0</v>
      </c>
      <c r="AW56" s="6">
        <f t="shared" si="10"/>
        <v>0</v>
      </c>
      <c r="AX56" s="6">
        <f t="shared" si="11"/>
        <v>0</v>
      </c>
      <c r="AY56" s="6"/>
      <c r="AZ56" s="6">
        <f t="shared" si="12"/>
        <v>0</v>
      </c>
      <c r="BA56" s="6">
        <f t="shared" si="13"/>
        <v>0</v>
      </c>
      <c r="BB56" s="6">
        <f t="shared" si="14"/>
        <v>0</v>
      </c>
      <c r="BC56" s="6"/>
      <c r="BD56" s="6">
        <f t="shared" si="15"/>
        <v>0</v>
      </c>
      <c r="BE56" s="6">
        <f t="shared" si="16"/>
        <v>0</v>
      </c>
      <c r="BF56" s="6">
        <f t="shared" si="17"/>
        <v>0</v>
      </c>
      <c r="BG56" s="6"/>
      <c r="BH56" s="6">
        <f t="shared" si="18"/>
        <v>0</v>
      </c>
      <c r="BI56" s="6">
        <f t="shared" si="19"/>
        <v>0</v>
      </c>
      <c r="BJ56" s="6">
        <f t="shared" si="20"/>
        <v>0</v>
      </c>
      <c r="BK56" s="6"/>
      <c r="BL56" s="6">
        <f t="shared" si="21"/>
        <v>0</v>
      </c>
      <c r="BM56" s="6">
        <f t="shared" si="22"/>
        <v>0</v>
      </c>
      <c r="BN56" s="6">
        <f t="shared" si="23"/>
        <v>0</v>
      </c>
      <c r="BO56" s="6"/>
      <c r="BP56" s="6">
        <f t="shared" si="24"/>
        <v>0</v>
      </c>
      <c r="BQ56" s="6">
        <f t="shared" si="25"/>
        <v>0</v>
      </c>
      <c r="BR56" s="6">
        <f t="shared" si="26"/>
        <v>0</v>
      </c>
      <c r="BS56" s="6"/>
      <c r="BT56" s="6">
        <f t="shared" si="27"/>
        <v>0</v>
      </c>
      <c r="BU56" s="6">
        <f t="shared" si="28"/>
        <v>0</v>
      </c>
      <c r="BV56" s="6">
        <f t="shared" si="29"/>
        <v>0</v>
      </c>
      <c r="BW56" s="6"/>
      <c r="BX56" s="6">
        <f t="shared" si="30"/>
        <v>0</v>
      </c>
      <c r="BY56" s="6">
        <f t="shared" si="31"/>
        <v>0</v>
      </c>
      <c r="BZ56" s="6">
        <f t="shared" si="32"/>
        <v>0</v>
      </c>
      <c r="CA56" s="6"/>
      <c r="CB56" s="6">
        <f t="shared" si="33"/>
        <v>0</v>
      </c>
      <c r="CC56" s="6">
        <f t="shared" si="34"/>
        <v>0</v>
      </c>
      <c r="CD56" s="6">
        <f t="shared" si="35"/>
        <v>0</v>
      </c>
      <c r="CE56" s="6"/>
      <c r="CF56" s="6">
        <f t="shared" si="36"/>
        <v>0</v>
      </c>
      <c r="CG56" s="6">
        <f t="shared" si="37"/>
        <v>0</v>
      </c>
      <c r="CH56" s="36">
        <f t="shared" si="38"/>
        <v>50</v>
      </c>
      <c r="CI56" s="6"/>
      <c r="CJ56" s="6">
        <f t="shared" si="39"/>
        <v>0</v>
      </c>
      <c r="CK56" s="6">
        <f t="shared" si="40"/>
        <v>0</v>
      </c>
      <c r="CL56" s="6">
        <f t="shared" si="41"/>
        <v>0</v>
      </c>
      <c r="CM56" s="6"/>
      <c r="CN56" s="6">
        <f t="shared" si="42"/>
        <v>0</v>
      </c>
      <c r="CO56" s="6">
        <f t="shared" si="43"/>
        <v>0</v>
      </c>
      <c r="CP56" s="6">
        <f t="shared" si="44"/>
        <v>0</v>
      </c>
      <c r="CQ56" s="6"/>
      <c r="CR56" s="6">
        <f t="shared" si="53"/>
        <v>0</v>
      </c>
      <c r="CS56" s="6">
        <f t="shared" si="54"/>
        <v>0</v>
      </c>
      <c r="CT56" s="6">
        <f t="shared" si="55"/>
        <v>0</v>
      </c>
      <c r="CU56" s="6"/>
      <c r="CV56" s="6"/>
      <c r="CW56" s="6"/>
      <c r="CX56" s="6"/>
      <c r="CY56" s="6"/>
      <c r="CZ56" s="6"/>
      <c r="DA56" s="6"/>
      <c r="DB56" s="6"/>
      <c r="DC56" s="6"/>
      <c r="DD56" s="133"/>
      <c r="DE56" s="133"/>
      <c r="DF56" s="133"/>
      <c r="DG56" s="133"/>
      <c r="DH56" s="56"/>
      <c r="DI56" s="56"/>
      <c r="DJ56" s="56"/>
      <c r="DK56" s="56"/>
      <c r="DL56" s="56"/>
    </row>
    <row r="57" spans="1:116" s="31" customFormat="1" ht="28.5" customHeight="1" thickTop="1" thickBot="1" x14ac:dyDescent="0.35">
      <c r="A57" s="4">
        <v>44241</v>
      </c>
      <c r="B57" s="5" t="s">
        <v>0</v>
      </c>
      <c r="C57" s="5" t="s">
        <v>41</v>
      </c>
      <c r="D57" s="34" t="s">
        <v>11</v>
      </c>
      <c r="E57" s="34" t="s">
        <v>135</v>
      </c>
      <c r="F57" s="34" t="s">
        <v>30</v>
      </c>
      <c r="G57" s="53" t="s">
        <v>134</v>
      </c>
      <c r="H57" s="53">
        <v>64.75</v>
      </c>
      <c r="I57" s="17">
        <v>35.25</v>
      </c>
      <c r="J57" s="17">
        <v>33.25</v>
      </c>
      <c r="K57" s="17">
        <f t="shared" si="49"/>
        <v>871</v>
      </c>
      <c r="L57" s="17"/>
      <c r="M57" s="17"/>
      <c r="N57" s="17"/>
      <c r="O57" s="17"/>
      <c r="P57" s="6"/>
      <c r="Q57" s="17"/>
      <c r="R57" s="17"/>
      <c r="S57" s="17"/>
      <c r="T57" s="17"/>
      <c r="U57" s="68">
        <v>33.25</v>
      </c>
      <c r="V57" s="6"/>
      <c r="W57" s="17"/>
      <c r="X57" s="17"/>
      <c r="Y57" s="75"/>
      <c r="Z57" s="17"/>
      <c r="AA57" s="17"/>
      <c r="AB57" s="17"/>
      <c r="AC57" s="17"/>
      <c r="AD57" s="125"/>
      <c r="AE57" s="125"/>
      <c r="AF57" s="123"/>
      <c r="AG57" s="117">
        <f t="shared" si="0"/>
        <v>0</v>
      </c>
      <c r="AH57" s="6">
        <f t="shared" si="1"/>
        <v>0</v>
      </c>
      <c r="AI57" s="36">
        <f t="shared" si="51"/>
        <v>33.25</v>
      </c>
      <c r="AJ57" s="6"/>
      <c r="AK57" s="20">
        <f t="shared" si="48"/>
        <v>33.25</v>
      </c>
      <c r="AL57" s="20">
        <f t="shared" si="50"/>
        <v>871</v>
      </c>
      <c r="AM57" s="20"/>
      <c r="AN57" s="6">
        <f t="shared" si="3"/>
        <v>0</v>
      </c>
      <c r="AO57" s="6">
        <f t="shared" si="4"/>
        <v>0</v>
      </c>
      <c r="AP57" s="6">
        <f t="shared" si="5"/>
        <v>0</v>
      </c>
      <c r="AQ57" s="6"/>
      <c r="AR57" s="6">
        <f t="shared" si="6"/>
        <v>0</v>
      </c>
      <c r="AS57" s="6">
        <f t="shared" si="7"/>
        <v>0</v>
      </c>
      <c r="AT57" s="6">
        <f t="shared" si="52"/>
        <v>0</v>
      </c>
      <c r="AU57" s="6"/>
      <c r="AV57" s="6">
        <f t="shared" si="9"/>
        <v>0</v>
      </c>
      <c r="AW57" s="6">
        <f t="shared" si="10"/>
        <v>0</v>
      </c>
      <c r="AX57" s="6">
        <f t="shared" si="11"/>
        <v>0</v>
      </c>
      <c r="AY57" s="6"/>
      <c r="AZ57" s="6">
        <f t="shared" si="12"/>
        <v>0</v>
      </c>
      <c r="BA57" s="6">
        <f t="shared" si="13"/>
        <v>0</v>
      </c>
      <c r="BB57" s="6">
        <f t="shared" si="14"/>
        <v>0</v>
      </c>
      <c r="BC57" s="6"/>
      <c r="BD57" s="6">
        <f t="shared" si="15"/>
        <v>0</v>
      </c>
      <c r="BE57" s="6">
        <f t="shared" si="16"/>
        <v>0</v>
      </c>
      <c r="BF57" s="6">
        <f t="shared" si="17"/>
        <v>0</v>
      </c>
      <c r="BG57" s="6"/>
      <c r="BH57" s="6">
        <f t="shared" si="18"/>
        <v>0</v>
      </c>
      <c r="BI57" s="6">
        <f t="shared" si="19"/>
        <v>0</v>
      </c>
      <c r="BJ57" s="6">
        <f t="shared" si="20"/>
        <v>0</v>
      </c>
      <c r="BK57" s="6"/>
      <c r="BL57" s="6">
        <f t="shared" si="21"/>
        <v>0</v>
      </c>
      <c r="BM57" s="6">
        <f t="shared" si="22"/>
        <v>0</v>
      </c>
      <c r="BN57" s="6">
        <f t="shared" si="23"/>
        <v>0</v>
      </c>
      <c r="BO57" s="6"/>
      <c r="BP57" s="6">
        <f t="shared" si="24"/>
        <v>0</v>
      </c>
      <c r="BQ57" s="6">
        <f t="shared" si="25"/>
        <v>0</v>
      </c>
      <c r="BR57" s="6">
        <f t="shared" si="26"/>
        <v>0</v>
      </c>
      <c r="BS57" s="6"/>
      <c r="BT57" s="6">
        <f t="shared" si="27"/>
        <v>0</v>
      </c>
      <c r="BU57" s="6">
        <f t="shared" si="28"/>
        <v>0</v>
      </c>
      <c r="BV57" s="6">
        <f t="shared" si="29"/>
        <v>0</v>
      </c>
      <c r="BW57" s="6"/>
      <c r="BX57" s="6">
        <f t="shared" si="30"/>
        <v>0</v>
      </c>
      <c r="BY57" s="6">
        <f t="shared" si="31"/>
        <v>0</v>
      </c>
      <c r="BZ57" s="36">
        <f t="shared" si="32"/>
        <v>33.25</v>
      </c>
      <c r="CA57" s="6"/>
      <c r="CB57" s="6">
        <f t="shared" si="33"/>
        <v>0</v>
      </c>
      <c r="CC57" s="6">
        <f t="shared" si="34"/>
        <v>0</v>
      </c>
      <c r="CD57" s="6">
        <f t="shared" si="35"/>
        <v>0</v>
      </c>
      <c r="CE57" s="6"/>
      <c r="CF57" s="6">
        <f t="shared" si="36"/>
        <v>0</v>
      </c>
      <c r="CG57" s="6">
        <f t="shared" si="37"/>
        <v>0</v>
      </c>
      <c r="CH57" s="6">
        <f t="shared" si="38"/>
        <v>0</v>
      </c>
      <c r="CI57" s="6"/>
      <c r="CJ57" s="6">
        <f t="shared" si="39"/>
        <v>0</v>
      </c>
      <c r="CK57" s="6">
        <f t="shared" si="40"/>
        <v>0</v>
      </c>
      <c r="CL57" s="6">
        <f t="shared" si="41"/>
        <v>0</v>
      </c>
      <c r="CM57" s="6"/>
      <c r="CN57" s="6">
        <f t="shared" si="42"/>
        <v>0</v>
      </c>
      <c r="CO57" s="6">
        <f t="shared" si="43"/>
        <v>0</v>
      </c>
      <c r="CP57" s="6">
        <f t="shared" si="44"/>
        <v>0</v>
      </c>
      <c r="CQ57" s="6"/>
      <c r="CR57" s="6">
        <f t="shared" si="53"/>
        <v>0</v>
      </c>
      <c r="CS57" s="6">
        <f t="shared" si="54"/>
        <v>0</v>
      </c>
      <c r="CT57" s="6">
        <f t="shared" si="55"/>
        <v>0</v>
      </c>
      <c r="CU57" s="6"/>
      <c r="CV57" s="6"/>
      <c r="CW57" s="6"/>
      <c r="CX57" s="6"/>
      <c r="CY57" s="6"/>
      <c r="CZ57" s="6"/>
      <c r="DA57" s="6"/>
      <c r="DB57" s="6"/>
      <c r="DC57" s="6"/>
      <c r="DD57" s="133"/>
      <c r="DE57" s="133"/>
      <c r="DF57" s="133"/>
      <c r="DG57" s="133"/>
      <c r="DH57" s="56"/>
      <c r="DI57" s="56"/>
      <c r="DJ57" s="56"/>
      <c r="DK57" s="56"/>
      <c r="DL57" s="56"/>
    </row>
    <row r="58" spans="1:116" s="31" customFormat="1" ht="28.5" customHeight="1" thickTop="1" thickBot="1" x14ac:dyDescent="0.35">
      <c r="A58" s="4">
        <v>44242</v>
      </c>
      <c r="B58" s="5" t="s">
        <v>9</v>
      </c>
      <c r="C58" s="5" t="s">
        <v>29</v>
      </c>
      <c r="D58" s="34" t="s">
        <v>11</v>
      </c>
      <c r="E58" s="34" t="s">
        <v>27</v>
      </c>
      <c r="F58" s="34" t="s">
        <v>1</v>
      </c>
      <c r="G58" s="53" t="s">
        <v>136</v>
      </c>
      <c r="H58" s="53">
        <v>36.25</v>
      </c>
      <c r="I58" s="72">
        <v>-63.75</v>
      </c>
      <c r="J58" s="72">
        <v>-64.75</v>
      </c>
      <c r="K58" s="17">
        <f t="shared" si="49"/>
        <v>806.25</v>
      </c>
      <c r="L58" s="17"/>
      <c r="M58" s="17"/>
      <c r="N58" s="17"/>
      <c r="O58" s="17"/>
      <c r="P58" s="6"/>
      <c r="Q58" s="17"/>
      <c r="R58" s="17"/>
      <c r="S58" s="72">
        <v>-64.75</v>
      </c>
      <c r="T58" s="17"/>
      <c r="U58" s="17"/>
      <c r="V58" s="6"/>
      <c r="W58" s="17"/>
      <c r="X58" s="17"/>
      <c r="Y58" s="75"/>
      <c r="Z58" s="17"/>
      <c r="AA58" s="17"/>
      <c r="AB58" s="17"/>
      <c r="AC58" s="17"/>
      <c r="AD58" s="125"/>
      <c r="AE58" s="125"/>
      <c r="AF58" s="123"/>
      <c r="AG58" s="118">
        <f t="shared" si="0"/>
        <v>-64.75</v>
      </c>
      <c r="AH58" s="6">
        <f t="shared" si="1"/>
        <v>0</v>
      </c>
      <c r="AI58" s="6">
        <f t="shared" si="51"/>
        <v>0</v>
      </c>
      <c r="AJ58" s="6"/>
      <c r="AK58" s="20">
        <f t="shared" si="48"/>
        <v>-64.75</v>
      </c>
      <c r="AL58" s="20">
        <f t="shared" si="50"/>
        <v>806.25</v>
      </c>
      <c r="AM58" s="20"/>
      <c r="AN58" s="6">
        <f t="shared" si="3"/>
        <v>0</v>
      </c>
      <c r="AO58" s="6">
        <f t="shared" si="4"/>
        <v>0</v>
      </c>
      <c r="AP58" s="6">
        <f t="shared" si="5"/>
        <v>0</v>
      </c>
      <c r="AQ58" s="6"/>
      <c r="AR58" s="6">
        <f t="shared" si="6"/>
        <v>0</v>
      </c>
      <c r="AS58" s="6">
        <f t="shared" si="7"/>
        <v>0</v>
      </c>
      <c r="AT58" s="6">
        <f t="shared" si="52"/>
        <v>0</v>
      </c>
      <c r="AU58" s="6"/>
      <c r="AV58" s="6">
        <f t="shared" si="9"/>
        <v>0</v>
      </c>
      <c r="AW58" s="6">
        <f t="shared" si="10"/>
        <v>0</v>
      </c>
      <c r="AX58" s="6">
        <f t="shared" si="11"/>
        <v>0</v>
      </c>
      <c r="AY58" s="6"/>
      <c r="AZ58" s="6">
        <f t="shared" si="12"/>
        <v>0</v>
      </c>
      <c r="BA58" s="6">
        <f t="shared" si="13"/>
        <v>0</v>
      </c>
      <c r="BB58" s="6">
        <f t="shared" si="14"/>
        <v>0</v>
      </c>
      <c r="BC58" s="6"/>
      <c r="BD58" s="6">
        <f t="shared" si="15"/>
        <v>0</v>
      </c>
      <c r="BE58" s="6">
        <f t="shared" si="16"/>
        <v>0</v>
      </c>
      <c r="BF58" s="6">
        <f t="shared" si="17"/>
        <v>0</v>
      </c>
      <c r="BG58" s="6"/>
      <c r="BH58" s="6">
        <f t="shared" si="18"/>
        <v>0</v>
      </c>
      <c r="BI58" s="6">
        <f t="shared" si="19"/>
        <v>0</v>
      </c>
      <c r="BJ58" s="6">
        <f t="shared" si="20"/>
        <v>0</v>
      </c>
      <c r="BK58" s="6"/>
      <c r="BL58" s="6">
        <f t="shared" si="21"/>
        <v>0</v>
      </c>
      <c r="BM58" s="6">
        <f t="shared" si="22"/>
        <v>0</v>
      </c>
      <c r="BN58" s="6">
        <f t="shared" si="23"/>
        <v>0</v>
      </c>
      <c r="BO58" s="6"/>
      <c r="BP58" s="79">
        <f t="shared" si="24"/>
        <v>-64.75</v>
      </c>
      <c r="BQ58" s="6">
        <f t="shared" si="25"/>
        <v>0</v>
      </c>
      <c r="BR58" s="6">
        <f t="shared" si="26"/>
        <v>0</v>
      </c>
      <c r="BS58" s="6"/>
      <c r="BT58" s="6">
        <f t="shared" si="27"/>
        <v>0</v>
      </c>
      <c r="BU58" s="6">
        <f t="shared" si="28"/>
        <v>0</v>
      </c>
      <c r="BV58" s="6">
        <f t="shared" si="29"/>
        <v>0</v>
      </c>
      <c r="BW58" s="6"/>
      <c r="BX58" s="6">
        <f t="shared" si="30"/>
        <v>0</v>
      </c>
      <c r="BY58" s="6">
        <f t="shared" si="31"/>
        <v>0</v>
      </c>
      <c r="BZ58" s="6">
        <f t="shared" si="32"/>
        <v>0</v>
      </c>
      <c r="CA58" s="6"/>
      <c r="CB58" s="6">
        <f t="shared" si="33"/>
        <v>0</v>
      </c>
      <c r="CC58" s="6">
        <f t="shared" si="34"/>
        <v>0</v>
      </c>
      <c r="CD58" s="6">
        <f t="shared" si="35"/>
        <v>0</v>
      </c>
      <c r="CE58" s="6"/>
      <c r="CF58" s="6">
        <f t="shared" si="36"/>
        <v>0</v>
      </c>
      <c r="CG58" s="6">
        <f t="shared" si="37"/>
        <v>0</v>
      </c>
      <c r="CH58" s="6">
        <f t="shared" si="38"/>
        <v>0</v>
      </c>
      <c r="CI58" s="6"/>
      <c r="CJ58" s="6">
        <f t="shared" si="39"/>
        <v>0</v>
      </c>
      <c r="CK58" s="6">
        <f t="shared" si="40"/>
        <v>0</v>
      </c>
      <c r="CL58" s="6">
        <f t="shared" si="41"/>
        <v>0</v>
      </c>
      <c r="CM58" s="6"/>
      <c r="CN58" s="6">
        <f t="shared" si="42"/>
        <v>0</v>
      </c>
      <c r="CO58" s="6">
        <f t="shared" si="43"/>
        <v>0</v>
      </c>
      <c r="CP58" s="6">
        <f t="shared" si="44"/>
        <v>0</v>
      </c>
      <c r="CQ58" s="6"/>
      <c r="CR58" s="6">
        <f t="shared" si="53"/>
        <v>0</v>
      </c>
      <c r="CS58" s="6">
        <f t="shared" si="54"/>
        <v>0</v>
      </c>
      <c r="CT58" s="6">
        <f t="shared" si="55"/>
        <v>0</v>
      </c>
      <c r="CU58" s="6"/>
      <c r="CV58" s="6"/>
      <c r="CW58" s="6"/>
      <c r="CX58" s="6"/>
      <c r="CY58" s="6"/>
      <c r="CZ58" s="6"/>
      <c r="DA58" s="6"/>
      <c r="DB58" s="6"/>
      <c r="DC58" s="6"/>
      <c r="DD58" s="133"/>
      <c r="DE58" s="133"/>
      <c r="DF58" s="133"/>
      <c r="DG58" s="133"/>
      <c r="DH58" s="56"/>
      <c r="DI58" s="56"/>
      <c r="DJ58" s="56"/>
      <c r="DK58" s="56"/>
      <c r="DL58" s="56"/>
    </row>
    <row r="59" spans="1:116" s="31" customFormat="1" ht="28.5" customHeight="1" thickTop="1" thickBot="1" x14ac:dyDescent="0.35">
      <c r="A59" s="4">
        <v>44244</v>
      </c>
      <c r="B59" s="5" t="s">
        <v>25</v>
      </c>
      <c r="C59" s="5" t="s">
        <v>38</v>
      </c>
      <c r="D59" s="12" t="s">
        <v>11</v>
      </c>
      <c r="E59" s="5" t="s">
        <v>65</v>
      </c>
      <c r="F59" s="5" t="s">
        <v>1</v>
      </c>
      <c r="G59" s="53" t="s">
        <v>137</v>
      </c>
      <c r="H59" s="53">
        <v>41.5</v>
      </c>
      <c r="I59" s="17">
        <v>41.5</v>
      </c>
      <c r="J59" s="17">
        <v>39.5</v>
      </c>
      <c r="K59" s="17">
        <f t="shared" si="49"/>
        <v>845.75</v>
      </c>
      <c r="L59" s="17"/>
      <c r="M59" s="17"/>
      <c r="N59" s="17"/>
      <c r="O59" s="17"/>
      <c r="P59" s="6"/>
      <c r="Q59" s="17"/>
      <c r="R59" s="17"/>
      <c r="S59" s="17"/>
      <c r="T59" s="17"/>
      <c r="U59" s="17"/>
      <c r="V59" s="6"/>
      <c r="W59" s="17"/>
      <c r="X59" s="68">
        <v>39.5</v>
      </c>
      <c r="Y59" s="75"/>
      <c r="Z59" s="17"/>
      <c r="AA59" s="17"/>
      <c r="AB59" s="17"/>
      <c r="AC59" s="17"/>
      <c r="AD59" s="125"/>
      <c r="AE59" s="125"/>
      <c r="AF59" s="123"/>
      <c r="AG59" s="117">
        <f t="shared" si="0"/>
        <v>0</v>
      </c>
      <c r="AH59" s="36">
        <f t="shared" si="1"/>
        <v>39.5</v>
      </c>
      <c r="AI59" s="6">
        <f t="shared" si="51"/>
        <v>0</v>
      </c>
      <c r="AJ59" s="6"/>
      <c r="AK59" s="20">
        <f t="shared" si="48"/>
        <v>39.5</v>
      </c>
      <c r="AL59" s="20">
        <f t="shared" si="50"/>
        <v>845.75</v>
      </c>
      <c r="AM59" s="20"/>
      <c r="AN59" s="6">
        <f t="shared" si="3"/>
        <v>0</v>
      </c>
      <c r="AO59" s="6">
        <f t="shared" si="4"/>
        <v>0</v>
      </c>
      <c r="AP59" s="6">
        <f t="shared" si="5"/>
        <v>0</v>
      </c>
      <c r="AQ59" s="6"/>
      <c r="AR59" s="6">
        <f t="shared" si="6"/>
        <v>0</v>
      </c>
      <c r="AS59" s="6">
        <f t="shared" si="7"/>
        <v>0</v>
      </c>
      <c r="AT59" s="6">
        <f t="shared" si="52"/>
        <v>0</v>
      </c>
      <c r="AU59" s="6"/>
      <c r="AV59" s="6">
        <f t="shared" si="9"/>
        <v>0</v>
      </c>
      <c r="AW59" s="6">
        <f t="shared" si="10"/>
        <v>0</v>
      </c>
      <c r="AX59" s="6">
        <f t="shared" si="11"/>
        <v>0</v>
      </c>
      <c r="AY59" s="6"/>
      <c r="AZ59" s="6">
        <f t="shared" si="12"/>
        <v>0</v>
      </c>
      <c r="BA59" s="6">
        <f t="shared" si="13"/>
        <v>0</v>
      </c>
      <c r="BB59" s="6">
        <f t="shared" si="14"/>
        <v>0</v>
      </c>
      <c r="BC59" s="6"/>
      <c r="BD59" s="6">
        <f t="shared" si="15"/>
        <v>0</v>
      </c>
      <c r="BE59" s="6">
        <f t="shared" si="16"/>
        <v>0</v>
      </c>
      <c r="BF59" s="6">
        <f t="shared" si="17"/>
        <v>0</v>
      </c>
      <c r="BG59" s="6"/>
      <c r="BH59" s="6">
        <f t="shared" si="18"/>
        <v>0</v>
      </c>
      <c r="BI59" s="6">
        <f t="shared" si="19"/>
        <v>0</v>
      </c>
      <c r="BJ59" s="6">
        <f t="shared" si="20"/>
        <v>0</v>
      </c>
      <c r="BK59" s="6"/>
      <c r="BL59" s="6">
        <f t="shared" si="21"/>
        <v>0</v>
      </c>
      <c r="BM59" s="6">
        <f t="shared" si="22"/>
        <v>0</v>
      </c>
      <c r="BN59" s="6">
        <f t="shared" si="23"/>
        <v>0</v>
      </c>
      <c r="BO59" s="6"/>
      <c r="BP59" s="6">
        <f t="shared" si="24"/>
        <v>0</v>
      </c>
      <c r="BQ59" s="6">
        <f t="shared" si="25"/>
        <v>0</v>
      </c>
      <c r="BR59" s="6">
        <f t="shared" si="26"/>
        <v>0</v>
      </c>
      <c r="BS59" s="6"/>
      <c r="BT59" s="6">
        <f t="shared" si="27"/>
        <v>0</v>
      </c>
      <c r="BU59" s="6">
        <f t="shared" si="28"/>
        <v>0</v>
      </c>
      <c r="BV59" s="6">
        <f t="shared" si="29"/>
        <v>0</v>
      </c>
      <c r="BW59" s="6"/>
      <c r="BX59" s="6">
        <f t="shared" si="30"/>
        <v>0</v>
      </c>
      <c r="BY59" s="6">
        <f t="shared" si="31"/>
        <v>0</v>
      </c>
      <c r="BZ59" s="6">
        <f t="shared" si="32"/>
        <v>0</v>
      </c>
      <c r="CA59" s="6"/>
      <c r="CB59" s="6">
        <f t="shared" si="33"/>
        <v>0</v>
      </c>
      <c r="CC59" s="6">
        <f t="shared" si="34"/>
        <v>0</v>
      </c>
      <c r="CD59" s="6">
        <f t="shared" si="35"/>
        <v>0</v>
      </c>
      <c r="CE59" s="6"/>
      <c r="CF59" s="6">
        <f t="shared" si="36"/>
        <v>0</v>
      </c>
      <c r="CG59" s="6">
        <f t="shared" si="37"/>
        <v>0</v>
      </c>
      <c r="CH59" s="6">
        <f t="shared" si="38"/>
        <v>0</v>
      </c>
      <c r="CI59" s="6"/>
      <c r="CJ59" s="6">
        <f t="shared" si="39"/>
        <v>0</v>
      </c>
      <c r="CK59" s="36">
        <f t="shared" si="40"/>
        <v>39.5</v>
      </c>
      <c r="CL59" s="6">
        <f t="shared" si="41"/>
        <v>0</v>
      </c>
      <c r="CM59" s="6"/>
      <c r="CN59" s="6">
        <f t="shared" si="42"/>
        <v>0</v>
      </c>
      <c r="CO59" s="6">
        <f t="shared" si="43"/>
        <v>0</v>
      </c>
      <c r="CP59" s="6">
        <f t="shared" si="44"/>
        <v>0</v>
      </c>
      <c r="CQ59" s="6"/>
      <c r="CR59" s="6">
        <f t="shared" si="53"/>
        <v>0</v>
      </c>
      <c r="CS59" s="6">
        <f t="shared" si="54"/>
        <v>0</v>
      </c>
      <c r="CT59" s="6">
        <f t="shared" si="55"/>
        <v>0</v>
      </c>
      <c r="CU59" s="6"/>
      <c r="CV59" s="6"/>
      <c r="CW59" s="6"/>
      <c r="CX59" s="6"/>
      <c r="CY59" s="6"/>
      <c r="CZ59" s="6"/>
      <c r="DA59" s="6"/>
      <c r="DB59" s="6"/>
      <c r="DC59" s="6"/>
      <c r="DD59" s="133"/>
      <c r="DE59" s="133"/>
      <c r="DF59" s="133"/>
      <c r="DG59" s="133"/>
      <c r="DH59" s="56"/>
      <c r="DI59" s="56"/>
      <c r="DJ59" s="56"/>
      <c r="DK59" s="56"/>
      <c r="DL59" s="56"/>
    </row>
    <row r="60" spans="1:116" s="31" customFormat="1" ht="28.5" customHeight="1" thickTop="1" thickBot="1" x14ac:dyDescent="0.35">
      <c r="A60" s="4">
        <v>44244</v>
      </c>
      <c r="B60" s="51" t="s">
        <v>9</v>
      </c>
      <c r="C60" s="5" t="s">
        <v>38</v>
      </c>
      <c r="D60" s="5" t="s">
        <v>11</v>
      </c>
      <c r="E60" s="5" t="s">
        <v>27</v>
      </c>
      <c r="F60" s="5" t="s">
        <v>30</v>
      </c>
      <c r="G60" s="53" t="s">
        <v>138</v>
      </c>
      <c r="H60" s="53">
        <v>54.5</v>
      </c>
      <c r="I60" s="72">
        <v>-54.5</v>
      </c>
      <c r="J60" s="72">
        <v>-55.5</v>
      </c>
      <c r="K60" s="17">
        <f t="shared" si="49"/>
        <v>790.25</v>
      </c>
      <c r="L60" s="17"/>
      <c r="M60" s="17"/>
      <c r="N60" s="17"/>
      <c r="O60" s="17"/>
      <c r="P60" s="6"/>
      <c r="Q60" s="17"/>
      <c r="R60" s="17"/>
      <c r="S60" s="72">
        <v>-55.5</v>
      </c>
      <c r="T60" s="17"/>
      <c r="U60" s="17"/>
      <c r="V60" s="6"/>
      <c r="W60" s="17"/>
      <c r="X60" s="17"/>
      <c r="Y60" s="75"/>
      <c r="Z60" s="17"/>
      <c r="AA60" s="17"/>
      <c r="AB60" s="17"/>
      <c r="AC60" s="17"/>
      <c r="AD60" s="125"/>
      <c r="AE60" s="125"/>
      <c r="AF60" s="123"/>
      <c r="AG60" s="117">
        <f t="shared" si="0"/>
        <v>0</v>
      </c>
      <c r="AH60" s="79">
        <f t="shared" si="1"/>
        <v>-55.5</v>
      </c>
      <c r="AI60" s="6">
        <f t="shared" si="51"/>
        <v>0</v>
      </c>
      <c r="AJ60" s="6"/>
      <c r="AK60" s="20">
        <f t="shared" si="48"/>
        <v>-55.5</v>
      </c>
      <c r="AL60" s="20">
        <f t="shared" si="50"/>
        <v>790.25</v>
      </c>
      <c r="AM60" s="20"/>
      <c r="AN60" s="6">
        <f t="shared" si="3"/>
        <v>0</v>
      </c>
      <c r="AO60" s="6">
        <f t="shared" si="4"/>
        <v>0</v>
      </c>
      <c r="AP60" s="6">
        <f t="shared" si="5"/>
        <v>0</v>
      </c>
      <c r="AQ60" s="6"/>
      <c r="AR60" s="6">
        <f t="shared" si="6"/>
        <v>0</v>
      </c>
      <c r="AS60" s="6">
        <f t="shared" si="7"/>
        <v>0</v>
      </c>
      <c r="AT60" s="6">
        <f t="shared" si="52"/>
        <v>0</v>
      </c>
      <c r="AU60" s="6"/>
      <c r="AV60" s="6">
        <f t="shared" si="9"/>
        <v>0</v>
      </c>
      <c r="AW60" s="6">
        <f t="shared" si="10"/>
        <v>0</v>
      </c>
      <c r="AX60" s="6">
        <f t="shared" si="11"/>
        <v>0</v>
      </c>
      <c r="AY60" s="6"/>
      <c r="AZ60" s="6">
        <f t="shared" si="12"/>
        <v>0</v>
      </c>
      <c r="BA60" s="6">
        <f t="shared" si="13"/>
        <v>0</v>
      </c>
      <c r="BB60" s="6">
        <f t="shared" si="14"/>
        <v>0</v>
      </c>
      <c r="BC60" s="6"/>
      <c r="BD60" s="6">
        <f t="shared" si="15"/>
        <v>0</v>
      </c>
      <c r="BE60" s="6">
        <f t="shared" si="16"/>
        <v>0</v>
      </c>
      <c r="BF60" s="6">
        <f t="shared" si="17"/>
        <v>0</v>
      </c>
      <c r="BG60" s="6"/>
      <c r="BH60" s="6">
        <f t="shared" si="18"/>
        <v>0</v>
      </c>
      <c r="BI60" s="6">
        <f t="shared" si="19"/>
        <v>0</v>
      </c>
      <c r="BJ60" s="6">
        <f t="shared" si="20"/>
        <v>0</v>
      </c>
      <c r="BK60" s="6"/>
      <c r="BL60" s="6">
        <f t="shared" si="21"/>
        <v>0</v>
      </c>
      <c r="BM60" s="6">
        <f t="shared" si="22"/>
        <v>0</v>
      </c>
      <c r="BN60" s="6">
        <f t="shared" si="23"/>
        <v>0</v>
      </c>
      <c r="BO60" s="6"/>
      <c r="BP60" s="6">
        <f t="shared" si="24"/>
        <v>0</v>
      </c>
      <c r="BQ60" s="79">
        <f t="shared" si="25"/>
        <v>-55.5</v>
      </c>
      <c r="BR60" s="6">
        <f t="shared" si="26"/>
        <v>0</v>
      </c>
      <c r="BS60" s="6"/>
      <c r="BT60" s="6">
        <f t="shared" si="27"/>
        <v>0</v>
      </c>
      <c r="BU60" s="6">
        <f t="shared" si="28"/>
        <v>0</v>
      </c>
      <c r="BV60" s="6">
        <f t="shared" si="29"/>
        <v>0</v>
      </c>
      <c r="BW60" s="6"/>
      <c r="BX60" s="6">
        <f t="shared" si="30"/>
        <v>0</v>
      </c>
      <c r="BY60" s="6">
        <f t="shared" si="31"/>
        <v>0</v>
      </c>
      <c r="BZ60" s="6">
        <f t="shared" si="32"/>
        <v>0</v>
      </c>
      <c r="CA60" s="6"/>
      <c r="CB60" s="6">
        <f t="shared" si="33"/>
        <v>0</v>
      </c>
      <c r="CC60" s="6">
        <f t="shared" si="34"/>
        <v>0</v>
      </c>
      <c r="CD60" s="6">
        <f t="shared" si="35"/>
        <v>0</v>
      </c>
      <c r="CE60" s="6"/>
      <c r="CF60" s="6">
        <f t="shared" si="36"/>
        <v>0</v>
      </c>
      <c r="CG60" s="6">
        <f t="shared" si="37"/>
        <v>0</v>
      </c>
      <c r="CH60" s="6">
        <f t="shared" si="38"/>
        <v>0</v>
      </c>
      <c r="CI60" s="6"/>
      <c r="CJ60" s="6">
        <f t="shared" si="39"/>
        <v>0</v>
      </c>
      <c r="CK60" s="6">
        <f t="shared" si="40"/>
        <v>0</v>
      </c>
      <c r="CL60" s="6">
        <f t="shared" si="41"/>
        <v>0</v>
      </c>
      <c r="CM60" s="6"/>
      <c r="CN60" s="6">
        <f t="shared" si="42"/>
        <v>0</v>
      </c>
      <c r="CO60" s="6">
        <f t="shared" si="43"/>
        <v>0</v>
      </c>
      <c r="CP60" s="6">
        <f t="shared" si="44"/>
        <v>0</v>
      </c>
      <c r="CQ60" s="6"/>
      <c r="CR60" s="6">
        <f t="shared" si="53"/>
        <v>0</v>
      </c>
      <c r="CS60" s="6">
        <f t="shared" si="54"/>
        <v>0</v>
      </c>
      <c r="CT60" s="6">
        <f t="shared" si="55"/>
        <v>0</v>
      </c>
      <c r="CU60" s="6"/>
      <c r="CV60" s="6"/>
      <c r="CW60" s="6"/>
      <c r="CX60" s="6"/>
      <c r="CY60" s="6"/>
      <c r="CZ60" s="6"/>
      <c r="DA60" s="6"/>
      <c r="DB60" s="6"/>
      <c r="DC60" s="6"/>
      <c r="DD60" s="133"/>
      <c r="DE60" s="133"/>
      <c r="DF60" s="133"/>
      <c r="DG60" s="133"/>
      <c r="DH60" s="56"/>
      <c r="DI60" s="56"/>
      <c r="DJ60" s="56"/>
      <c r="DK60" s="56"/>
      <c r="DL60" s="56"/>
    </row>
    <row r="61" spans="1:116" s="31" customFormat="1" ht="28.5" customHeight="1" thickTop="1" thickBot="1" x14ac:dyDescent="0.35">
      <c r="A61" s="4">
        <v>44245</v>
      </c>
      <c r="B61" s="5" t="s">
        <v>2</v>
      </c>
      <c r="C61" s="5" t="s">
        <v>29</v>
      </c>
      <c r="D61" s="5" t="s">
        <v>11</v>
      </c>
      <c r="E61" s="5" t="s">
        <v>27</v>
      </c>
      <c r="F61" s="5" t="s">
        <v>30</v>
      </c>
      <c r="G61" s="53" t="s">
        <v>139</v>
      </c>
      <c r="H61" s="53">
        <v>62</v>
      </c>
      <c r="I61" s="17">
        <v>38</v>
      </c>
      <c r="J61" s="17">
        <v>36</v>
      </c>
      <c r="K61" s="17">
        <f t="shared" si="49"/>
        <v>826.25</v>
      </c>
      <c r="L61" s="17"/>
      <c r="M61" s="68">
        <v>36</v>
      </c>
      <c r="N61" s="17"/>
      <c r="O61" s="17"/>
      <c r="P61" s="6"/>
      <c r="Q61" s="17"/>
      <c r="R61" s="17"/>
      <c r="S61" s="17"/>
      <c r="T61" s="17"/>
      <c r="U61" s="17"/>
      <c r="V61" s="6"/>
      <c r="W61" s="17"/>
      <c r="X61" s="17"/>
      <c r="Y61" s="75"/>
      <c r="Z61" s="17"/>
      <c r="AA61" s="17"/>
      <c r="AB61" s="17"/>
      <c r="AC61" s="17"/>
      <c r="AD61" s="125"/>
      <c r="AE61" s="125"/>
      <c r="AF61" s="123"/>
      <c r="AG61" s="119">
        <f t="shared" si="0"/>
        <v>36</v>
      </c>
      <c r="AH61" s="6">
        <f t="shared" si="1"/>
        <v>0</v>
      </c>
      <c r="AI61" s="6">
        <f t="shared" si="51"/>
        <v>0</v>
      </c>
      <c r="AJ61" s="6"/>
      <c r="AK61" s="20">
        <f t="shared" si="48"/>
        <v>36</v>
      </c>
      <c r="AL61" s="20">
        <f t="shared" si="50"/>
        <v>826.25</v>
      </c>
      <c r="AM61" s="20"/>
      <c r="AN61" s="6">
        <f t="shared" si="3"/>
        <v>0</v>
      </c>
      <c r="AO61" s="6">
        <f t="shared" si="4"/>
        <v>0</v>
      </c>
      <c r="AP61" s="6">
        <f t="shared" si="5"/>
        <v>0</v>
      </c>
      <c r="AQ61" s="6"/>
      <c r="AR61" s="36">
        <f t="shared" si="6"/>
        <v>36</v>
      </c>
      <c r="AS61" s="6">
        <f t="shared" si="7"/>
        <v>0</v>
      </c>
      <c r="AT61" s="6">
        <f t="shared" si="52"/>
        <v>0</v>
      </c>
      <c r="AU61" s="6"/>
      <c r="AV61" s="6">
        <f t="shared" si="9"/>
        <v>0</v>
      </c>
      <c r="AW61" s="6">
        <f t="shared" si="10"/>
        <v>0</v>
      </c>
      <c r="AX61" s="6">
        <f t="shared" si="11"/>
        <v>0</v>
      </c>
      <c r="AY61" s="6"/>
      <c r="AZ61" s="6">
        <f t="shared" si="12"/>
        <v>0</v>
      </c>
      <c r="BA61" s="6">
        <f t="shared" si="13"/>
        <v>0</v>
      </c>
      <c r="BB61" s="6">
        <f t="shared" si="14"/>
        <v>0</v>
      </c>
      <c r="BC61" s="6"/>
      <c r="BD61" s="6">
        <f t="shared" si="15"/>
        <v>0</v>
      </c>
      <c r="BE61" s="6">
        <f t="shared" si="16"/>
        <v>0</v>
      </c>
      <c r="BF61" s="6">
        <f t="shared" si="17"/>
        <v>0</v>
      </c>
      <c r="BG61" s="6"/>
      <c r="BH61" s="6">
        <f t="shared" si="18"/>
        <v>0</v>
      </c>
      <c r="BI61" s="6">
        <f t="shared" si="19"/>
        <v>0</v>
      </c>
      <c r="BJ61" s="6">
        <f t="shared" si="20"/>
        <v>0</v>
      </c>
      <c r="BK61" s="6"/>
      <c r="BL61" s="6">
        <f t="shared" si="21"/>
        <v>0</v>
      </c>
      <c r="BM61" s="6">
        <f t="shared" si="22"/>
        <v>0</v>
      </c>
      <c r="BN61" s="6">
        <f t="shared" si="23"/>
        <v>0</v>
      </c>
      <c r="BO61" s="6"/>
      <c r="BP61" s="6">
        <f t="shared" si="24"/>
        <v>0</v>
      </c>
      <c r="BQ61" s="6">
        <f t="shared" si="25"/>
        <v>0</v>
      </c>
      <c r="BR61" s="6">
        <f t="shared" si="26"/>
        <v>0</v>
      </c>
      <c r="BS61" s="6"/>
      <c r="BT61" s="6">
        <f t="shared" si="27"/>
        <v>0</v>
      </c>
      <c r="BU61" s="6">
        <f t="shared" si="28"/>
        <v>0</v>
      </c>
      <c r="BV61" s="6">
        <f t="shared" si="29"/>
        <v>0</v>
      </c>
      <c r="BW61" s="6"/>
      <c r="BX61" s="6">
        <f t="shared" si="30"/>
        <v>0</v>
      </c>
      <c r="BY61" s="6">
        <f t="shared" si="31"/>
        <v>0</v>
      </c>
      <c r="BZ61" s="6">
        <f t="shared" si="32"/>
        <v>0</v>
      </c>
      <c r="CA61" s="6"/>
      <c r="CB61" s="6">
        <f t="shared" si="33"/>
        <v>0</v>
      </c>
      <c r="CC61" s="6">
        <f t="shared" si="34"/>
        <v>0</v>
      </c>
      <c r="CD61" s="6">
        <f t="shared" si="35"/>
        <v>0</v>
      </c>
      <c r="CE61" s="6"/>
      <c r="CF61" s="6">
        <f t="shared" si="36"/>
        <v>0</v>
      </c>
      <c r="CG61" s="6">
        <f t="shared" si="37"/>
        <v>0</v>
      </c>
      <c r="CH61" s="6">
        <f t="shared" si="38"/>
        <v>0</v>
      </c>
      <c r="CI61" s="6"/>
      <c r="CJ61" s="6">
        <f t="shared" si="39"/>
        <v>0</v>
      </c>
      <c r="CK61" s="6">
        <f t="shared" si="40"/>
        <v>0</v>
      </c>
      <c r="CL61" s="6">
        <f t="shared" si="41"/>
        <v>0</v>
      </c>
      <c r="CM61" s="6"/>
      <c r="CN61" s="6">
        <f t="shared" si="42"/>
        <v>0</v>
      </c>
      <c r="CO61" s="6">
        <f t="shared" si="43"/>
        <v>0</v>
      </c>
      <c r="CP61" s="6">
        <f t="shared" si="44"/>
        <v>0</v>
      </c>
      <c r="CQ61" s="6"/>
      <c r="CR61" s="6">
        <f t="shared" si="53"/>
        <v>0</v>
      </c>
      <c r="CS61" s="6">
        <f t="shared" si="54"/>
        <v>0</v>
      </c>
      <c r="CT61" s="6">
        <f t="shared" si="55"/>
        <v>0</v>
      </c>
      <c r="CU61" s="6"/>
      <c r="CV61" s="6"/>
      <c r="CW61" s="6"/>
      <c r="CX61" s="6"/>
      <c r="CY61" s="6"/>
      <c r="CZ61" s="6"/>
      <c r="DA61" s="6"/>
      <c r="DB61" s="6"/>
      <c r="DC61" s="6"/>
      <c r="DD61" s="133"/>
      <c r="DE61" s="133"/>
      <c r="DF61" s="133"/>
      <c r="DG61" s="133"/>
      <c r="DH61" s="56"/>
      <c r="DI61" s="56"/>
      <c r="DJ61" s="56"/>
      <c r="DK61" s="56"/>
      <c r="DL61" s="56"/>
    </row>
    <row r="62" spans="1:116" s="31" customFormat="1" ht="28.5" customHeight="1" thickTop="1" thickBot="1" x14ac:dyDescent="0.35">
      <c r="A62" s="4">
        <v>44245</v>
      </c>
      <c r="B62" s="5" t="s">
        <v>8</v>
      </c>
      <c r="C62" s="5" t="s">
        <v>29</v>
      </c>
      <c r="D62" s="5" t="s">
        <v>11</v>
      </c>
      <c r="E62" s="5" t="s">
        <v>27</v>
      </c>
      <c r="F62" s="5" t="s">
        <v>30</v>
      </c>
      <c r="G62" s="53" t="s">
        <v>140</v>
      </c>
      <c r="H62" s="53">
        <v>46.5</v>
      </c>
      <c r="I62" s="17">
        <v>53.5</v>
      </c>
      <c r="J62" s="17">
        <v>51.5</v>
      </c>
      <c r="K62" s="17">
        <f t="shared" si="49"/>
        <v>877.75</v>
      </c>
      <c r="L62" s="17"/>
      <c r="M62" s="17"/>
      <c r="N62" s="17"/>
      <c r="O62" s="17"/>
      <c r="P62" s="6"/>
      <c r="Q62" s="17"/>
      <c r="R62" s="68">
        <v>51.5</v>
      </c>
      <c r="S62" s="17"/>
      <c r="T62" s="17"/>
      <c r="U62" s="17"/>
      <c r="V62" s="6"/>
      <c r="W62" s="17"/>
      <c r="X62" s="17"/>
      <c r="Y62" s="75"/>
      <c r="Z62" s="17"/>
      <c r="AA62" s="17"/>
      <c r="AB62" s="17"/>
      <c r="AC62" s="17"/>
      <c r="AD62" s="125"/>
      <c r="AE62" s="125"/>
      <c r="AF62" s="123"/>
      <c r="AG62" s="119">
        <f t="shared" si="0"/>
        <v>51.5</v>
      </c>
      <c r="AH62" s="6">
        <f t="shared" si="1"/>
        <v>0</v>
      </c>
      <c r="AI62" s="6">
        <f t="shared" si="51"/>
        <v>0</v>
      </c>
      <c r="AJ62" s="6"/>
      <c r="AK62" s="20">
        <f t="shared" si="48"/>
        <v>51.5</v>
      </c>
      <c r="AL62" s="20">
        <f t="shared" si="50"/>
        <v>877.75</v>
      </c>
      <c r="AM62" s="20"/>
      <c r="AN62" s="6">
        <f t="shared" si="3"/>
        <v>0</v>
      </c>
      <c r="AO62" s="6">
        <f t="shared" si="4"/>
        <v>0</v>
      </c>
      <c r="AP62" s="6">
        <f t="shared" si="5"/>
        <v>0</v>
      </c>
      <c r="AQ62" s="6"/>
      <c r="AR62" s="6">
        <f t="shared" si="6"/>
        <v>0</v>
      </c>
      <c r="AS62" s="6">
        <f t="shared" si="7"/>
        <v>0</v>
      </c>
      <c r="AT62" s="6">
        <f t="shared" si="52"/>
        <v>0</v>
      </c>
      <c r="AU62" s="6"/>
      <c r="AV62" s="6">
        <f t="shared" si="9"/>
        <v>0</v>
      </c>
      <c r="AW62" s="6">
        <f t="shared" si="10"/>
        <v>0</v>
      </c>
      <c r="AX62" s="6">
        <f t="shared" si="11"/>
        <v>0</v>
      </c>
      <c r="AY62" s="6"/>
      <c r="AZ62" s="6">
        <f t="shared" si="12"/>
        <v>0</v>
      </c>
      <c r="BA62" s="6">
        <f t="shared" si="13"/>
        <v>0</v>
      </c>
      <c r="BB62" s="6">
        <f t="shared" si="14"/>
        <v>0</v>
      </c>
      <c r="BC62" s="6"/>
      <c r="BD62" s="6">
        <f t="shared" si="15"/>
        <v>0</v>
      </c>
      <c r="BE62" s="6">
        <f t="shared" si="16"/>
        <v>0</v>
      </c>
      <c r="BF62" s="6">
        <f t="shared" si="17"/>
        <v>0</v>
      </c>
      <c r="BG62" s="6"/>
      <c r="BH62" s="6">
        <f t="shared" si="18"/>
        <v>0</v>
      </c>
      <c r="BI62" s="6">
        <f t="shared" si="19"/>
        <v>0</v>
      </c>
      <c r="BJ62" s="6">
        <f t="shared" si="20"/>
        <v>0</v>
      </c>
      <c r="BK62" s="6"/>
      <c r="BL62" s="36">
        <f t="shared" si="21"/>
        <v>51.5</v>
      </c>
      <c r="BM62" s="6">
        <f t="shared" si="22"/>
        <v>0</v>
      </c>
      <c r="BN62" s="6">
        <f t="shared" si="23"/>
        <v>0</v>
      </c>
      <c r="BO62" s="6"/>
      <c r="BP62" s="6">
        <f t="shared" si="24"/>
        <v>0</v>
      </c>
      <c r="BQ62" s="6">
        <f t="shared" si="25"/>
        <v>0</v>
      </c>
      <c r="BR62" s="6">
        <f t="shared" si="26"/>
        <v>0</v>
      </c>
      <c r="BS62" s="6"/>
      <c r="BT62" s="6">
        <f t="shared" si="27"/>
        <v>0</v>
      </c>
      <c r="BU62" s="6">
        <f t="shared" si="28"/>
        <v>0</v>
      </c>
      <c r="BV62" s="6">
        <f t="shared" si="29"/>
        <v>0</v>
      </c>
      <c r="BW62" s="6"/>
      <c r="BX62" s="6">
        <f t="shared" si="30"/>
        <v>0</v>
      </c>
      <c r="BY62" s="6">
        <f t="shared" si="31"/>
        <v>0</v>
      </c>
      <c r="BZ62" s="6">
        <f t="shared" si="32"/>
        <v>0</v>
      </c>
      <c r="CA62" s="6"/>
      <c r="CB62" s="6">
        <f t="shared" si="33"/>
        <v>0</v>
      </c>
      <c r="CC62" s="6">
        <f t="shared" si="34"/>
        <v>0</v>
      </c>
      <c r="CD62" s="6">
        <f t="shared" si="35"/>
        <v>0</v>
      </c>
      <c r="CE62" s="6"/>
      <c r="CF62" s="6">
        <f t="shared" si="36"/>
        <v>0</v>
      </c>
      <c r="CG62" s="6">
        <f t="shared" si="37"/>
        <v>0</v>
      </c>
      <c r="CH62" s="6">
        <f t="shared" si="38"/>
        <v>0</v>
      </c>
      <c r="CI62" s="6"/>
      <c r="CJ62" s="6">
        <f t="shared" si="39"/>
        <v>0</v>
      </c>
      <c r="CK62" s="6">
        <f t="shared" si="40"/>
        <v>0</v>
      </c>
      <c r="CL62" s="6">
        <f t="shared" si="41"/>
        <v>0</v>
      </c>
      <c r="CM62" s="6"/>
      <c r="CN62" s="6">
        <f t="shared" si="42"/>
        <v>0</v>
      </c>
      <c r="CO62" s="6">
        <f t="shared" si="43"/>
        <v>0</v>
      </c>
      <c r="CP62" s="6">
        <f t="shared" si="44"/>
        <v>0</v>
      </c>
      <c r="CQ62" s="6"/>
      <c r="CR62" s="6">
        <f t="shared" si="53"/>
        <v>0</v>
      </c>
      <c r="CS62" s="6">
        <f t="shared" si="54"/>
        <v>0</v>
      </c>
      <c r="CT62" s="6">
        <f t="shared" si="55"/>
        <v>0</v>
      </c>
      <c r="CU62" s="6"/>
      <c r="CV62" s="6"/>
      <c r="CW62" s="6"/>
      <c r="CX62" s="6"/>
      <c r="CY62" s="6"/>
      <c r="CZ62" s="6"/>
      <c r="DA62" s="6"/>
      <c r="DB62" s="6"/>
      <c r="DC62" s="6"/>
      <c r="DD62" s="133"/>
      <c r="DE62" s="133"/>
      <c r="DF62" s="133"/>
      <c r="DG62" s="133"/>
      <c r="DH62" s="56"/>
      <c r="DI62" s="56"/>
      <c r="DJ62" s="56"/>
      <c r="DK62" s="56"/>
      <c r="DL62" s="56"/>
    </row>
    <row r="63" spans="1:116" s="31" customFormat="1" ht="28.5" customHeight="1" thickTop="1" thickBot="1" x14ac:dyDescent="0.35">
      <c r="A63" s="4">
        <v>44248</v>
      </c>
      <c r="B63" s="51" t="s">
        <v>5</v>
      </c>
      <c r="C63" s="5" t="s">
        <v>29</v>
      </c>
      <c r="D63" s="5" t="s">
        <v>11</v>
      </c>
      <c r="E63" s="5" t="s">
        <v>27</v>
      </c>
      <c r="F63" s="5" t="s">
        <v>30</v>
      </c>
      <c r="G63" s="53" t="s">
        <v>141</v>
      </c>
      <c r="H63" s="53">
        <v>66.75</v>
      </c>
      <c r="I63" s="72">
        <v>-66.75</v>
      </c>
      <c r="J63" s="72">
        <v>-67.75</v>
      </c>
      <c r="K63" s="17">
        <f t="shared" si="49"/>
        <v>810</v>
      </c>
      <c r="L63" s="17"/>
      <c r="M63" s="17"/>
      <c r="N63" s="17"/>
      <c r="O63" s="72">
        <v>-67.75</v>
      </c>
      <c r="P63" s="6"/>
      <c r="Q63" s="17"/>
      <c r="R63" s="17"/>
      <c r="S63" s="17"/>
      <c r="T63" s="17"/>
      <c r="U63" s="17"/>
      <c r="V63" s="6"/>
      <c r="W63" s="17"/>
      <c r="X63" s="17"/>
      <c r="Y63" s="75"/>
      <c r="Z63" s="17"/>
      <c r="AA63" s="17"/>
      <c r="AB63" s="17"/>
      <c r="AC63" s="17"/>
      <c r="AD63" s="125"/>
      <c r="AE63" s="125"/>
      <c r="AF63" s="123"/>
      <c r="AG63" s="118">
        <f t="shared" si="0"/>
        <v>-67.75</v>
      </c>
      <c r="AH63" s="6">
        <f t="shared" si="1"/>
        <v>0</v>
      </c>
      <c r="AI63" s="6">
        <f t="shared" si="51"/>
        <v>0</v>
      </c>
      <c r="AJ63" s="6"/>
      <c r="AK63" s="20">
        <f t="shared" si="48"/>
        <v>-67.75</v>
      </c>
      <c r="AL63" s="20">
        <f t="shared" si="50"/>
        <v>810</v>
      </c>
      <c r="AM63" s="20"/>
      <c r="AN63" s="6">
        <f t="shared" si="3"/>
        <v>0</v>
      </c>
      <c r="AO63" s="6">
        <f t="shared" si="4"/>
        <v>0</v>
      </c>
      <c r="AP63" s="6">
        <f t="shared" si="5"/>
        <v>0</v>
      </c>
      <c r="AQ63" s="6"/>
      <c r="AR63" s="6">
        <f t="shared" si="6"/>
        <v>0</v>
      </c>
      <c r="AS63" s="6">
        <f t="shared" si="7"/>
        <v>0</v>
      </c>
      <c r="AT63" s="6">
        <f t="shared" si="52"/>
        <v>0</v>
      </c>
      <c r="AU63" s="6"/>
      <c r="AV63" s="6">
        <f t="shared" si="9"/>
        <v>0</v>
      </c>
      <c r="AW63" s="6">
        <f t="shared" si="10"/>
        <v>0</v>
      </c>
      <c r="AX63" s="6">
        <f t="shared" si="11"/>
        <v>0</v>
      </c>
      <c r="AY63" s="6"/>
      <c r="AZ63" s="79">
        <f t="shared" si="12"/>
        <v>-67.75</v>
      </c>
      <c r="BA63" s="6">
        <f t="shared" si="13"/>
        <v>0</v>
      </c>
      <c r="BB63" s="6">
        <f t="shared" si="14"/>
        <v>0</v>
      </c>
      <c r="BC63" s="6"/>
      <c r="BD63" s="6">
        <f t="shared" si="15"/>
        <v>0</v>
      </c>
      <c r="BE63" s="6">
        <f t="shared" si="16"/>
        <v>0</v>
      </c>
      <c r="BF63" s="6">
        <f t="shared" si="17"/>
        <v>0</v>
      </c>
      <c r="BG63" s="6"/>
      <c r="BH63" s="6">
        <f t="shared" si="18"/>
        <v>0</v>
      </c>
      <c r="BI63" s="6">
        <f t="shared" si="19"/>
        <v>0</v>
      </c>
      <c r="BJ63" s="6">
        <f t="shared" si="20"/>
        <v>0</v>
      </c>
      <c r="BK63" s="6"/>
      <c r="BL63" s="6">
        <f t="shared" si="21"/>
        <v>0</v>
      </c>
      <c r="BM63" s="6">
        <f t="shared" si="22"/>
        <v>0</v>
      </c>
      <c r="BN63" s="6">
        <f t="shared" si="23"/>
        <v>0</v>
      </c>
      <c r="BO63" s="6"/>
      <c r="BP63" s="6">
        <f t="shared" si="24"/>
        <v>0</v>
      </c>
      <c r="BQ63" s="6">
        <f t="shared" si="25"/>
        <v>0</v>
      </c>
      <c r="BR63" s="6">
        <f t="shared" si="26"/>
        <v>0</v>
      </c>
      <c r="BS63" s="6"/>
      <c r="BT63" s="6">
        <f t="shared" si="27"/>
        <v>0</v>
      </c>
      <c r="BU63" s="6">
        <f t="shared" si="28"/>
        <v>0</v>
      </c>
      <c r="BV63" s="6">
        <f t="shared" si="29"/>
        <v>0</v>
      </c>
      <c r="BW63" s="6"/>
      <c r="BX63" s="6">
        <f t="shared" si="30"/>
        <v>0</v>
      </c>
      <c r="BY63" s="6">
        <f t="shared" si="31"/>
        <v>0</v>
      </c>
      <c r="BZ63" s="6">
        <f t="shared" si="32"/>
        <v>0</v>
      </c>
      <c r="CA63" s="6"/>
      <c r="CB63" s="6">
        <f t="shared" si="33"/>
        <v>0</v>
      </c>
      <c r="CC63" s="6">
        <f t="shared" si="34"/>
        <v>0</v>
      </c>
      <c r="CD63" s="6">
        <f t="shared" si="35"/>
        <v>0</v>
      </c>
      <c r="CE63" s="6"/>
      <c r="CF63" s="6">
        <f t="shared" si="36"/>
        <v>0</v>
      </c>
      <c r="CG63" s="6">
        <f t="shared" si="37"/>
        <v>0</v>
      </c>
      <c r="CH63" s="6">
        <f t="shared" si="38"/>
        <v>0</v>
      </c>
      <c r="CI63" s="6"/>
      <c r="CJ63" s="6">
        <f t="shared" si="39"/>
        <v>0</v>
      </c>
      <c r="CK63" s="6">
        <f t="shared" si="40"/>
        <v>0</v>
      </c>
      <c r="CL63" s="6">
        <f t="shared" si="41"/>
        <v>0</v>
      </c>
      <c r="CM63" s="6"/>
      <c r="CN63" s="6">
        <f t="shared" si="42"/>
        <v>0</v>
      </c>
      <c r="CO63" s="6">
        <f t="shared" si="43"/>
        <v>0</v>
      </c>
      <c r="CP63" s="6">
        <f t="shared" si="44"/>
        <v>0</v>
      </c>
      <c r="CQ63" s="6"/>
      <c r="CR63" s="6">
        <f t="shared" si="53"/>
        <v>0</v>
      </c>
      <c r="CS63" s="6">
        <f t="shared" si="54"/>
        <v>0</v>
      </c>
      <c r="CT63" s="6">
        <f t="shared" si="55"/>
        <v>0</v>
      </c>
      <c r="CU63" s="6"/>
      <c r="CV63" s="6"/>
      <c r="CW63" s="6"/>
      <c r="CX63" s="6"/>
      <c r="CY63" s="6"/>
      <c r="CZ63" s="6"/>
      <c r="DA63" s="6"/>
      <c r="DB63" s="6"/>
      <c r="DC63" s="6"/>
      <c r="DD63" s="133"/>
      <c r="DE63" s="133"/>
      <c r="DF63" s="133"/>
      <c r="DG63" s="133"/>
      <c r="DH63" s="56"/>
      <c r="DI63" s="56"/>
      <c r="DJ63" s="56"/>
      <c r="DK63" s="56"/>
      <c r="DL63" s="56"/>
    </row>
    <row r="64" spans="1:116" s="31" customFormat="1" ht="28.5" customHeight="1" thickTop="1" thickBot="1" x14ac:dyDescent="0.35">
      <c r="A64" s="4">
        <v>44248</v>
      </c>
      <c r="B64" s="5" t="s">
        <v>6</v>
      </c>
      <c r="C64" s="5" t="s">
        <v>38</v>
      </c>
      <c r="D64" s="5" t="s">
        <v>11</v>
      </c>
      <c r="E64" s="5" t="s">
        <v>27</v>
      </c>
      <c r="F64" s="5" t="s">
        <v>30</v>
      </c>
      <c r="G64" s="53" t="s">
        <v>142</v>
      </c>
      <c r="H64" s="53">
        <v>55.25</v>
      </c>
      <c r="I64" s="17">
        <v>44.75</v>
      </c>
      <c r="J64" s="17">
        <v>42.75</v>
      </c>
      <c r="K64" s="17">
        <f t="shared" si="49"/>
        <v>852.75</v>
      </c>
      <c r="L64" s="17"/>
      <c r="M64" s="17"/>
      <c r="N64" s="17"/>
      <c r="O64" s="17"/>
      <c r="P64" s="68">
        <v>42.75</v>
      </c>
      <c r="Q64" s="17"/>
      <c r="R64" s="17"/>
      <c r="S64" s="17"/>
      <c r="T64" s="17"/>
      <c r="U64" s="17"/>
      <c r="V64" s="6"/>
      <c r="W64" s="17"/>
      <c r="X64" s="17"/>
      <c r="Y64" s="75"/>
      <c r="Z64" s="17"/>
      <c r="AA64" s="17"/>
      <c r="AB64" s="17"/>
      <c r="AC64" s="17"/>
      <c r="AD64" s="125"/>
      <c r="AE64" s="125"/>
      <c r="AF64" s="123"/>
      <c r="AG64" s="117">
        <f t="shared" si="0"/>
        <v>0</v>
      </c>
      <c r="AH64" s="36">
        <f t="shared" si="1"/>
        <v>42.75</v>
      </c>
      <c r="AI64" s="6">
        <f t="shared" si="51"/>
        <v>0</v>
      </c>
      <c r="AJ64" s="6"/>
      <c r="AK64" s="20">
        <f t="shared" si="48"/>
        <v>42.75</v>
      </c>
      <c r="AL64" s="20">
        <f t="shared" si="50"/>
        <v>852.75</v>
      </c>
      <c r="AM64" s="20"/>
      <c r="AN64" s="6">
        <f t="shared" si="3"/>
        <v>0</v>
      </c>
      <c r="AO64" s="6">
        <f t="shared" si="4"/>
        <v>0</v>
      </c>
      <c r="AP64" s="6">
        <f t="shared" si="5"/>
        <v>0</v>
      </c>
      <c r="AQ64" s="6"/>
      <c r="AR64" s="6">
        <f t="shared" si="6"/>
        <v>0</v>
      </c>
      <c r="AS64" s="6">
        <f t="shared" si="7"/>
        <v>0</v>
      </c>
      <c r="AT64" s="6">
        <f t="shared" si="52"/>
        <v>0</v>
      </c>
      <c r="AU64" s="6"/>
      <c r="AV64" s="6">
        <f t="shared" si="9"/>
        <v>0</v>
      </c>
      <c r="AW64" s="6">
        <f t="shared" si="10"/>
        <v>0</v>
      </c>
      <c r="AX64" s="6">
        <f t="shared" si="11"/>
        <v>0</v>
      </c>
      <c r="AY64" s="6"/>
      <c r="AZ64" s="6">
        <f t="shared" si="12"/>
        <v>0</v>
      </c>
      <c r="BA64" s="6">
        <f t="shared" si="13"/>
        <v>0</v>
      </c>
      <c r="BB64" s="6">
        <f t="shared" si="14"/>
        <v>0</v>
      </c>
      <c r="BC64" s="6"/>
      <c r="BD64" s="6">
        <f t="shared" si="15"/>
        <v>0</v>
      </c>
      <c r="BE64" s="36">
        <f t="shared" si="16"/>
        <v>42.75</v>
      </c>
      <c r="BF64" s="6">
        <f t="shared" si="17"/>
        <v>0</v>
      </c>
      <c r="BG64" s="6"/>
      <c r="BH64" s="6">
        <f t="shared" si="18"/>
        <v>0</v>
      </c>
      <c r="BI64" s="6">
        <f t="shared" si="19"/>
        <v>0</v>
      </c>
      <c r="BJ64" s="6">
        <f t="shared" si="20"/>
        <v>0</v>
      </c>
      <c r="BK64" s="6"/>
      <c r="BL64" s="6">
        <f t="shared" si="21"/>
        <v>0</v>
      </c>
      <c r="BM64" s="6">
        <f t="shared" si="22"/>
        <v>0</v>
      </c>
      <c r="BN64" s="6">
        <f t="shared" si="23"/>
        <v>0</v>
      </c>
      <c r="BO64" s="6"/>
      <c r="BP64" s="6">
        <f t="shared" si="24"/>
        <v>0</v>
      </c>
      <c r="BQ64" s="6">
        <f t="shared" si="25"/>
        <v>0</v>
      </c>
      <c r="BR64" s="6">
        <f t="shared" si="26"/>
        <v>0</v>
      </c>
      <c r="BS64" s="6"/>
      <c r="BT64" s="6">
        <f t="shared" si="27"/>
        <v>0</v>
      </c>
      <c r="BU64" s="6">
        <f t="shared" si="28"/>
        <v>0</v>
      </c>
      <c r="BV64" s="6">
        <f t="shared" si="29"/>
        <v>0</v>
      </c>
      <c r="BW64" s="6"/>
      <c r="BX64" s="6">
        <f t="shared" si="30"/>
        <v>0</v>
      </c>
      <c r="BY64" s="6">
        <f t="shared" si="31"/>
        <v>0</v>
      </c>
      <c r="BZ64" s="6">
        <f t="shared" si="32"/>
        <v>0</v>
      </c>
      <c r="CA64" s="6"/>
      <c r="CB64" s="6">
        <f t="shared" si="33"/>
        <v>0</v>
      </c>
      <c r="CC64" s="6">
        <f t="shared" si="34"/>
        <v>0</v>
      </c>
      <c r="CD64" s="6">
        <f t="shared" si="35"/>
        <v>0</v>
      </c>
      <c r="CE64" s="6"/>
      <c r="CF64" s="6">
        <f t="shared" si="36"/>
        <v>0</v>
      </c>
      <c r="CG64" s="6">
        <f t="shared" si="37"/>
        <v>0</v>
      </c>
      <c r="CH64" s="6">
        <f t="shared" si="38"/>
        <v>0</v>
      </c>
      <c r="CI64" s="6"/>
      <c r="CJ64" s="6">
        <f t="shared" si="39"/>
        <v>0</v>
      </c>
      <c r="CK64" s="6">
        <f t="shared" si="40"/>
        <v>0</v>
      </c>
      <c r="CL64" s="6">
        <f t="shared" si="41"/>
        <v>0</v>
      </c>
      <c r="CM64" s="6"/>
      <c r="CN64" s="6">
        <f t="shared" si="42"/>
        <v>0</v>
      </c>
      <c r="CO64" s="6">
        <f t="shared" si="43"/>
        <v>0</v>
      </c>
      <c r="CP64" s="6">
        <f t="shared" si="44"/>
        <v>0</v>
      </c>
      <c r="CQ64" s="6"/>
      <c r="CR64" s="6">
        <f t="shared" si="53"/>
        <v>0</v>
      </c>
      <c r="CS64" s="6">
        <f t="shared" si="54"/>
        <v>0</v>
      </c>
      <c r="CT64" s="6">
        <f t="shared" si="55"/>
        <v>0</v>
      </c>
      <c r="CU64" s="6"/>
      <c r="CV64" s="6"/>
      <c r="CW64" s="6"/>
      <c r="CX64" s="6"/>
      <c r="CY64" s="6"/>
      <c r="CZ64" s="6"/>
      <c r="DA64" s="6"/>
      <c r="DB64" s="6"/>
      <c r="DC64" s="6"/>
      <c r="DD64" s="133"/>
      <c r="DE64" s="133"/>
      <c r="DF64" s="133"/>
      <c r="DG64" s="133"/>
      <c r="DH64" s="56"/>
      <c r="DI64" s="56"/>
      <c r="DJ64" s="56"/>
      <c r="DK64" s="56"/>
      <c r="DL64" s="56"/>
    </row>
    <row r="65" spans="1:116" s="31" customFormat="1" ht="28.5" customHeight="1" thickTop="1" thickBot="1" x14ac:dyDescent="0.35">
      <c r="A65" s="4">
        <v>44248</v>
      </c>
      <c r="B65" s="5" t="s">
        <v>9</v>
      </c>
      <c r="C65" s="5" t="s">
        <v>38</v>
      </c>
      <c r="D65" s="5" t="s">
        <v>11</v>
      </c>
      <c r="E65" s="5" t="s">
        <v>27</v>
      </c>
      <c r="F65" s="5" t="s">
        <v>1</v>
      </c>
      <c r="G65" s="53" t="s">
        <v>143</v>
      </c>
      <c r="H65" s="53">
        <v>37.75</v>
      </c>
      <c r="I65" s="17">
        <v>37.75</v>
      </c>
      <c r="J65" s="17">
        <v>35.75</v>
      </c>
      <c r="K65" s="17">
        <f t="shared" si="49"/>
        <v>888.5</v>
      </c>
      <c r="L65" s="17"/>
      <c r="M65" s="17"/>
      <c r="N65" s="17"/>
      <c r="O65" s="17"/>
      <c r="P65" s="6"/>
      <c r="Q65" s="17"/>
      <c r="R65" s="17"/>
      <c r="S65" s="68">
        <v>35.75</v>
      </c>
      <c r="T65" s="17"/>
      <c r="U65" s="17"/>
      <c r="V65" s="6"/>
      <c r="W65" s="17"/>
      <c r="X65" s="17"/>
      <c r="Y65" s="75"/>
      <c r="Z65" s="17"/>
      <c r="AA65" s="17"/>
      <c r="AB65" s="17"/>
      <c r="AC65" s="17"/>
      <c r="AD65" s="125"/>
      <c r="AE65" s="125"/>
      <c r="AF65" s="123"/>
      <c r="AG65" s="117">
        <f t="shared" si="0"/>
        <v>0</v>
      </c>
      <c r="AH65" s="36">
        <f t="shared" si="1"/>
        <v>35.75</v>
      </c>
      <c r="AI65" s="6">
        <f t="shared" si="51"/>
        <v>0</v>
      </c>
      <c r="AJ65" s="6"/>
      <c r="AK65" s="20">
        <f t="shared" si="48"/>
        <v>35.75</v>
      </c>
      <c r="AL65" s="20">
        <f t="shared" si="50"/>
        <v>888.5</v>
      </c>
      <c r="AM65" s="20"/>
      <c r="AN65" s="6">
        <f t="shared" si="3"/>
        <v>0</v>
      </c>
      <c r="AO65" s="6">
        <f t="shared" si="4"/>
        <v>0</v>
      </c>
      <c r="AP65" s="6">
        <f t="shared" si="5"/>
        <v>0</v>
      </c>
      <c r="AQ65" s="6"/>
      <c r="AR65" s="6">
        <f t="shared" si="6"/>
        <v>0</v>
      </c>
      <c r="AS65" s="6">
        <f t="shared" si="7"/>
        <v>0</v>
      </c>
      <c r="AT65" s="6">
        <f t="shared" si="52"/>
        <v>0</v>
      </c>
      <c r="AU65" s="6"/>
      <c r="AV65" s="6">
        <f t="shared" si="9"/>
        <v>0</v>
      </c>
      <c r="AW65" s="6">
        <f t="shared" si="10"/>
        <v>0</v>
      </c>
      <c r="AX65" s="6">
        <f t="shared" si="11"/>
        <v>0</v>
      </c>
      <c r="AY65" s="6"/>
      <c r="AZ65" s="6">
        <f t="shared" si="12"/>
        <v>0</v>
      </c>
      <c r="BA65" s="6">
        <f t="shared" si="13"/>
        <v>0</v>
      </c>
      <c r="BB65" s="6">
        <f t="shared" si="14"/>
        <v>0</v>
      </c>
      <c r="BC65" s="6"/>
      <c r="BD65" s="6">
        <f t="shared" si="15"/>
        <v>0</v>
      </c>
      <c r="BE65" s="6">
        <f t="shared" si="16"/>
        <v>0</v>
      </c>
      <c r="BF65" s="6">
        <f t="shared" si="17"/>
        <v>0</v>
      </c>
      <c r="BG65" s="6"/>
      <c r="BH65" s="6">
        <f t="shared" si="18"/>
        <v>0</v>
      </c>
      <c r="BI65" s="6">
        <f t="shared" si="19"/>
        <v>0</v>
      </c>
      <c r="BJ65" s="6">
        <f t="shared" si="20"/>
        <v>0</v>
      </c>
      <c r="BK65" s="6"/>
      <c r="BL65" s="6">
        <f t="shared" si="21"/>
        <v>0</v>
      </c>
      <c r="BM65" s="6">
        <f t="shared" si="22"/>
        <v>0</v>
      </c>
      <c r="BN65" s="6">
        <f t="shared" si="23"/>
        <v>0</v>
      </c>
      <c r="BO65" s="6"/>
      <c r="BP65" s="6">
        <f t="shared" si="24"/>
        <v>0</v>
      </c>
      <c r="BQ65" s="36">
        <f t="shared" si="25"/>
        <v>35.75</v>
      </c>
      <c r="BR65" s="6">
        <f t="shared" si="26"/>
        <v>0</v>
      </c>
      <c r="BS65" s="6"/>
      <c r="BT65" s="6">
        <f t="shared" si="27"/>
        <v>0</v>
      </c>
      <c r="BU65" s="6">
        <f t="shared" si="28"/>
        <v>0</v>
      </c>
      <c r="BV65" s="6">
        <f t="shared" si="29"/>
        <v>0</v>
      </c>
      <c r="BW65" s="6"/>
      <c r="BX65" s="6">
        <f t="shared" si="30"/>
        <v>0</v>
      </c>
      <c r="BY65" s="6">
        <f t="shared" si="31"/>
        <v>0</v>
      </c>
      <c r="BZ65" s="6">
        <f t="shared" si="32"/>
        <v>0</v>
      </c>
      <c r="CA65" s="6"/>
      <c r="CB65" s="6">
        <f t="shared" si="33"/>
        <v>0</v>
      </c>
      <c r="CC65" s="6">
        <f t="shared" si="34"/>
        <v>0</v>
      </c>
      <c r="CD65" s="6">
        <f t="shared" si="35"/>
        <v>0</v>
      </c>
      <c r="CE65" s="6"/>
      <c r="CF65" s="6">
        <f t="shared" si="36"/>
        <v>0</v>
      </c>
      <c r="CG65" s="6">
        <f t="shared" si="37"/>
        <v>0</v>
      </c>
      <c r="CH65" s="6">
        <f t="shared" si="38"/>
        <v>0</v>
      </c>
      <c r="CI65" s="6"/>
      <c r="CJ65" s="6">
        <f t="shared" si="39"/>
        <v>0</v>
      </c>
      <c r="CK65" s="6">
        <f t="shared" si="40"/>
        <v>0</v>
      </c>
      <c r="CL65" s="6">
        <f t="shared" si="41"/>
        <v>0</v>
      </c>
      <c r="CM65" s="6"/>
      <c r="CN65" s="6">
        <f t="shared" si="42"/>
        <v>0</v>
      </c>
      <c r="CO65" s="6">
        <f t="shared" si="43"/>
        <v>0</v>
      </c>
      <c r="CP65" s="6">
        <f t="shared" si="44"/>
        <v>0</v>
      </c>
      <c r="CQ65" s="6"/>
      <c r="CR65" s="6">
        <f t="shared" si="53"/>
        <v>0</v>
      </c>
      <c r="CS65" s="6">
        <f t="shared" si="54"/>
        <v>0</v>
      </c>
      <c r="CT65" s="6">
        <f t="shared" si="55"/>
        <v>0</v>
      </c>
      <c r="CU65" s="6"/>
      <c r="CV65" s="6"/>
      <c r="CW65" s="6"/>
      <c r="CX65" s="6"/>
      <c r="CY65" s="6"/>
      <c r="CZ65" s="6"/>
      <c r="DA65" s="6"/>
      <c r="DB65" s="6"/>
      <c r="DC65" s="6"/>
      <c r="DD65" s="133"/>
      <c r="DE65" s="133"/>
      <c r="DF65" s="133"/>
      <c r="DG65" s="133"/>
      <c r="DH65" s="56"/>
      <c r="DI65" s="56"/>
      <c r="DJ65" s="56"/>
      <c r="DK65" s="56"/>
      <c r="DL65" s="56"/>
    </row>
    <row r="66" spans="1:116" s="31" customFormat="1" ht="28.5" customHeight="1" thickTop="1" thickBot="1" x14ac:dyDescent="0.35">
      <c r="A66" s="4">
        <v>44249</v>
      </c>
      <c r="B66" s="51" t="s">
        <v>21</v>
      </c>
      <c r="C66" s="5" t="s">
        <v>29</v>
      </c>
      <c r="D66" s="12" t="s">
        <v>11</v>
      </c>
      <c r="E66" s="34" t="s">
        <v>52</v>
      </c>
      <c r="F66" s="5" t="s">
        <v>30</v>
      </c>
      <c r="G66" s="53" t="s">
        <v>144</v>
      </c>
      <c r="H66" s="53">
        <v>55.25</v>
      </c>
      <c r="I66" s="72">
        <v>-55.25</v>
      </c>
      <c r="J66" s="72">
        <v>-56.25</v>
      </c>
      <c r="K66" s="17">
        <f t="shared" si="49"/>
        <v>832.25</v>
      </c>
      <c r="L66" s="17"/>
      <c r="M66" s="17"/>
      <c r="N66" s="17"/>
      <c r="O66" s="17"/>
      <c r="P66" s="6"/>
      <c r="Q66" s="17"/>
      <c r="R66" s="17"/>
      <c r="S66" s="17"/>
      <c r="T66" s="17"/>
      <c r="U66" s="17"/>
      <c r="V66" s="72">
        <v>-56.25</v>
      </c>
      <c r="W66" s="17"/>
      <c r="X66" s="17"/>
      <c r="Y66" s="75"/>
      <c r="Z66" s="17"/>
      <c r="AA66" s="17"/>
      <c r="AB66" s="17"/>
      <c r="AC66" s="17"/>
      <c r="AD66" s="125"/>
      <c r="AE66" s="125"/>
      <c r="AF66" s="123"/>
      <c r="AG66" s="118">
        <f t="shared" ref="AG66:AG129" si="56">IF(C66="HF",J66,0)</f>
        <v>-56.25</v>
      </c>
      <c r="AH66" s="6">
        <f t="shared" ref="AH66:AH129" si="57">IF(C66="HF2",J66,0)</f>
        <v>0</v>
      </c>
      <c r="AI66" s="6">
        <f t="shared" ref="AI66:AI92" si="58">IF(C66="HF3",J66,0)</f>
        <v>0</v>
      </c>
      <c r="AJ66" s="6"/>
      <c r="AK66" s="20">
        <f t="shared" si="48"/>
        <v>-56.25</v>
      </c>
      <c r="AL66" s="20">
        <f t="shared" si="50"/>
        <v>832.25</v>
      </c>
      <c r="AM66" s="20"/>
      <c r="AN66" s="6">
        <f t="shared" ref="AN66:AN129" si="59">IF(B66="AUD/JPY",AG66,0)</f>
        <v>0</v>
      </c>
      <c r="AO66" s="6">
        <f t="shared" ref="AO66:AO129" si="60">IF(B66="AUD/JPY",AH66,0)</f>
        <v>0</v>
      </c>
      <c r="AP66" s="6">
        <f t="shared" ref="AP66:AP129" si="61">IF(B66="AUD/JPY",AI66,0)</f>
        <v>0</v>
      </c>
      <c r="AQ66" s="6"/>
      <c r="AR66" s="6">
        <f t="shared" ref="AR66:AR129" si="62">IF(B66="AUD/USD",AG66,0)</f>
        <v>0</v>
      </c>
      <c r="AS66" s="6">
        <f t="shared" ref="AS66:AS129" si="63">IF(B66="AUD/USD",AH66,0)</f>
        <v>0</v>
      </c>
      <c r="AT66" s="6">
        <f t="shared" ref="AT66:AT77" si="64">IF(B66="AUD/USD",AI66,0)</f>
        <v>0</v>
      </c>
      <c r="AU66" s="6"/>
      <c r="AV66" s="6">
        <f t="shared" ref="AV66:AV129" si="65">IF(B66="EUR/GBP",AG66,0)</f>
        <v>0</v>
      </c>
      <c r="AW66" s="6">
        <f t="shared" ref="AW66:AW129" si="66">IF(B66="EUR/GBP",AH66,0)</f>
        <v>0</v>
      </c>
      <c r="AX66" s="6">
        <f t="shared" ref="AX66:AX129" si="67">IF(B66="EUR/GBP",AI66,0)</f>
        <v>0</v>
      </c>
      <c r="AY66" s="6"/>
      <c r="AZ66" s="6">
        <f t="shared" ref="AZ66:AZ129" si="68">IF(B66="EUR/JPY",AG66,0)</f>
        <v>0</v>
      </c>
      <c r="BA66" s="6">
        <f t="shared" ref="BA66:BA129" si="69">IF(B66="EUR/JPY",AH66,0)</f>
        <v>0</v>
      </c>
      <c r="BB66" s="6">
        <f t="shared" ref="BB66:BB129" si="70">IF(B66="EUR/JPY",AI66,0)</f>
        <v>0</v>
      </c>
      <c r="BC66" s="6"/>
      <c r="BD66" s="6">
        <f t="shared" ref="BD66:BD129" si="71">IF(B66="EUR/USD",AG66,0)</f>
        <v>0</v>
      </c>
      <c r="BE66" s="6">
        <f t="shared" ref="BE66:BE129" si="72">IF(B66="EUR/USD",AH66,0)</f>
        <v>0</v>
      </c>
      <c r="BF66" s="6">
        <f t="shared" ref="BF66:BF129" si="73">IF(B66="EUR/USD",AI66,0)</f>
        <v>0</v>
      </c>
      <c r="BG66" s="6"/>
      <c r="BH66" s="6">
        <f t="shared" ref="BH66:BH129" si="74">IF(B66="GBP/JPY",AG66,0)</f>
        <v>0</v>
      </c>
      <c r="BI66" s="6">
        <f t="shared" ref="BI66:BI129" si="75">IF(B66="GBP/JPY",AH66,0)</f>
        <v>0</v>
      </c>
      <c r="BJ66" s="6">
        <f t="shared" ref="BJ66:BJ129" si="76">IF(B66="GBP/JPY",AI66,0)</f>
        <v>0</v>
      </c>
      <c r="BK66" s="6"/>
      <c r="BL66" s="6">
        <f t="shared" ref="BL66:BL129" si="77">IF(B66="GBP/USD",AG66,0)</f>
        <v>0</v>
      </c>
      <c r="BM66" s="6">
        <f t="shared" ref="BM66:BM129" si="78">IF(B66="GBP/USD",AH66,0)</f>
        <v>0</v>
      </c>
      <c r="BN66" s="6">
        <f t="shared" ref="BN66:BN129" si="79">IF(B66="GBP/USD",AI66,0)</f>
        <v>0</v>
      </c>
      <c r="BO66" s="6"/>
      <c r="BP66" s="6">
        <f t="shared" ref="BP66:BP129" si="80">IF(B66="USD/CAD",AG66,0)</f>
        <v>0</v>
      </c>
      <c r="BQ66" s="6">
        <f t="shared" ref="BQ66:BQ129" si="81">IF(B66="USD/CAD",AH66,0)</f>
        <v>0</v>
      </c>
      <c r="BR66" s="6">
        <f t="shared" ref="BR66:BR129" si="82">IF(B66="USD/CAD",AI66,0)</f>
        <v>0</v>
      </c>
      <c r="BS66" s="6"/>
      <c r="BT66" s="6">
        <f t="shared" ref="BT66:BT129" si="83">IF(B66="USD/CHF",AG66,0)</f>
        <v>0</v>
      </c>
      <c r="BU66" s="6">
        <f t="shared" ref="BU66:BU129" si="84">IF(B66="USD/CHF",AH66,0)</f>
        <v>0</v>
      </c>
      <c r="BV66" s="6">
        <f t="shared" ref="BV66:BV129" si="85">IF(B66="USD/CHF",AI66,0)</f>
        <v>0</v>
      </c>
      <c r="BW66" s="6"/>
      <c r="BX66" s="6">
        <f t="shared" ref="BX66:BX129" si="86">IF(B66="USD/JPY",AG66,0)</f>
        <v>0</v>
      </c>
      <c r="BY66" s="6">
        <f t="shared" ref="BY66:BY129" si="87">IF(B66="USD/JPY",AH66,0)</f>
        <v>0</v>
      </c>
      <c r="BZ66" s="6">
        <f t="shared" ref="BZ66:BZ129" si="88">IF(B66="USD/JPY",AI66,0)</f>
        <v>0</v>
      </c>
      <c r="CA66" s="6"/>
      <c r="CB66" s="79">
        <f t="shared" ref="CB66:CB129" si="89">IF(B66="CRUDE",AG66,0)</f>
        <v>-56.25</v>
      </c>
      <c r="CC66" s="6">
        <f t="shared" ref="CC66:CC129" si="90">IF(B66="CRUDE",AH66,0)</f>
        <v>0</v>
      </c>
      <c r="CD66" s="6">
        <f t="shared" ref="CD66:CD129" si="91">IF(B66="CRUDE",AI66,0)</f>
        <v>0</v>
      </c>
      <c r="CE66" s="6"/>
      <c r="CF66" s="6">
        <f t="shared" ref="CF66:CF129" si="92">IF(B66="GOLD",AG66,0)</f>
        <v>0</v>
      </c>
      <c r="CG66" s="6">
        <f t="shared" ref="CG66:CG129" si="93">IF(B66="GOLD",AH66,0)</f>
        <v>0</v>
      </c>
      <c r="CH66" s="6">
        <f t="shared" ref="CH66:CH129" si="94">IF(B66="GOLD",AI66,0)</f>
        <v>0</v>
      </c>
      <c r="CI66" s="6"/>
      <c r="CJ66" s="6">
        <f t="shared" ref="CJ66:CJ129" si="95">IF(B66="SILVER",AG66,0)</f>
        <v>0</v>
      </c>
      <c r="CK66" s="6">
        <f t="shared" ref="CK66:CK129" si="96">IF(B66="SILVER",AH66,0)</f>
        <v>0</v>
      </c>
      <c r="CL66" s="6">
        <f t="shared" ref="CL66:CL129" si="97">IF(B66="SILVER",AI66,0)</f>
        <v>0</v>
      </c>
      <c r="CM66" s="6"/>
      <c r="CN66" s="6">
        <f t="shared" ref="CN66:CN129" si="98">IF(B66="US 500",AG66,0)</f>
        <v>0</v>
      </c>
      <c r="CO66" s="6">
        <f t="shared" ref="CO66:CO129" si="99">IF(B66="US 500",AH66,0)</f>
        <v>0</v>
      </c>
      <c r="CP66" s="6">
        <f t="shared" ref="CP66:CP129" si="100">IF(B66="US 500",AI66,0)</f>
        <v>0</v>
      </c>
      <c r="CQ66" s="6"/>
      <c r="CR66" s="6">
        <f t="shared" ref="CR66:CR89" si="101">IF(B66="N GAS",AK66,0)</f>
        <v>0</v>
      </c>
      <c r="CS66" s="6">
        <f t="shared" ref="CS66:CS89" si="102">IF(B66="N GAS",AL66,0)</f>
        <v>0</v>
      </c>
      <c r="CT66" s="6">
        <f t="shared" ref="CT66:CT89" si="103">IF(B66="N GAS",AM66,0)</f>
        <v>0</v>
      </c>
      <c r="CU66" s="6"/>
      <c r="CV66" s="6"/>
      <c r="CW66" s="6"/>
      <c r="CX66" s="6"/>
      <c r="CY66" s="6"/>
      <c r="CZ66" s="6"/>
      <c r="DA66" s="6"/>
      <c r="DB66" s="6"/>
      <c r="DC66" s="6"/>
      <c r="DD66" s="133"/>
      <c r="DE66" s="133"/>
      <c r="DF66" s="133"/>
      <c r="DG66" s="133"/>
      <c r="DH66" s="56"/>
      <c r="DI66" s="56"/>
      <c r="DJ66" s="56"/>
      <c r="DK66" s="56"/>
      <c r="DL66" s="56"/>
    </row>
    <row r="67" spans="1:116" s="31" customFormat="1" ht="28.5" customHeight="1" thickTop="1" thickBot="1" x14ac:dyDescent="0.35">
      <c r="A67" s="4">
        <v>44249</v>
      </c>
      <c r="B67" s="51" t="s">
        <v>25</v>
      </c>
      <c r="C67" s="5" t="s">
        <v>41</v>
      </c>
      <c r="D67" s="49" t="s">
        <v>11</v>
      </c>
      <c r="E67" s="34" t="s">
        <v>65</v>
      </c>
      <c r="F67" s="34" t="s">
        <v>30</v>
      </c>
      <c r="G67" s="53" t="s">
        <v>145</v>
      </c>
      <c r="H67" s="53">
        <v>56.25</v>
      </c>
      <c r="I67" s="72">
        <v>-56.25</v>
      </c>
      <c r="J67" s="72">
        <v>-57.25</v>
      </c>
      <c r="K67" s="17">
        <f t="shared" si="49"/>
        <v>775</v>
      </c>
      <c r="L67" s="17"/>
      <c r="M67" s="17"/>
      <c r="N67" s="17"/>
      <c r="O67" s="17"/>
      <c r="P67" s="6"/>
      <c r="Q67" s="17"/>
      <c r="R67" s="17"/>
      <c r="S67" s="17"/>
      <c r="T67" s="17"/>
      <c r="U67" s="17"/>
      <c r="V67" s="6"/>
      <c r="W67" s="17"/>
      <c r="X67" s="72">
        <v>-57.25</v>
      </c>
      <c r="Y67" s="75"/>
      <c r="Z67" s="17"/>
      <c r="AA67" s="17"/>
      <c r="AB67" s="17"/>
      <c r="AC67" s="17"/>
      <c r="AD67" s="125"/>
      <c r="AE67" s="125"/>
      <c r="AF67" s="123"/>
      <c r="AG67" s="117">
        <f t="shared" si="56"/>
        <v>0</v>
      </c>
      <c r="AH67" s="6">
        <f t="shared" si="57"/>
        <v>0</v>
      </c>
      <c r="AI67" s="79">
        <f t="shared" si="58"/>
        <v>-57.25</v>
      </c>
      <c r="AJ67" s="6"/>
      <c r="AK67" s="20">
        <f t="shared" ref="AK67:AK130" si="104">+SUM(AG67:AI67)</f>
        <v>-57.25</v>
      </c>
      <c r="AL67" s="20">
        <f t="shared" si="50"/>
        <v>775</v>
      </c>
      <c r="AM67" s="20"/>
      <c r="AN67" s="6">
        <f t="shared" si="59"/>
        <v>0</v>
      </c>
      <c r="AO67" s="6">
        <f t="shared" si="60"/>
        <v>0</v>
      </c>
      <c r="AP67" s="6">
        <f t="shared" si="61"/>
        <v>0</v>
      </c>
      <c r="AQ67" s="6"/>
      <c r="AR67" s="6">
        <f t="shared" si="62"/>
        <v>0</v>
      </c>
      <c r="AS67" s="6">
        <f t="shared" si="63"/>
        <v>0</v>
      </c>
      <c r="AT67" s="6">
        <f t="shared" si="64"/>
        <v>0</v>
      </c>
      <c r="AU67" s="6"/>
      <c r="AV67" s="6">
        <f t="shared" si="65"/>
        <v>0</v>
      </c>
      <c r="AW67" s="6">
        <f t="shared" si="66"/>
        <v>0</v>
      </c>
      <c r="AX67" s="6">
        <f t="shared" si="67"/>
        <v>0</v>
      </c>
      <c r="AY67" s="6"/>
      <c r="AZ67" s="6">
        <f t="shared" si="68"/>
        <v>0</v>
      </c>
      <c r="BA67" s="6">
        <f t="shared" si="69"/>
        <v>0</v>
      </c>
      <c r="BB67" s="6">
        <f t="shared" si="70"/>
        <v>0</v>
      </c>
      <c r="BC67" s="6"/>
      <c r="BD67" s="6">
        <f t="shared" si="71"/>
        <v>0</v>
      </c>
      <c r="BE67" s="6">
        <f t="shared" si="72"/>
        <v>0</v>
      </c>
      <c r="BF67" s="6">
        <f t="shared" si="73"/>
        <v>0</v>
      </c>
      <c r="BG67" s="6"/>
      <c r="BH67" s="6">
        <f t="shared" si="74"/>
        <v>0</v>
      </c>
      <c r="BI67" s="6">
        <f t="shared" si="75"/>
        <v>0</v>
      </c>
      <c r="BJ67" s="6">
        <f t="shared" si="76"/>
        <v>0</v>
      </c>
      <c r="BK67" s="6"/>
      <c r="BL67" s="6">
        <f t="shared" si="77"/>
        <v>0</v>
      </c>
      <c r="BM67" s="6">
        <f t="shared" si="78"/>
        <v>0</v>
      </c>
      <c r="BN67" s="6">
        <f t="shared" si="79"/>
        <v>0</v>
      </c>
      <c r="BO67" s="6"/>
      <c r="BP67" s="6">
        <f t="shared" si="80"/>
        <v>0</v>
      </c>
      <c r="BQ67" s="6">
        <f t="shared" si="81"/>
        <v>0</v>
      </c>
      <c r="BR67" s="6">
        <f t="shared" si="82"/>
        <v>0</v>
      </c>
      <c r="BS67" s="6"/>
      <c r="BT67" s="6">
        <f t="shared" si="83"/>
        <v>0</v>
      </c>
      <c r="BU67" s="6">
        <f t="shared" si="84"/>
        <v>0</v>
      </c>
      <c r="BV67" s="6">
        <f t="shared" si="85"/>
        <v>0</v>
      </c>
      <c r="BW67" s="6"/>
      <c r="BX67" s="6">
        <f t="shared" si="86"/>
        <v>0</v>
      </c>
      <c r="BY67" s="6">
        <f t="shared" si="87"/>
        <v>0</v>
      </c>
      <c r="BZ67" s="6">
        <f t="shared" si="88"/>
        <v>0</v>
      </c>
      <c r="CA67" s="6"/>
      <c r="CB67" s="6">
        <f t="shared" si="89"/>
        <v>0</v>
      </c>
      <c r="CC67" s="6">
        <f t="shared" si="90"/>
        <v>0</v>
      </c>
      <c r="CD67" s="6">
        <f t="shared" si="91"/>
        <v>0</v>
      </c>
      <c r="CE67" s="6"/>
      <c r="CF67" s="6">
        <f t="shared" si="92"/>
        <v>0</v>
      </c>
      <c r="CG67" s="6">
        <f t="shared" si="93"/>
        <v>0</v>
      </c>
      <c r="CH67" s="6">
        <f t="shared" si="94"/>
        <v>0</v>
      </c>
      <c r="CI67" s="6"/>
      <c r="CJ67" s="6">
        <f t="shared" si="95"/>
        <v>0</v>
      </c>
      <c r="CK67" s="6">
        <f t="shared" si="96"/>
        <v>0</v>
      </c>
      <c r="CL67" s="79">
        <f t="shared" si="97"/>
        <v>-57.25</v>
      </c>
      <c r="CM67" s="6"/>
      <c r="CN67" s="6">
        <f t="shared" si="98"/>
        <v>0</v>
      </c>
      <c r="CO67" s="6">
        <f t="shared" si="99"/>
        <v>0</v>
      </c>
      <c r="CP67" s="6">
        <f t="shared" si="100"/>
        <v>0</v>
      </c>
      <c r="CQ67" s="6"/>
      <c r="CR67" s="6">
        <f t="shared" si="101"/>
        <v>0</v>
      </c>
      <c r="CS67" s="6">
        <f t="shared" si="102"/>
        <v>0</v>
      </c>
      <c r="CT67" s="6">
        <f t="shared" si="103"/>
        <v>0</v>
      </c>
      <c r="CU67" s="6"/>
      <c r="CV67" s="6"/>
      <c r="CW67" s="6"/>
      <c r="CX67" s="6"/>
      <c r="CY67" s="6"/>
      <c r="CZ67" s="6"/>
      <c r="DA67" s="6"/>
      <c r="DB67" s="6"/>
      <c r="DC67" s="6"/>
      <c r="DD67" s="133"/>
      <c r="DE67" s="133"/>
      <c r="DF67" s="133"/>
      <c r="DG67" s="133"/>
      <c r="DH67" s="56"/>
      <c r="DI67" s="56"/>
      <c r="DJ67" s="56"/>
      <c r="DK67" s="56"/>
      <c r="DL67" s="56"/>
    </row>
    <row r="68" spans="1:116" s="31" customFormat="1" ht="28.5" customHeight="1" thickTop="1" thickBot="1" x14ac:dyDescent="0.35">
      <c r="A68" s="4">
        <v>44251</v>
      </c>
      <c r="B68" s="5" t="s">
        <v>0</v>
      </c>
      <c r="C68" s="5" t="s">
        <v>41</v>
      </c>
      <c r="D68" s="5" t="s">
        <v>11</v>
      </c>
      <c r="E68" s="5" t="s">
        <v>27</v>
      </c>
      <c r="F68" s="5" t="s">
        <v>30</v>
      </c>
      <c r="G68" s="53" t="s">
        <v>146</v>
      </c>
      <c r="H68" s="53">
        <v>63.75</v>
      </c>
      <c r="I68" s="17">
        <v>36.25</v>
      </c>
      <c r="J68" s="17">
        <v>34.25</v>
      </c>
      <c r="K68" s="17">
        <f t="shared" ref="K68:K131" si="105">+SUM(J68+K67)</f>
        <v>809.25</v>
      </c>
      <c r="L68" s="17"/>
      <c r="M68" s="17"/>
      <c r="N68" s="17"/>
      <c r="O68" s="17"/>
      <c r="P68" s="6"/>
      <c r="Q68" s="17"/>
      <c r="R68" s="17"/>
      <c r="S68" s="17"/>
      <c r="T68" s="17"/>
      <c r="U68" s="68">
        <v>34.25</v>
      </c>
      <c r="V68" s="6"/>
      <c r="W68" s="17"/>
      <c r="X68" s="17"/>
      <c r="Y68" s="75"/>
      <c r="Z68" s="17"/>
      <c r="AA68" s="17"/>
      <c r="AB68" s="17"/>
      <c r="AC68" s="17"/>
      <c r="AD68" s="125"/>
      <c r="AE68" s="125"/>
      <c r="AF68" s="123"/>
      <c r="AG68" s="117">
        <f t="shared" si="56"/>
        <v>0</v>
      </c>
      <c r="AH68" s="6">
        <f t="shared" si="57"/>
        <v>0</v>
      </c>
      <c r="AI68" s="36">
        <f t="shared" si="58"/>
        <v>34.25</v>
      </c>
      <c r="AJ68" s="6"/>
      <c r="AK68" s="20">
        <f t="shared" si="104"/>
        <v>34.25</v>
      </c>
      <c r="AL68" s="20">
        <f t="shared" ref="AL68:AL131" si="106">+SUM(AL67+AK68)</f>
        <v>809.25</v>
      </c>
      <c r="AM68" s="20"/>
      <c r="AN68" s="6">
        <f t="shared" si="59"/>
        <v>0</v>
      </c>
      <c r="AO68" s="6">
        <f t="shared" si="60"/>
        <v>0</v>
      </c>
      <c r="AP68" s="6">
        <f t="shared" si="61"/>
        <v>0</v>
      </c>
      <c r="AQ68" s="6"/>
      <c r="AR68" s="6">
        <f t="shared" si="62"/>
        <v>0</v>
      </c>
      <c r="AS68" s="6">
        <f t="shared" si="63"/>
        <v>0</v>
      </c>
      <c r="AT68" s="6">
        <f t="shared" si="64"/>
        <v>0</v>
      </c>
      <c r="AU68" s="6"/>
      <c r="AV68" s="6">
        <f t="shared" si="65"/>
        <v>0</v>
      </c>
      <c r="AW68" s="6">
        <f t="shared" si="66"/>
        <v>0</v>
      </c>
      <c r="AX68" s="6">
        <f t="shared" si="67"/>
        <v>0</v>
      </c>
      <c r="AY68" s="6"/>
      <c r="AZ68" s="6">
        <f t="shared" si="68"/>
        <v>0</v>
      </c>
      <c r="BA68" s="6">
        <f t="shared" si="69"/>
        <v>0</v>
      </c>
      <c r="BB68" s="6">
        <f t="shared" si="70"/>
        <v>0</v>
      </c>
      <c r="BC68" s="6"/>
      <c r="BD68" s="6">
        <f t="shared" si="71"/>
        <v>0</v>
      </c>
      <c r="BE68" s="6">
        <f t="shared" si="72"/>
        <v>0</v>
      </c>
      <c r="BF68" s="6">
        <f t="shared" si="73"/>
        <v>0</v>
      </c>
      <c r="BG68" s="6"/>
      <c r="BH68" s="6">
        <f t="shared" si="74"/>
        <v>0</v>
      </c>
      <c r="BI68" s="6">
        <f t="shared" si="75"/>
        <v>0</v>
      </c>
      <c r="BJ68" s="6">
        <f t="shared" si="76"/>
        <v>0</v>
      </c>
      <c r="BK68" s="6"/>
      <c r="BL68" s="6">
        <f t="shared" si="77"/>
        <v>0</v>
      </c>
      <c r="BM68" s="6">
        <f t="shared" si="78"/>
        <v>0</v>
      </c>
      <c r="BN68" s="6">
        <f t="shared" si="79"/>
        <v>0</v>
      </c>
      <c r="BO68" s="6"/>
      <c r="BP68" s="6">
        <f t="shared" si="80"/>
        <v>0</v>
      </c>
      <c r="BQ68" s="6">
        <f t="shared" si="81"/>
        <v>0</v>
      </c>
      <c r="BR68" s="6">
        <f t="shared" si="82"/>
        <v>0</v>
      </c>
      <c r="BS68" s="6"/>
      <c r="BT68" s="6">
        <f t="shared" si="83"/>
        <v>0</v>
      </c>
      <c r="BU68" s="6">
        <f t="shared" si="84"/>
        <v>0</v>
      </c>
      <c r="BV68" s="6">
        <f t="shared" si="85"/>
        <v>0</v>
      </c>
      <c r="BW68" s="6"/>
      <c r="BX68" s="6">
        <f t="shared" si="86"/>
        <v>0</v>
      </c>
      <c r="BY68" s="6">
        <f t="shared" si="87"/>
        <v>0</v>
      </c>
      <c r="BZ68" s="36">
        <f t="shared" si="88"/>
        <v>34.25</v>
      </c>
      <c r="CA68" s="6"/>
      <c r="CB68" s="6">
        <f t="shared" si="89"/>
        <v>0</v>
      </c>
      <c r="CC68" s="6">
        <f t="shared" si="90"/>
        <v>0</v>
      </c>
      <c r="CD68" s="6">
        <f t="shared" si="91"/>
        <v>0</v>
      </c>
      <c r="CE68" s="6"/>
      <c r="CF68" s="6">
        <f t="shared" si="92"/>
        <v>0</v>
      </c>
      <c r="CG68" s="6">
        <f t="shared" si="93"/>
        <v>0</v>
      </c>
      <c r="CH68" s="6">
        <f t="shared" si="94"/>
        <v>0</v>
      </c>
      <c r="CI68" s="6"/>
      <c r="CJ68" s="6">
        <f t="shared" si="95"/>
        <v>0</v>
      </c>
      <c r="CK68" s="6">
        <f t="shared" si="96"/>
        <v>0</v>
      </c>
      <c r="CL68" s="6">
        <f t="shared" si="97"/>
        <v>0</v>
      </c>
      <c r="CM68" s="6"/>
      <c r="CN68" s="6">
        <f t="shared" si="98"/>
        <v>0</v>
      </c>
      <c r="CO68" s="6">
        <f t="shared" si="99"/>
        <v>0</v>
      </c>
      <c r="CP68" s="6">
        <f t="shared" si="100"/>
        <v>0</v>
      </c>
      <c r="CQ68" s="6"/>
      <c r="CR68" s="6">
        <f t="shared" si="101"/>
        <v>0</v>
      </c>
      <c r="CS68" s="6">
        <f t="shared" si="102"/>
        <v>0</v>
      </c>
      <c r="CT68" s="6">
        <f t="shared" si="103"/>
        <v>0</v>
      </c>
      <c r="CU68" s="6"/>
      <c r="CV68" s="6"/>
      <c r="CW68" s="6"/>
      <c r="CX68" s="6"/>
      <c r="CY68" s="6"/>
      <c r="CZ68" s="6"/>
      <c r="DA68" s="6"/>
      <c r="DB68" s="6"/>
      <c r="DC68" s="6"/>
      <c r="DD68" s="133"/>
      <c r="DE68" s="133"/>
      <c r="DF68" s="133"/>
      <c r="DG68" s="133"/>
      <c r="DH68" s="56"/>
      <c r="DI68" s="56"/>
      <c r="DJ68" s="56"/>
      <c r="DK68" s="56"/>
      <c r="DL68" s="56"/>
    </row>
    <row r="69" spans="1:116" s="31" customFormat="1" ht="28.5" customHeight="1" thickTop="1" thickBot="1" x14ac:dyDescent="0.35">
      <c r="A69" s="4">
        <v>44252</v>
      </c>
      <c r="B69" s="5" t="s">
        <v>23</v>
      </c>
      <c r="C69" s="5" t="s">
        <v>41</v>
      </c>
      <c r="D69" s="34" t="s">
        <v>11</v>
      </c>
      <c r="E69" s="34" t="s">
        <v>64</v>
      </c>
      <c r="F69" s="34" t="s">
        <v>1</v>
      </c>
      <c r="G69" s="69" t="s">
        <v>147</v>
      </c>
      <c r="H69" s="53">
        <v>51.75</v>
      </c>
      <c r="I69" s="17">
        <v>51.75</v>
      </c>
      <c r="J69" s="17">
        <v>49.75</v>
      </c>
      <c r="K69" s="17">
        <f t="shared" si="105"/>
        <v>859</v>
      </c>
      <c r="L69" s="17"/>
      <c r="M69" s="17"/>
      <c r="N69" s="17"/>
      <c r="O69" s="17"/>
      <c r="P69" s="6"/>
      <c r="Q69" s="17"/>
      <c r="R69" s="17"/>
      <c r="S69" s="17"/>
      <c r="T69" s="17"/>
      <c r="U69" s="17"/>
      <c r="V69" s="6"/>
      <c r="W69" s="68">
        <v>49.75</v>
      </c>
      <c r="X69" s="17"/>
      <c r="Y69" s="75"/>
      <c r="Z69" s="17"/>
      <c r="AA69" s="17"/>
      <c r="AB69" s="17"/>
      <c r="AC69" s="17"/>
      <c r="AD69" s="125"/>
      <c r="AE69" s="125"/>
      <c r="AF69" s="123"/>
      <c r="AG69" s="117">
        <f t="shared" si="56"/>
        <v>0</v>
      </c>
      <c r="AH69" s="6">
        <f t="shared" si="57"/>
        <v>0</v>
      </c>
      <c r="AI69" s="36">
        <f t="shared" si="58"/>
        <v>49.75</v>
      </c>
      <c r="AJ69" s="6"/>
      <c r="AK69" s="20">
        <f t="shared" si="104"/>
        <v>49.75</v>
      </c>
      <c r="AL69" s="20">
        <f t="shared" si="106"/>
        <v>859</v>
      </c>
      <c r="AM69" s="20"/>
      <c r="AN69" s="6">
        <f t="shared" si="59"/>
        <v>0</v>
      </c>
      <c r="AO69" s="6">
        <f t="shared" si="60"/>
        <v>0</v>
      </c>
      <c r="AP69" s="6">
        <f t="shared" si="61"/>
        <v>0</v>
      </c>
      <c r="AQ69" s="6"/>
      <c r="AR69" s="6">
        <f t="shared" si="62"/>
        <v>0</v>
      </c>
      <c r="AS69" s="6">
        <f t="shared" si="63"/>
        <v>0</v>
      </c>
      <c r="AT69" s="6">
        <f t="shared" si="64"/>
        <v>0</v>
      </c>
      <c r="AU69" s="6"/>
      <c r="AV69" s="6">
        <f t="shared" si="65"/>
        <v>0</v>
      </c>
      <c r="AW69" s="6">
        <f t="shared" si="66"/>
        <v>0</v>
      </c>
      <c r="AX69" s="6">
        <f t="shared" si="67"/>
        <v>0</v>
      </c>
      <c r="AY69" s="6"/>
      <c r="AZ69" s="6">
        <f t="shared" si="68"/>
        <v>0</v>
      </c>
      <c r="BA69" s="6">
        <f t="shared" si="69"/>
        <v>0</v>
      </c>
      <c r="BB69" s="6">
        <f t="shared" si="70"/>
        <v>0</v>
      </c>
      <c r="BC69" s="6"/>
      <c r="BD69" s="6">
        <f t="shared" si="71"/>
        <v>0</v>
      </c>
      <c r="BE69" s="6">
        <f t="shared" si="72"/>
        <v>0</v>
      </c>
      <c r="BF69" s="6">
        <f t="shared" si="73"/>
        <v>0</v>
      </c>
      <c r="BG69" s="6"/>
      <c r="BH69" s="6">
        <f t="shared" si="74"/>
        <v>0</v>
      </c>
      <c r="BI69" s="6">
        <f t="shared" si="75"/>
        <v>0</v>
      </c>
      <c r="BJ69" s="6">
        <f t="shared" si="76"/>
        <v>0</v>
      </c>
      <c r="BK69" s="6"/>
      <c r="BL69" s="6">
        <f t="shared" si="77"/>
        <v>0</v>
      </c>
      <c r="BM69" s="6">
        <f t="shared" si="78"/>
        <v>0</v>
      </c>
      <c r="BN69" s="6">
        <f t="shared" si="79"/>
        <v>0</v>
      </c>
      <c r="BO69" s="6"/>
      <c r="BP69" s="6">
        <f t="shared" si="80"/>
        <v>0</v>
      </c>
      <c r="BQ69" s="6">
        <f t="shared" si="81"/>
        <v>0</v>
      </c>
      <c r="BR69" s="6">
        <f t="shared" si="82"/>
        <v>0</v>
      </c>
      <c r="BS69" s="6"/>
      <c r="BT69" s="6">
        <f t="shared" si="83"/>
        <v>0</v>
      </c>
      <c r="BU69" s="6">
        <f t="shared" si="84"/>
        <v>0</v>
      </c>
      <c r="BV69" s="6">
        <f t="shared" si="85"/>
        <v>0</v>
      </c>
      <c r="BW69" s="6"/>
      <c r="BX69" s="6">
        <f t="shared" si="86"/>
        <v>0</v>
      </c>
      <c r="BY69" s="6">
        <f t="shared" si="87"/>
        <v>0</v>
      </c>
      <c r="BZ69" s="6">
        <f t="shared" si="88"/>
        <v>0</v>
      </c>
      <c r="CA69" s="6"/>
      <c r="CB69" s="6">
        <f t="shared" si="89"/>
        <v>0</v>
      </c>
      <c r="CC69" s="6">
        <f t="shared" si="90"/>
        <v>0</v>
      </c>
      <c r="CD69" s="6">
        <f t="shared" si="91"/>
        <v>0</v>
      </c>
      <c r="CE69" s="6"/>
      <c r="CF69" s="6">
        <f t="shared" si="92"/>
        <v>0</v>
      </c>
      <c r="CG69" s="6">
        <f t="shared" si="93"/>
        <v>0</v>
      </c>
      <c r="CH69" s="36">
        <f t="shared" si="94"/>
        <v>49.75</v>
      </c>
      <c r="CI69" s="6"/>
      <c r="CJ69" s="6">
        <f t="shared" si="95"/>
        <v>0</v>
      </c>
      <c r="CK69" s="6">
        <f t="shared" si="96"/>
        <v>0</v>
      </c>
      <c r="CL69" s="6">
        <f t="shared" si="97"/>
        <v>0</v>
      </c>
      <c r="CM69" s="6"/>
      <c r="CN69" s="6">
        <f t="shared" si="98"/>
        <v>0</v>
      </c>
      <c r="CO69" s="6">
        <f t="shared" si="99"/>
        <v>0</v>
      </c>
      <c r="CP69" s="6">
        <f t="shared" si="100"/>
        <v>0</v>
      </c>
      <c r="CQ69" s="6"/>
      <c r="CR69" s="6">
        <f t="shared" si="101"/>
        <v>0</v>
      </c>
      <c r="CS69" s="6">
        <f t="shared" si="102"/>
        <v>0</v>
      </c>
      <c r="CT69" s="6">
        <f t="shared" si="103"/>
        <v>0</v>
      </c>
      <c r="CU69" s="6"/>
      <c r="CV69" s="6"/>
      <c r="CW69" s="6"/>
      <c r="CX69" s="6"/>
      <c r="CY69" s="6"/>
      <c r="CZ69" s="6"/>
      <c r="DA69" s="6"/>
      <c r="DB69" s="6"/>
      <c r="DC69" s="6"/>
      <c r="DD69" s="133"/>
      <c r="DE69" s="133"/>
      <c r="DF69" s="133"/>
      <c r="DG69" s="133"/>
      <c r="DH69" s="56"/>
      <c r="DI69" s="56"/>
      <c r="DJ69" s="56"/>
      <c r="DK69" s="56"/>
      <c r="DL69" s="56"/>
    </row>
    <row r="70" spans="1:116" s="31" customFormat="1" ht="28.5" customHeight="1" thickTop="1" thickBot="1" x14ac:dyDescent="0.35">
      <c r="A70" s="4">
        <v>44252</v>
      </c>
      <c r="B70" s="5" t="s">
        <v>26</v>
      </c>
      <c r="C70" s="5" t="s">
        <v>29</v>
      </c>
      <c r="D70" s="49" t="s">
        <v>11</v>
      </c>
      <c r="E70" s="34" t="s">
        <v>28</v>
      </c>
      <c r="F70" s="5" t="s">
        <v>1</v>
      </c>
      <c r="G70" s="53" t="s">
        <v>148</v>
      </c>
      <c r="H70" s="53">
        <v>52.75</v>
      </c>
      <c r="I70" s="17">
        <v>52.75</v>
      </c>
      <c r="J70" s="17">
        <v>50.75</v>
      </c>
      <c r="K70" s="17">
        <f t="shared" si="105"/>
        <v>909.75</v>
      </c>
      <c r="L70" s="17"/>
      <c r="M70" s="17"/>
      <c r="N70" s="17"/>
      <c r="O70" s="17"/>
      <c r="P70" s="6"/>
      <c r="Q70" s="17"/>
      <c r="R70" s="17"/>
      <c r="S70" s="17"/>
      <c r="T70" s="17"/>
      <c r="U70" s="17"/>
      <c r="V70" s="6"/>
      <c r="W70" s="17"/>
      <c r="X70" s="17"/>
      <c r="Y70" s="74">
        <v>50.75</v>
      </c>
      <c r="Z70" s="17"/>
      <c r="AA70" s="17"/>
      <c r="AB70" s="17"/>
      <c r="AC70" s="17"/>
      <c r="AD70" s="125"/>
      <c r="AE70" s="125"/>
      <c r="AF70" s="123"/>
      <c r="AG70" s="119">
        <f t="shared" si="56"/>
        <v>50.75</v>
      </c>
      <c r="AH70" s="6">
        <f t="shared" si="57"/>
        <v>0</v>
      </c>
      <c r="AI70" s="6">
        <f t="shared" si="58"/>
        <v>0</v>
      </c>
      <c r="AJ70" s="6"/>
      <c r="AK70" s="20">
        <f t="shared" si="104"/>
        <v>50.75</v>
      </c>
      <c r="AL70" s="20">
        <f t="shared" si="106"/>
        <v>909.75</v>
      </c>
      <c r="AM70" s="20"/>
      <c r="AN70" s="6">
        <f t="shared" si="59"/>
        <v>0</v>
      </c>
      <c r="AO70" s="6">
        <f t="shared" si="60"/>
        <v>0</v>
      </c>
      <c r="AP70" s="6">
        <f t="shared" si="61"/>
        <v>0</v>
      </c>
      <c r="AQ70" s="6"/>
      <c r="AR70" s="6">
        <f t="shared" si="62"/>
        <v>0</v>
      </c>
      <c r="AS70" s="6">
        <f t="shared" si="63"/>
        <v>0</v>
      </c>
      <c r="AT70" s="6">
        <f t="shared" si="64"/>
        <v>0</v>
      </c>
      <c r="AU70" s="6"/>
      <c r="AV70" s="6">
        <f t="shared" si="65"/>
        <v>0</v>
      </c>
      <c r="AW70" s="6">
        <f t="shared" si="66"/>
        <v>0</v>
      </c>
      <c r="AX70" s="6">
        <f t="shared" si="67"/>
        <v>0</v>
      </c>
      <c r="AY70" s="6"/>
      <c r="AZ70" s="6">
        <f t="shared" si="68"/>
        <v>0</v>
      </c>
      <c r="BA70" s="6">
        <f t="shared" si="69"/>
        <v>0</v>
      </c>
      <c r="BB70" s="6">
        <f t="shared" si="70"/>
        <v>0</v>
      </c>
      <c r="BC70" s="6"/>
      <c r="BD70" s="6">
        <f t="shared" si="71"/>
        <v>0</v>
      </c>
      <c r="BE70" s="6">
        <f t="shared" si="72"/>
        <v>0</v>
      </c>
      <c r="BF70" s="6">
        <f t="shared" si="73"/>
        <v>0</v>
      </c>
      <c r="BG70" s="6"/>
      <c r="BH70" s="6">
        <f t="shared" si="74"/>
        <v>0</v>
      </c>
      <c r="BI70" s="6">
        <f t="shared" si="75"/>
        <v>0</v>
      </c>
      <c r="BJ70" s="6">
        <f t="shared" si="76"/>
        <v>0</v>
      </c>
      <c r="BK70" s="6"/>
      <c r="BL70" s="6">
        <f t="shared" si="77"/>
        <v>0</v>
      </c>
      <c r="BM70" s="6">
        <f t="shared" si="78"/>
        <v>0</v>
      </c>
      <c r="BN70" s="6">
        <f t="shared" si="79"/>
        <v>0</v>
      </c>
      <c r="BO70" s="6"/>
      <c r="BP70" s="6">
        <f t="shared" si="80"/>
        <v>0</v>
      </c>
      <c r="BQ70" s="6">
        <f t="shared" si="81"/>
        <v>0</v>
      </c>
      <c r="BR70" s="6">
        <f t="shared" si="82"/>
        <v>0</v>
      </c>
      <c r="BS70" s="6"/>
      <c r="BT70" s="6">
        <f t="shared" si="83"/>
        <v>0</v>
      </c>
      <c r="BU70" s="6">
        <f t="shared" si="84"/>
        <v>0</v>
      </c>
      <c r="BV70" s="6">
        <f t="shared" si="85"/>
        <v>0</v>
      </c>
      <c r="BW70" s="6"/>
      <c r="BX70" s="6">
        <f t="shared" si="86"/>
        <v>0</v>
      </c>
      <c r="BY70" s="6">
        <f t="shared" si="87"/>
        <v>0</v>
      </c>
      <c r="BZ70" s="6">
        <f t="shared" si="88"/>
        <v>0</v>
      </c>
      <c r="CA70" s="6"/>
      <c r="CB70" s="6">
        <f t="shared" si="89"/>
        <v>0</v>
      </c>
      <c r="CC70" s="6">
        <f t="shared" si="90"/>
        <v>0</v>
      </c>
      <c r="CD70" s="6">
        <f t="shared" si="91"/>
        <v>0</v>
      </c>
      <c r="CE70" s="6"/>
      <c r="CF70" s="6">
        <f t="shared" si="92"/>
        <v>0</v>
      </c>
      <c r="CG70" s="6">
        <f t="shared" si="93"/>
        <v>0</v>
      </c>
      <c r="CH70" s="6">
        <f t="shared" si="94"/>
        <v>0</v>
      </c>
      <c r="CI70" s="6"/>
      <c r="CJ70" s="6">
        <f t="shared" si="95"/>
        <v>0</v>
      </c>
      <c r="CK70" s="6">
        <f t="shared" si="96"/>
        <v>0</v>
      </c>
      <c r="CL70" s="6">
        <f t="shared" si="97"/>
        <v>0</v>
      </c>
      <c r="CM70" s="6"/>
      <c r="CN70" s="36">
        <f t="shared" si="98"/>
        <v>50.75</v>
      </c>
      <c r="CO70" s="6">
        <f t="shared" si="99"/>
        <v>0</v>
      </c>
      <c r="CP70" s="6">
        <f t="shared" si="100"/>
        <v>0</v>
      </c>
      <c r="CQ70" s="6"/>
      <c r="CR70" s="6">
        <f t="shared" si="101"/>
        <v>0</v>
      </c>
      <c r="CS70" s="6">
        <f t="shared" si="102"/>
        <v>0</v>
      </c>
      <c r="CT70" s="6">
        <f t="shared" si="103"/>
        <v>0</v>
      </c>
      <c r="CU70" s="6"/>
      <c r="CV70" s="6"/>
      <c r="CW70" s="6"/>
      <c r="CX70" s="6"/>
      <c r="CY70" s="6"/>
      <c r="CZ70" s="6"/>
      <c r="DA70" s="6"/>
      <c r="DB70" s="6"/>
      <c r="DC70" s="6"/>
      <c r="DD70" s="133"/>
      <c r="DE70" s="133"/>
      <c r="DF70" s="133"/>
      <c r="DG70" s="133"/>
      <c r="DH70" s="56"/>
      <c r="DI70" s="56"/>
      <c r="DJ70" s="56"/>
      <c r="DK70" s="56"/>
      <c r="DL70" s="56"/>
    </row>
    <row r="71" spans="1:116" s="31" customFormat="1" ht="28.5" customHeight="1" thickTop="1" thickBot="1" x14ac:dyDescent="0.35">
      <c r="A71" s="4">
        <v>44256</v>
      </c>
      <c r="B71" s="51" t="s">
        <v>26</v>
      </c>
      <c r="C71" s="5" t="s">
        <v>38</v>
      </c>
      <c r="D71" s="49" t="s">
        <v>11</v>
      </c>
      <c r="E71" s="34" t="s">
        <v>28</v>
      </c>
      <c r="F71" s="5" t="s">
        <v>30</v>
      </c>
      <c r="G71" s="53" t="s">
        <v>149</v>
      </c>
      <c r="H71" s="53">
        <v>53.75</v>
      </c>
      <c r="I71" s="72">
        <v>-53.75</v>
      </c>
      <c r="J71" s="72">
        <v>-54.75</v>
      </c>
      <c r="K71" s="17">
        <f t="shared" si="105"/>
        <v>855</v>
      </c>
      <c r="L71" s="17"/>
      <c r="M71" s="17"/>
      <c r="N71" s="17"/>
      <c r="O71" s="17"/>
      <c r="P71" s="6"/>
      <c r="Q71" s="17"/>
      <c r="R71" s="17"/>
      <c r="S71" s="17"/>
      <c r="T71" s="17"/>
      <c r="U71" s="17"/>
      <c r="V71" s="6"/>
      <c r="W71" s="17"/>
      <c r="X71" s="17"/>
      <c r="Y71" s="80">
        <v>-54.75</v>
      </c>
      <c r="Z71" s="17"/>
      <c r="AA71" s="17"/>
      <c r="AB71" s="17"/>
      <c r="AC71" s="17"/>
      <c r="AD71" s="125"/>
      <c r="AE71" s="125"/>
      <c r="AF71" s="123"/>
      <c r="AG71" s="117">
        <f t="shared" si="56"/>
        <v>0</v>
      </c>
      <c r="AH71" s="79">
        <f t="shared" si="57"/>
        <v>-54.75</v>
      </c>
      <c r="AI71" s="6">
        <f t="shared" si="58"/>
        <v>0</v>
      </c>
      <c r="AJ71" s="6"/>
      <c r="AK71" s="20">
        <f t="shared" si="104"/>
        <v>-54.75</v>
      </c>
      <c r="AL71" s="20">
        <f t="shared" si="106"/>
        <v>855</v>
      </c>
      <c r="AM71" s="20"/>
      <c r="AN71" s="6">
        <f t="shared" si="59"/>
        <v>0</v>
      </c>
      <c r="AO71" s="6">
        <f t="shared" si="60"/>
        <v>0</v>
      </c>
      <c r="AP71" s="6">
        <f t="shared" si="61"/>
        <v>0</v>
      </c>
      <c r="AQ71" s="6"/>
      <c r="AR71" s="6">
        <f t="shared" si="62"/>
        <v>0</v>
      </c>
      <c r="AS71" s="6">
        <f t="shared" si="63"/>
        <v>0</v>
      </c>
      <c r="AT71" s="6">
        <f t="shared" si="64"/>
        <v>0</v>
      </c>
      <c r="AU71" s="6"/>
      <c r="AV71" s="6">
        <f t="shared" si="65"/>
        <v>0</v>
      </c>
      <c r="AW71" s="6">
        <f t="shared" si="66"/>
        <v>0</v>
      </c>
      <c r="AX71" s="6">
        <f t="shared" si="67"/>
        <v>0</v>
      </c>
      <c r="AY71" s="6"/>
      <c r="AZ71" s="6">
        <f t="shared" si="68"/>
        <v>0</v>
      </c>
      <c r="BA71" s="6">
        <f t="shared" si="69"/>
        <v>0</v>
      </c>
      <c r="BB71" s="6">
        <f t="shared" si="70"/>
        <v>0</v>
      </c>
      <c r="BC71" s="6"/>
      <c r="BD71" s="6">
        <f t="shared" si="71"/>
        <v>0</v>
      </c>
      <c r="BE71" s="6">
        <f t="shared" si="72"/>
        <v>0</v>
      </c>
      <c r="BF71" s="6">
        <f t="shared" si="73"/>
        <v>0</v>
      </c>
      <c r="BG71" s="6"/>
      <c r="BH71" s="6">
        <f t="shared" si="74"/>
        <v>0</v>
      </c>
      <c r="BI71" s="6">
        <f t="shared" si="75"/>
        <v>0</v>
      </c>
      <c r="BJ71" s="6">
        <f t="shared" si="76"/>
        <v>0</v>
      </c>
      <c r="BK71" s="6"/>
      <c r="BL71" s="6">
        <f t="shared" si="77"/>
        <v>0</v>
      </c>
      <c r="BM71" s="6">
        <f t="shared" si="78"/>
        <v>0</v>
      </c>
      <c r="BN71" s="6">
        <f t="shared" si="79"/>
        <v>0</v>
      </c>
      <c r="BO71" s="6"/>
      <c r="BP71" s="6">
        <f t="shared" si="80"/>
        <v>0</v>
      </c>
      <c r="BQ71" s="6">
        <f t="shared" si="81"/>
        <v>0</v>
      </c>
      <c r="BR71" s="6">
        <f t="shared" si="82"/>
        <v>0</v>
      </c>
      <c r="BS71" s="6"/>
      <c r="BT71" s="6">
        <f t="shared" si="83"/>
        <v>0</v>
      </c>
      <c r="BU71" s="6">
        <f t="shared" si="84"/>
        <v>0</v>
      </c>
      <c r="BV71" s="6">
        <f t="shared" si="85"/>
        <v>0</v>
      </c>
      <c r="BW71" s="6"/>
      <c r="BX71" s="6">
        <f t="shared" si="86"/>
        <v>0</v>
      </c>
      <c r="BY71" s="6">
        <f t="shared" si="87"/>
        <v>0</v>
      </c>
      <c r="BZ71" s="6">
        <f t="shared" si="88"/>
        <v>0</v>
      </c>
      <c r="CA71" s="6"/>
      <c r="CB71" s="6">
        <f t="shared" si="89"/>
        <v>0</v>
      </c>
      <c r="CC71" s="6">
        <f t="shared" si="90"/>
        <v>0</v>
      </c>
      <c r="CD71" s="6">
        <f t="shared" si="91"/>
        <v>0</v>
      </c>
      <c r="CE71" s="6"/>
      <c r="CF71" s="6">
        <f t="shared" si="92"/>
        <v>0</v>
      </c>
      <c r="CG71" s="6">
        <f t="shared" si="93"/>
        <v>0</v>
      </c>
      <c r="CH71" s="6">
        <f t="shared" si="94"/>
        <v>0</v>
      </c>
      <c r="CI71" s="6"/>
      <c r="CJ71" s="6">
        <f t="shared" si="95"/>
        <v>0</v>
      </c>
      <c r="CK71" s="6">
        <f t="shared" si="96"/>
        <v>0</v>
      </c>
      <c r="CL71" s="6">
        <f t="shared" si="97"/>
        <v>0</v>
      </c>
      <c r="CM71" s="6"/>
      <c r="CN71" s="6">
        <f t="shared" si="98"/>
        <v>0</v>
      </c>
      <c r="CO71" s="79">
        <f t="shared" si="99"/>
        <v>-54.75</v>
      </c>
      <c r="CP71" s="6">
        <f t="shared" si="100"/>
        <v>0</v>
      </c>
      <c r="CQ71" s="6"/>
      <c r="CR71" s="6">
        <f t="shared" si="101"/>
        <v>0</v>
      </c>
      <c r="CS71" s="6">
        <f t="shared" si="102"/>
        <v>0</v>
      </c>
      <c r="CT71" s="6">
        <f t="shared" si="103"/>
        <v>0</v>
      </c>
      <c r="CU71" s="6"/>
      <c r="CV71" s="6"/>
      <c r="CW71" s="6"/>
      <c r="CX71" s="6"/>
      <c r="CY71" s="6"/>
      <c r="CZ71" s="6"/>
      <c r="DA71" s="6"/>
      <c r="DB71" s="6"/>
      <c r="DC71" s="6"/>
      <c r="DD71" s="133"/>
      <c r="DE71" s="133"/>
      <c r="DF71" s="133"/>
      <c r="DG71" s="133"/>
      <c r="DH71" s="56"/>
      <c r="DI71" s="56"/>
      <c r="DJ71" s="56"/>
      <c r="DK71" s="56"/>
      <c r="DL71" s="56"/>
    </row>
    <row r="72" spans="1:116" s="31" customFormat="1" ht="28.5" customHeight="1" thickTop="1" thickBot="1" x14ac:dyDescent="0.35">
      <c r="A72" s="4">
        <v>44256</v>
      </c>
      <c r="B72" s="5" t="s">
        <v>4</v>
      </c>
      <c r="C72" s="5" t="s">
        <v>38</v>
      </c>
      <c r="D72" s="49" t="s">
        <v>11</v>
      </c>
      <c r="E72" s="34" t="s">
        <v>27</v>
      </c>
      <c r="F72" s="5" t="s">
        <v>1</v>
      </c>
      <c r="G72" s="53" t="s">
        <v>150</v>
      </c>
      <c r="H72" s="53">
        <v>34</v>
      </c>
      <c r="I72" s="17">
        <v>34</v>
      </c>
      <c r="J72" s="17">
        <v>32</v>
      </c>
      <c r="K72" s="17">
        <f t="shared" si="105"/>
        <v>887</v>
      </c>
      <c r="L72" s="17"/>
      <c r="M72" s="17"/>
      <c r="N72" s="68">
        <v>32</v>
      </c>
      <c r="O72" s="17"/>
      <c r="P72" s="6"/>
      <c r="Q72" s="17"/>
      <c r="R72" s="17"/>
      <c r="S72" s="17"/>
      <c r="T72" s="17"/>
      <c r="U72" s="17"/>
      <c r="V72" s="6"/>
      <c r="W72" s="17"/>
      <c r="X72" s="17"/>
      <c r="Y72" s="75"/>
      <c r="Z72" s="17"/>
      <c r="AA72" s="17"/>
      <c r="AB72" s="17"/>
      <c r="AC72" s="17"/>
      <c r="AD72" s="125"/>
      <c r="AE72" s="125"/>
      <c r="AF72" s="123"/>
      <c r="AG72" s="117">
        <f t="shared" si="56"/>
        <v>0</v>
      </c>
      <c r="AH72" s="36">
        <f t="shared" si="57"/>
        <v>32</v>
      </c>
      <c r="AI72" s="6">
        <f t="shared" si="58"/>
        <v>0</v>
      </c>
      <c r="AJ72" s="6"/>
      <c r="AK72" s="20">
        <f t="shared" si="104"/>
        <v>32</v>
      </c>
      <c r="AL72" s="20">
        <f t="shared" si="106"/>
        <v>887</v>
      </c>
      <c r="AM72" s="20"/>
      <c r="AN72" s="6">
        <f t="shared" si="59"/>
        <v>0</v>
      </c>
      <c r="AO72" s="6">
        <f t="shared" si="60"/>
        <v>0</v>
      </c>
      <c r="AP72" s="6">
        <f t="shared" si="61"/>
        <v>0</v>
      </c>
      <c r="AQ72" s="6"/>
      <c r="AR72" s="6">
        <f t="shared" si="62"/>
        <v>0</v>
      </c>
      <c r="AS72" s="6">
        <f t="shared" si="63"/>
        <v>0</v>
      </c>
      <c r="AT72" s="6">
        <f t="shared" si="64"/>
        <v>0</v>
      </c>
      <c r="AU72" s="6"/>
      <c r="AV72" s="6">
        <f t="shared" si="65"/>
        <v>0</v>
      </c>
      <c r="AW72" s="6">
        <f t="shared" si="66"/>
        <v>32</v>
      </c>
      <c r="AX72" s="6">
        <f t="shared" si="67"/>
        <v>0</v>
      </c>
      <c r="AY72" s="6"/>
      <c r="AZ72" s="6">
        <f t="shared" si="68"/>
        <v>0</v>
      </c>
      <c r="BA72" s="6">
        <f t="shared" si="69"/>
        <v>0</v>
      </c>
      <c r="BB72" s="6">
        <f t="shared" si="70"/>
        <v>0</v>
      </c>
      <c r="BC72" s="6"/>
      <c r="BD72" s="6">
        <f t="shared" si="71"/>
        <v>0</v>
      </c>
      <c r="BE72" s="6">
        <f t="shared" si="72"/>
        <v>0</v>
      </c>
      <c r="BF72" s="6">
        <f t="shared" si="73"/>
        <v>0</v>
      </c>
      <c r="BG72" s="6"/>
      <c r="BH72" s="6">
        <f t="shared" si="74"/>
        <v>0</v>
      </c>
      <c r="BI72" s="6">
        <f t="shared" si="75"/>
        <v>0</v>
      </c>
      <c r="BJ72" s="6">
        <f t="shared" si="76"/>
        <v>0</v>
      </c>
      <c r="BK72" s="6"/>
      <c r="BL72" s="6">
        <f t="shared" si="77"/>
        <v>0</v>
      </c>
      <c r="BM72" s="6">
        <f t="shared" si="78"/>
        <v>0</v>
      </c>
      <c r="BN72" s="6">
        <f t="shared" si="79"/>
        <v>0</v>
      </c>
      <c r="BO72" s="6"/>
      <c r="BP72" s="6">
        <f t="shared" si="80"/>
        <v>0</v>
      </c>
      <c r="BQ72" s="6">
        <f t="shared" si="81"/>
        <v>0</v>
      </c>
      <c r="BR72" s="6">
        <f t="shared" si="82"/>
        <v>0</v>
      </c>
      <c r="BS72" s="6"/>
      <c r="BT72" s="6">
        <f t="shared" si="83"/>
        <v>0</v>
      </c>
      <c r="BU72" s="6">
        <f t="shared" si="84"/>
        <v>0</v>
      </c>
      <c r="BV72" s="6">
        <f t="shared" si="85"/>
        <v>0</v>
      </c>
      <c r="BW72" s="6"/>
      <c r="BX72" s="6">
        <f t="shared" si="86"/>
        <v>0</v>
      </c>
      <c r="BY72" s="6">
        <f t="shared" si="87"/>
        <v>0</v>
      </c>
      <c r="BZ72" s="6">
        <f t="shared" si="88"/>
        <v>0</v>
      </c>
      <c r="CA72" s="6"/>
      <c r="CB72" s="6">
        <f t="shared" si="89"/>
        <v>0</v>
      </c>
      <c r="CC72" s="6">
        <f t="shared" si="90"/>
        <v>0</v>
      </c>
      <c r="CD72" s="6">
        <f t="shared" si="91"/>
        <v>0</v>
      </c>
      <c r="CE72" s="6"/>
      <c r="CF72" s="6">
        <f t="shared" si="92"/>
        <v>0</v>
      </c>
      <c r="CG72" s="6">
        <f t="shared" si="93"/>
        <v>0</v>
      </c>
      <c r="CH72" s="6">
        <f t="shared" si="94"/>
        <v>0</v>
      </c>
      <c r="CI72" s="6"/>
      <c r="CJ72" s="6">
        <f t="shared" si="95"/>
        <v>0</v>
      </c>
      <c r="CK72" s="6">
        <f t="shared" si="96"/>
        <v>0</v>
      </c>
      <c r="CL72" s="6">
        <f t="shared" si="97"/>
        <v>0</v>
      </c>
      <c r="CM72" s="6"/>
      <c r="CN72" s="6">
        <f t="shared" si="98"/>
        <v>0</v>
      </c>
      <c r="CO72" s="6">
        <f t="shared" si="99"/>
        <v>0</v>
      </c>
      <c r="CP72" s="6">
        <f t="shared" si="100"/>
        <v>0</v>
      </c>
      <c r="CQ72" s="6"/>
      <c r="CR72" s="6">
        <f t="shared" si="101"/>
        <v>0</v>
      </c>
      <c r="CS72" s="6">
        <f t="shared" si="102"/>
        <v>0</v>
      </c>
      <c r="CT72" s="6">
        <f t="shared" si="103"/>
        <v>0</v>
      </c>
      <c r="CU72" s="6"/>
      <c r="CV72" s="6"/>
      <c r="CW72" s="6"/>
      <c r="CX72" s="6"/>
      <c r="CY72" s="6"/>
      <c r="CZ72" s="6"/>
      <c r="DA72" s="6"/>
      <c r="DB72" s="6"/>
      <c r="DC72" s="6"/>
      <c r="DD72" s="133"/>
      <c r="DE72" s="133"/>
      <c r="DF72" s="133"/>
      <c r="DG72" s="133"/>
      <c r="DH72" s="56"/>
      <c r="DI72" s="56"/>
      <c r="DJ72" s="56"/>
      <c r="DK72" s="56"/>
      <c r="DL72" s="56"/>
    </row>
    <row r="73" spans="1:116" s="31" customFormat="1" ht="28.5" customHeight="1" thickTop="1" thickBot="1" x14ac:dyDescent="0.35">
      <c r="A73" s="4">
        <v>44256</v>
      </c>
      <c r="B73" s="5" t="s">
        <v>7</v>
      </c>
      <c r="C73" s="5" t="s">
        <v>29</v>
      </c>
      <c r="D73" s="49" t="s">
        <v>11</v>
      </c>
      <c r="E73" s="34" t="s">
        <v>27</v>
      </c>
      <c r="F73" s="5" t="s">
        <v>30</v>
      </c>
      <c r="G73" s="53" t="s">
        <v>151</v>
      </c>
      <c r="H73" s="53">
        <v>58.25</v>
      </c>
      <c r="I73" s="17">
        <v>41.75</v>
      </c>
      <c r="J73" s="17">
        <v>39.75</v>
      </c>
      <c r="K73" s="17">
        <f t="shared" si="105"/>
        <v>926.75</v>
      </c>
      <c r="L73" s="17"/>
      <c r="M73" s="17"/>
      <c r="N73" s="17"/>
      <c r="O73" s="17"/>
      <c r="P73" s="6"/>
      <c r="Q73" s="68">
        <v>39.75</v>
      </c>
      <c r="R73" s="17"/>
      <c r="S73" s="17"/>
      <c r="T73" s="17"/>
      <c r="U73" s="17"/>
      <c r="V73" s="6"/>
      <c r="W73" s="17"/>
      <c r="X73" s="17"/>
      <c r="Y73" s="75"/>
      <c r="Z73" s="17"/>
      <c r="AA73" s="17"/>
      <c r="AB73" s="17"/>
      <c r="AC73" s="17"/>
      <c r="AD73" s="125"/>
      <c r="AE73" s="125"/>
      <c r="AF73" s="123"/>
      <c r="AG73" s="119">
        <f t="shared" si="56"/>
        <v>39.75</v>
      </c>
      <c r="AH73" s="6">
        <f t="shared" si="57"/>
        <v>0</v>
      </c>
      <c r="AI73" s="6">
        <f t="shared" si="58"/>
        <v>0</v>
      </c>
      <c r="AJ73" s="6"/>
      <c r="AK73" s="20">
        <f t="shared" si="104"/>
        <v>39.75</v>
      </c>
      <c r="AL73" s="20">
        <f t="shared" si="106"/>
        <v>926.75</v>
      </c>
      <c r="AM73" s="20"/>
      <c r="AN73" s="6">
        <f t="shared" si="59"/>
        <v>0</v>
      </c>
      <c r="AO73" s="6">
        <f t="shared" si="60"/>
        <v>0</v>
      </c>
      <c r="AP73" s="6">
        <f t="shared" si="61"/>
        <v>0</v>
      </c>
      <c r="AQ73" s="6"/>
      <c r="AR73" s="6">
        <f t="shared" si="62"/>
        <v>0</v>
      </c>
      <c r="AS73" s="6">
        <f t="shared" si="63"/>
        <v>0</v>
      </c>
      <c r="AT73" s="6">
        <f t="shared" si="64"/>
        <v>0</v>
      </c>
      <c r="AU73" s="6"/>
      <c r="AV73" s="6">
        <f t="shared" si="65"/>
        <v>0</v>
      </c>
      <c r="AW73" s="6">
        <f t="shared" si="66"/>
        <v>0</v>
      </c>
      <c r="AX73" s="6">
        <f t="shared" si="67"/>
        <v>0</v>
      </c>
      <c r="AY73" s="6"/>
      <c r="AZ73" s="6">
        <f t="shared" si="68"/>
        <v>0</v>
      </c>
      <c r="BA73" s="6">
        <f t="shared" si="69"/>
        <v>0</v>
      </c>
      <c r="BB73" s="6">
        <f t="shared" si="70"/>
        <v>0</v>
      </c>
      <c r="BC73" s="6"/>
      <c r="BD73" s="6">
        <f t="shared" si="71"/>
        <v>0</v>
      </c>
      <c r="BE73" s="6">
        <f t="shared" si="72"/>
        <v>0</v>
      </c>
      <c r="BF73" s="6">
        <f t="shared" si="73"/>
        <v>0</v>
      </c>
      <c r="BG73" s="6"/>
      <c r="BH73" s="36">
        <f t="shared" si="74"/>
        <v>39.75</v>
      </c>
      <c r="BI73" s="6">
        <f t="shared" si="75"/>
        <v>0</v>
      </c>
      <c r="BJ73" s="6">
        <f t="shared" si="76"/>
        <v>0</v>
      </c>
      <c r="BK73" s="6"/>
      <c r="BL73" s="6">
        <f t="shared" si="77"/>
        <v>0</v>
      </c>
      <c r="BM73" s="6">
        <f t="shared" si="78"/>
        <v>0</v>
      </c>
      <c r="BN73" s="6">
        <f t="shared" si="79"/>
        <v>0</v>
      </c>
      <c r="BO73" s="6"/>
      <c r="BP73" s="6">
        <f t="shared" si="80"/>
        <v>0</v>
      </c>
      <c r="BQ73" s="6">
        <f t="shared" si="81"/>
        <v>0</v>
      </c>
      <c r="BR73" s="6">
        <f t="shared" si="82"/>
        <v>0</v>
      </c>
      <c r="BS73" s="6"/>
      <c r="BT73" s="6">
        <f t="shared" si="83"/>
        <v>0</v>
      </c>
      <c r="BU73" s="6">
        <f t="shared" si="84"/>
        <v>0</v>
      </c>
      <c r="BV73" s="6">
        <f t="shared" si="85"/>
        <v>0</v>
      </c>
      <c r="BW73" s="6"/>
      <c r="BX73" s="6">
        <f t="shared" si="86"/>
        <v>0</v>
      </c>
      <c r="BY73" s="6">
        <f t="shared" si="87"/>
        <v>0</v>
      </c>
      <c r="BZ73" s="6">
        <f t="shared" si="88"/>
        <v>0</v>
      </c>
      <c r="CA73" s="6"/>
      <c r="CB73" s="6">
        <f t="shared" si="89"/>
        <v>0</v>
      </c>
      <c r="CC73" s="6">
        <f t="shared" si="90"/>
        <v>0</v>
      </c>
      <c r="CD73" s="6">
        <f t="shared" si="91"/>
        <v>0</v>
      </c>
      <c r="CE73" s="6"/>
      <c r="CF73" s="6">
        <f t="shared" si="92"/>
        <v>0</v>
      </c>
      <c r="CG73" s="6">
        <f t="shared" si="93"/>
        <v>0</v>
      </c>
      <c r="CH73" s="6">
        <f t="shared" si="94"/>
        <v>0</v>
      </c>
      <c r="CI73" s="6"/>
      <c r="CJ73" s="6">
        <f t="shared" si="95"/>
        <v>0</v>
      </c>
      <c r="CK73" s="6">
        <f t="shared" si="96"/>
        <v>0</v>
      </c>
      <c r="CL73" s="6">
        <f t="shared" si="97"/>
        <v>0</v>
      </c>
      <c r="CM73" s="6"/>
      <c r="CN73" s="6">
        <f t="shared" si="98"/>
        <v>0</v>
      </c>
      <c r="CO73" s="6">
        <f t="shared" si="99"/>
        <v>0</v>
      </c>
      <c r="CP73" s="6">
        <f t="shared" si="100"/>
        <v>0</v>
      </c>
      <c r="CQ73" s="6"/>
      <c r="CR73" s="6">
        <f t="shared" si="101"/>
        <v>0</v>
      </c>
      <c r="CS73" s="6">
        <f t="shared" si="102"/>
        <v>0</v>
      </c>
      <c r="CT73" s="6">
        <f t="shared" si="103"/>
        <v>0</v>
      </c>
      <c r="CU73" s="6"/>
      <c r="CV73" s="6"/>
      <c r="CW73" s="6"/>
      <c r="CX73" s="6"/>
      <c r="CY73" s="6"/>
      <c r="CZ73" s="6"/>
      <c r="DA73" s="6"/>
      <c r="DB73" s="6"/>
      <c r="DC73" s="6"/>
      <c r="DD73" s="133"/>
      <c r="DE73" s="133"/>
      <c r="DF73" s="133"/>
      <c r="DG73" s="133"/>
      <c r="DH73" s="56"/>
      <c r="DI73" s="56"/>
      <c r="DJ73" s="56"/>
      <c r="DK73" s="56"/>
      <c r="DL73" s="56"/>
    </row>
    <row r="74" spans="1:116" s="31" customFormat="1" ht="28.5" customHeight="1" thickTop="1" thickBot="1" x14ac:dyDescent="0.35">
      <c r="A74" s="4">
        <v>44257</v>
      </c>
      <c r="B74" s="51" t="s">
        <v>3</v>
      </c>
      <c r="C74" s="5" t="s">
        <v>38</v>
      </c>
      <c r="D74" s="49" t="s">
        <v>11</v>
      </c>
      <c r="E74" s="34" t="s">
        <v>27</v>
      </c>
      <c r="F74" s="5" t="s">
        <v>30</v>
      </c>
      <c r="G74" s="53" t="s">
        <v>152</v>
      </c>
      <c r="H74" s="53">
        <v>51.75</v>
      </c>
      <c r="I74" s="72">
        <v>-51.75</v>
      </c>
      <c r="J74" s="72">
        <v>-52.75</v>
      </c>
      <c r="K74" s="17">
        <f t="shared" si="105"/>
        <v>874</v>
      </c>
      <c r="L74" s="72">
        <v>-52.75</v>
      </c>
      <c r="M74" s="17"/>
      <c r="N74" s="17"/>
      <c r="O74" s="17"/>
      <c r="P74" s="6"/>
      <c r="Q74" s="17"/>
      <c r="R74" s="17"/>
      <c r="S74" s="17"/>
      <c r="T74" s="17"/>
      <c r="U74" s="17"/>
      <c r="V74" s="6"/>
      <c r="W74" s="17"/>
      <c r="X74" s="17"/>
      <c r="Y74" s="75"/>
      <c r="Z74" s="17"/>
      <c r="AA74" s="17"/>
      <c r="AB74" s="17"/>
      <c r="AC74" s="17"/>
      <c r="AD74" s="125"/>
      <c r="AE74" s="125"/>
      <c r="AF74" s="123"/>
      <c r="AG74" s="117">
        <f t="shared" si="56"/>
        <v>0</v>
      </c>
      <c r="AH74" s="79">
        <f t="shared" si="57"/>
        <v>-52.75</v>
      </c>
      <c r="AI74" s="6">
        <f t="shared" si="58"/>
        <v>0</v>
      </c>
      <c r="AJ74" s="6"/>
      <c r="AK74" s="20">
        <f t="shared" si="104"/>
        <v>-52.75</v>
      </c>
      <c r="AL74" s="20">
        <f t="shared" si="106"/>
        <v>874</v>
      </c>
      <c r="AM74" s="20"/>
      <c r="AN74" s="6">
        <f t="shared" si="59"/>
        <v>0</v>
      </c>
      <c r="AO74" s="79">
        <f t="shared" si="60"/>
        <v>-52.75</v>
      </c>
      <c r="AP74" s="6">
        <f t="shared" si="61"/>
        <v>0</v>
      </c>
      <c r="AQ74" s="6"/>
      <c r="AR74" s="6">
        <f t="shared" si="62"/>
        <v>0</v>
      </c>
      <c r="AS74" s="6">
        <f t="shared" si="63"/>
        <v>0</v>
      </c>
      <c r="AT74" s="6">
        <f t="shared" si="64"/>
        <v>0</v>
      </c>
      <c r="AU74" s="6"/>
      <c r="AV74" s="6">
        <f t="shared" si="65"/>
        <v>0</v>
      </c>
      <c r="AW74" s="6">
        <f t="shared" si="66"/>
        <v>0</v>
      </c>
      <c r="AX74" s="6">
        <f t="shared" si="67"/>
        <v>0</v>
      </c>
      <c r="AY74" s="6"/>
      <c r="AZ74" s="6">
        <f t="shared" si="68"/>
        <v>0</v>
      </c>
      <c r="BA74" s="6">
        <f t="shared" si="69"/>
        <v>0</v>
      </c>
      <c r="BB74" s="6">
        <f t="shared" si="70"/>
        <v>0</v>
      </c>
      <c r="BC74" s="6"/>
      <c r="BD74" s="6">
        <f t="shared" si="71"/>
        <v>0</v>
      </c>
      <c r="BE74" s="6">
        <f t="shared" si="72"/>
        <v>0</v>
      </c>
      <c r="BF74" s="6">
        <f t="shared" si="73"/>
        <v>0</v>
      </c>
      <c r="BG74" s="6"/>
      <c r="BH74" s="6">
        <f t="shared" si="74"/>
        <v>0</v>
      </c>
      <c r="BI74" s="6">
        <f t="shared" si="75"/>
        <v>0</v>
      </c>
      <c r="BJ74" s="6">
        <f t="shared" si="76"/>
        <v>0</v>
      </c>
      <c r="BK74" s="6"/>
      <c r="BL74" s="6">
        <f t="shared" si="77"/>
        <v>0</v>
      </c>
      <c r="BM74" s="6">
        <f t="shared" si="78"/>
        <v>0</v>
      </c>
      <c r="BN74" s="6">
        <f t="shared" si="79"/>
        <v>0</v>
      </c>
      <c r="BO74" s="6"/>
      <c r="BP74" s="6">
        <f t="shared" si="80"/>
        <v>0</v>
      </c>
      <c r="BQ74" s="6">
        <f t="shared" si="81"/>
        <v>0</v>
      </c>
      <c r="BR74" s="6">
        <f t="shared" si="82"/>
        <v>0</v>
      </c>
      <c r="BS74" s="6"/>
      <c r="BT74" s="6">
        <f t="shared" si="83"/>
        <v>0</v>
      </c>
      <c r="BU74" s="6">
        <f t="shared" si="84"/>
        <v>0</v>
      </c>
      <c r="BV74" s="6">
        <f t="shared" si="85"/>
        <v>0</v>
      </c>
      <c r="BW74" s="6"/>
      <c r="BX74" s="6">
        <f t="shared" si="86"/>
        <v>0</v>
      </c>
      <c r="BY74" s="6">
        <f t="shared" si="87"/>
        <v>0</v>
      </c>
      <c r="BZ74" s="6">
        <f t="shared" si="88"/>
        <v>0</v>
      </c>
      <c r="CA74" s="6"/>
      <c r="CB74" s="6">
        <f t="shared" si="89"/>
        <v>0</v>
      </c>
      <c r="CC74" s="6">
        <f t="shared" si="90"/>
        <v>0</v>
      </c>
      <c r="CD74" s="6">
        <f t="shared" si="91"/>
        <v>0</v>
      </c>
      <c r="CE74" s="6"/>
      <c r="CF74" s="6">
        <f t="shared" si="92"/>
        <v>0</v>
      </c>
      <c r="CG74" s="6">
        <f t="shared" si="93"/>
        <v>0</v>
      </c>
      <c r="CH74" s="6">
        <f t="shared" si="94"/>
        <v>0</v>
      </c>
      <c r="CI74" s="6"/>
      <c r="CJ74" s="6">
        <f t="shared" si="95"/>
        <v>0</v>
      </c>
      <c r="CK74" s="6">
        <f t="shared" si="96"/>
        <v>0</v>
      </c>
      <c r="CL74" s="6">
        <f t="shared" si="97"/>
        <v>0</v>
      </c>
      <c r="CM74" s="6"/>
      <c r="CN74" s="6">
        <f t="shared" si="98"/>
        <v>0</v>
      </c>
      <c r="CO74" s="6">
        <f t="shared" si="99"/>
        <v>0</v>
      </c>
      <c r="CP74" s="6">
        <f t="shared" si="100"/>
        <v>0</v>
      </c>
      <c r="CQ74" s="6"/>
      <c r="CR74" s="6">
        <f t="shared" si="101"/>
        <v>0</v>
      </c>
      <c r="CS74" s="6">
        <f t="shared" si="102"/>
        <v>0</v>
      </c>
      <c r="CT74" s="6">
        <f t="shared" si="103"/>
        <v>0</v>
      </c>
      <c r="CU74" s="6"/>
      <c r="CV74" s="6"/>
      <c r="CW74" s="6"/>
      <c r="CX74" s="6"/>
      <c r="CY74" s="6"/>
      <c r="CZ74" s="6"/>
      <c r="DA74" s="6"/>
      <c r="DB74" s="6"/>
      <c r="DC74" s="6"/>
      <c r="DD74" s="133"/>
      <c r="DE74" s="133"/>
      <c r="DF74" s="133"/>
      <c r="DG74" s="133"/>
      <c r="DH74" s="56"/>
      <c r="DI74" s="56"/>
      <c r="DJ74" s="56"/>
      <c r="DK74" s="56"/>
      <c r="DL74" s="56"/>
    </row>
    <row r="75" spans="1:116" s="31" customFormat="1" ht="28.5" customHeight="1" thickTop="1" thickBot="1" x14ac:dyDescent="0.35">
      <c r="A75" s="4">
        <v>44257</v>
      </c>
      <c r="B75" s="5" t="s">
        <v>5</v>
      </c>
      <c r="C75" s="5" t="s">
        <v>29</v>
      </c>
      <c r="D75" s="49" t="s">
        <v>11</v>
      </c>
      <c r="E75" s="34" t="s">
        <v>27</v>
      </c>
      <c r="F75" s="5" t="s">
        <v>30</v>
      </c>
      <c r="G75" s="53" t="s">
        <v>153</v>
      </c>
      <c r="H75" s="53">
        <v>50.25</v>
      </c>
      <c r="I75" s="17">
        <v>49.75</v>
      </c>
      <c r="J75" s="17">
        <v>47.75</v>
      </c>
      <c r="K75" s="17">
        <f t="shared" si="105"/>
        <v>921.75</v>
      </c>
      <c r="L75" s="17"/>
      <c r="M75" s="17"/>
      <c r="N75" s="17"/>
      <c r="O75" s="68">
        <v>47.75</v>
      </c>
      <c r="P75" s="6"/>
      <c r="Q75" s="17"/>
      <c r="R75" s="17"/>
      <c r="S75" s="17"/>
      <c r="T75" s="17"/>
      <c r="U75" s="17"/>
      <c r="V75" s="6"/>
      <c r="W75" s="17"/>
      <c r="X75" s="17"/>
      <c r="Y75" s="75"/>
      <c r="Z75" s="17"/>
      <c r="AA75" s="17"/>
      <c r="AB75" s="17"/>
      <c r="AC75" s="17"/>
      <c r="AD75" s="125"/>
      <c r="AE75" s="125"/>
      <c r="AF75" s="123"/>
      <c r="AG75" s="119">
        <f t="shared" si="56"/>
        <v>47.75</v>
      </c>
      <c r="AH75" s="6">
        <f t="shared" si="57"/>
        <v>0</v>
      </c>
      <c r="AI75" s="6">
        <f t="shared" si="58"/>
        <v>0</v>
      </c>
      <c r="AJ75" s="6"/>
      <c r="AK75" s="20">
        <f t="shared" si="104"/>
        <v>47.75</v>
      </c>
      <c r="AL75" s="20">
        <f t="shared" si="106"/>
        <v>921.75</v>
      </c>
      <c r="AM75" s="20"/>
      <c r="AN75" s="6">
        <f t="shared" si="59"/>
        <v>0</v>
      </c>
      <c r="AO75" s="6">
        <f t="shared" si="60"/>
        <v>0</v>
      </c>
      <c r="AP75" s="6">
        <f t="shared" si="61"/>
        <v>0</v>
      </c>
      <c r="AQ75" s="6"/>
      <c r="AR75" s="6">
        <f t="shared" si="62"/>
        <v>0</v>
      </c>
      <c r="AS75" s="6">
        <f t="shared" si="63"/>
        <v>0</v>
      </c>
      <c r="AT75" s="6">
        <f t="shared" si="64"/>
        <v>0</v>
      </c>
      <c r="AU75" s="6"/>
      <c r="AV75" s="6">
        <f t="shared" si="65"/>
        <v>0</v>
      </c>
      <c r="AW75" s="6">
        <f t="shared" si="66"/>
        <v>0</v>
      </c>
      <c r="AX75" s="6">
        <f t="shared" si="67"/>
        <v>0</v>
      </c>
      <c r="AY75" s="6"/>
      <c r="AZ75" s="36">
        <f t="shared" si="68"/>
        <v>47.75</v>
      </c>
      <c r="BA75" s="6">
        <f t="shared" si="69"/>
        <v>0</v>
      </c>
      <c r="BB75" s="6">
        <f t="shared" si="70"/>
        <v>0</v>
      </c>
      <c r="BC75" s="6"/>
      <c r="BD75" s="6">
        <f t="shared" si="71"/>
        <v>0</v>
      </c>
      <c r="BE75" s="6">
        <f t="shared" si="72"/>
        <v>0</v>
      </c>
      <c r="BF75" s="6">
        <f t="shared" si="73"/>
        <v>0</v>
      </c>
      <c r="BG75" s="6"/>
      <c r="BH75" s="6">
        <f t="shared" si="74"/>
        <v>0</v>
      </c>
      <c r="BI75" s="6">
        <f t="shared" si="75"/>
        <v>0</v>
      </c>
      <c r="BJ75" s="6">
        <f t="shared" si="76"/>
        <v>0</v>
      </c>
      <c r="BK75" s="6"/>
      <c r="BL75" s="6">
        <f t="shared" si="77"/>
        <v>0</v>
      </c>
      <c r="BM75" s="6">
        <f t="shared" si="78"/>
        <v>0</v>
      </c>
      <c r="BN75" s="6">
        <f t="shared" si="79"/>
        <v>0</v>
      </c>
      <c r="BO75" s="6"/>
      <c r="BP75" s="6">
        <f t="shared" si="80"/>
        <v>0</v>
      </c>
      <c r="BQ75" s="6">
        <f t="shared" si="81"/>
        <v>0</v>
      </c>
      <c r="BR75" s="6">
        <f t="shared" si="82"/>
        <v>0</v>
      </c>
      <c r="BS75" s="6"/>
      <c r="BT75" s="6">
        <f t="shared" si="83"/>
        <v>0</v>
      </c>
      <c r="BU75" s="6">
        <f t="shared" si="84"/>
        <v>0</v>
      </c>
      <c r="BV75" s="6">
        <f t="shared" si="85"/>
        <v>0</v>
      </c>
      <c r="BW75" s="6"/>
      <c r="BX75" s="6">
        <f t="shared" si="86"/>
        <v>0</v>
      </c>
      <c r="BY75" s="6">
        <f t="shared" si="87"/>
        <v>0</v>
      </c>
      <c r="BZ75" s="6">
        <f t="shared" si="88"/>
        <v>0</v>
      </c>
      <c r="CA75" s="6"/>
      <c r="CB75" s="6">
        <f t="shared" si="89"/>
        <v>0</v>
      </c>
      <c r="CC75" s="6">
        <f t="shared" si="90"/>
        <v>0</v>
      </c>
      <c r="CD75" s="6">
        <f t="shared" si="91"/>
        <v>0</v>
      </c>
      <c r="CE75" s="6"/>
      <c r="CF75" s="6">
        <f t="shared" si="92"/>
        <v>0</v>
      </c>
      <c r="CG75" s="6">
        <f t="shared" si="93"/>
        <v>0</v>
      </c>
      <c r="CH75" s="6">
        <f t="shared" si="94"/>
        <v>0</v>
      </c>
      <c r="CI75" s="6"/>
      <c r="CJ75" s="6">
        <f t="shared" si="95"/>
        <v>0</v>
      </c>
      <c r="CK75" s="6">
        <f t="shared" si="96"/>
        <v>0</v>
      </c>
      <c r="CL75" s="6">
        <f t="shared" si="97"/>
        <v>0</v>
      </c>
      <c r="CM75" s="6"/>
      <c r="CN75" s="6">
        <f t="shared" si="98"/>
        <v>0</v>
      </c>
      <c r="CO75" s="6">
        <f t="shared" si="99"/>
        <v>0</v>
      </c>
      <c r="CP75" s="6">
        <f t="shared" si="100"/>
        <v>0</v>
      </c>
      <c r="CQ75" s="6"/>
      <c r="CR75" s="6">
        <f t="shared" si="101"/>
        <v>0</v>
      </c>
      <c r="CS75" s="6">
        <f t="shared" si="102"/>
        <v>0</v>
      </c>
      <c r="CT75" s="6">
        <f t="shared" si="103"/>
        <v>0</v>
      </c>
      <c r="CU75" s="6"/>
      <c r="CV75" s="6"/>
      <c r="CW75" s="6"/>
      <c r="CX75" s="6"/>
      <c r="CY75" s="6"/>
      <c r="CZ75" s="6"/>
      <c r="DA75" s="6"/>
      <c r="DB75" s="6"/>
      <c r="DC75" s="6"/>
      <c r="DD75" s="133"/>
      <c r="DE75" s="133"/>
      <c r="DF75" s="133"/>
      <c r="DG75" s="133"/>
      <c r="DH75" s="56"/>
      <c r="DI75" s="56"/>
      <c r="DJ75" s="56"/>
      <c r="DK75" s="56"/>
      <c r="DL75" s="56"/>
    </row>
    <row r="76" spans="1:116" s="31" customFormat="1" ht="28.5" customHeight="1" thickTop="1" thickBot="1" x14ac:dyDescent="0.35">
      <c r="A76" s="4">
        <v>44257</v>
      </c>
      <c r="B76" s="5" t="s">
        <v>9</v>
      </c>
      <c r="C76" s="5" t="s">
        <v>38</v>
      </c>
      <c r="D76" s="49" t="s">
        <v>11</v>
      </c>
      <c r="E76" s="34" t="s">
        <v>27</v>
      </c>
      <c r="F76" s="5" t="s">
        <v>1</v>
      </c>
      <c r="G76" s="53" t="s">
        <v>154</v>
      </c>
      <c r="H76" s="53">
        <v>49.25</v>
      </c>
      <c r="I76" s="17">
        <v>49.25</v>
      </c>
      <c r="J76" s="17">
        <v>47.25</v>
      </c>
      <c r="K76" s="17">
        <f t="shared" si="105"/>
        <v>969</v>
      </c>
      <c r="L76" s="17"/>
      <c r="M76" s="17"/>
      <c r="N76" s="17"/>
      <c r="O76" s="17"/>
      <c r="P76" s="6"/>
      <c r="Q76" s="17"/>
      <c r="R76" s="17"/>
      <c r="S76" s="68">
        <v>47.25</v>
      </c>
      <c r="T76" s="17"/>
      <c r="U76" s="17"/>
      <c r="V76" s="6"/>
      <c r="W76" s="17"/>
      <c r="X76" s="17"/>
      <c r="Y76" s="75"/>
      <c r="Z76" s="17"/>
      <c r="AA76" s="17"/>
      <c r="AB76" s="17"/>
      <c r="AC76" s="17"/>
      <c r="AD76" s="125"/>
      <c r="AE76" s="125"/>
      <c r="AF76" s="123"/>
      <c r="AG76" s="117">
        <f t="shared" si="56"/>
        <v>0</v>
      </c>
      <c r="AH76" s="36">
        <f t="shared" si="57"/>
        <v>47.25</v>
      </c>
      <c r="AI76" s="6">
        <f t="shared" si="58"/>
        <v>0</v>
      </c>
      <c r="AJ76" s="6"/>
      <c r="AK76" s="20">
        <f t="shared" si="104"/>
        <v>47.25</v>
      </c>
      <c r="AL76" s="20">
        <f t="shared" si="106"/>
        <v>969</v>
      </c>
      <c r="AM76" s="20"/>
      <c r="AN76" s="6">
        <f t="shared" si="59"/>
        <v>0</v>
      </c>
      <c r="AO76" s="6">
        <f t="shared" si="60"/>
        <v>0</v>
      </c>
      <c r="AP76" s="6">
        <f t="shared" si="61"/>
        <v>0</v>
      </c>
      <c r="AQ76" s="6"/>
      <c r="AR76" s="6">
        <f t="shared" si="62"/>
        <v>0</v>
      </c>
      <c r="AS76" s="6">
        <f t="shared" si="63"/>
        <v>0</v>
      </c>
      <c r="AT76" s="6">
        <f t="shared" si="64"/>
        <v>0</v>
      </c>
      <c r="AU76" s="6"/>
      <c r="AV76" s="6">
        <f t="shared" si="65"/>
        <v>0</v>
      </c>
      <c r="AW76" s="6">
        <f t="shared" si="66"/>
        <v>0</v>
      </c>
      <c r="AX76" s="6">
        <f t="shared" si="67"/>
        <v>0</v>
      </c>
      <c r="AY76" s="6"/>
      <c r="AZ76" s="6">
        <f t="shared" si="68"/>
        <v>0</v>
      </c>
      <c r="BA76" s="6">
        <f t="shared" si="69"/>
        <v>0</v>
      </c>
      <c r="BB76" s="6">
        <f t="shared" si="70"/>
        <v>0</v>
      </c>
      <c r="BC76" s="6"/>
      <c r="BD76" s="6">
        <f t="shared" si="71"/>
        <v>0</v>
      </c>
      <c r="BE76" s="6">
        <f t="shared" si="72"/>
        <v>0</v>
      </c>
      <c r="BF76" s="6">
        <f t="shared" si="73"/>
        <v>0</v>
      </c>
      <c r="BG76" s="6"/>
      <c r="BH76" s="6">
        <f t="shared" si="74"/>
        <v>0</v>
      </c>
      <c r="BI76" s="6">
        <f t="shared" si="75"/>
        <v>0</v>
      </c>
      <c r="BJ76" s="6">
        <f t="shared" si="76"/>
        <v>0</v>
      </c>
      <c r="BK76" s="6"/>
      <c r="BL76" s="6">
        <f t="shared" si="77"/>
        <v>0</v>
      </c>
      <c r="BM76" s="6">
        <f t="shared" si="78"/>
        <v>0</v>
      </c>
      <c r="BN76" s="6">
        <f t="shared" si="79"/>
        <v>0</v>
      </c>
      <c r="BO76" s="6"/>
      <c r="BP76" s="6">
        <f t="shared" si="80"/>
        <v>0</v>
      </c>
      <c r="BQ76" s="36">
        <f t="shared" si="81"/>
        <v>47.25</v>
      </c>
      <c r="BR76" s="6">
        <f t="shared" si="82"/>
        <v>0</v>
      </c>
      <c r="BS76" s="6"/>
      <c r="BT76" s="6">
        <f t="shared" si="83"/>
        <v>0</v>
      </c>
      <c r="BU76" s="6">
        <f t="shared" si="84"/>
        <v>0</v>
      </c>
      <c r="BV76" s="6">
        <f t="shared" si="85"/>
        <v>0</v>
      </c>
      <c r="BW76" s="6"/>
      <c r="BX76" s="6">
        <f t="shared" si="86"/>
        <v>0</v>
      </c>
      <c r="BY76" s="6">
        <f t="shared" si="87"/>
        <v>0</v>
      </c>
      <c r="BZ76" s="6">
        <f t="shared" si="88"/>
        <v>0</v>
      </c>
      <c r="CA76" s="6"/>
      <c r="CB76" s="6">
        <f t="shared" si="89"/>
        <v>0</v>
      </c>
      <c r="CC76" s="6">
        <f t="shared" si="90"/>
        <v>0</v>
      </c>
      <c r="CD76" s="6">
        <f t="shared" si="91"/>
        <v>0</v>
      </c>
      <c r="CE76" s="6"/>
      <c r="CF76" s="6">
        <f t="shared" si="92"/>
        <v>0</v>
      </c>
      <c r="CG76" s="6">
        <f t="shared" si="93"/>
        <v>0</v>
      </c>
      <c r="CH76" s="6">
        <f t="shared" si="94"/>
        <v>0</v>
      </c>
      <c r="CI76" s="6"/>
      <c r="CJ76" s="6">
        <f t="shared" si="95"/>
        <v>0</v>
      </c>
      <c r="CK76" s="6">
        <f t="shared" si="96"/>
        <v>0</v>
      </c>
      <c r="CL76" s="6">
        <f t="shared" si="97"/>
        <v>0</v>
      </c>
      <c r="CM76" s="6"/>
      <c r="CN76" s="6">
        <f t="shared" si="98"/>
        <v>0</v>
      </c>
      <c r="CO76" s="6">
        <f t="shared" si="99"/>
        <v>0</v>
      </c>
      <c r="CP76" s="6">
        <f t="shared" si="100"/>
        <v>0</v>
      </c>
      <c r="CQ76" s="6"/>
      <c r="CR76" s="6">
        <f t="shared" si="101"/>
        <v>0</v>
      </c>
      <c r="CS76" s="6">
        <f t="shared" si="102"/>
        <v>0</v>
      </c>
      <c r="CT76" s="6">
        <f t="shared" si="103"/>
        <v>0</v>
      </c>
      <c r="CU76" s="6"/>
      <c r="CV76" s="6"/>
      <c r="CW76" s="6"/>
      <c r="CX76" s="6"/>
      <c r="CY76" s="6"/>
      <c r="CZ76" s="6"/>
      <c r="DA76" s="6"/>
      <c r="DB76" s="6"/>
      <c r="DC76" s="6"/>
      <c r="DD76" s="133"/>
      <c r="DE76" s="133"/>
      <c r="DF76" s="133"/>
      <c r="DG76" s="133"/>
      <c r="DH76" s="56"/>
      <c r="DI76" s="56"/>
      <c r="DJ76" s="56"/>
      <c r="DK76" s="56"/>
      <c r="DL76" s="56"/>
    </row>
    <row r="77" spans="1:116" s="31" customFormat="1" ht="28.5" customHeight="1" thickTop="1" thickBot="1" x14ac:dyDescent="0.35">
      <c r="A77" s="4">
        <v>44258</v>
      </c>
      <c r="B77" s="5" t="s">
        <v>26</v>
      </c>
      <c r="C77" s="5" t="s">
        <v>38</v>
      </c>
      <c r="D77" s="49" t="s">
        <v>11</v>
      </c>
      <c r="E77" s="34" t="s">
        <v>28</v>
      </c>
      <c r="F77" s="5" t="s">
        <v>1</v>
      </c>
      <c r="G77" s="53" t="s">
        <v>156</v>
      </c>
      <c r="H77" s="53">
        <v>50.75</v>
      </c>
      <c r="I77" s="17">
        <v>50.75</v>
      </c>
      <c r="J77" s="17">
        <v>48.75</v>
      </c>
      <c r="K77" s="17">
        <f t="shared" si="105"/>
        <v>1017.75</v>
      </c>
      <c r="L77" s="17"/>
      <c r="M77" s="17"/>
      <c r="N77" s="17"/>
      <c r="O77" s="17"/>
      <c r="P77" s="6"/>
      <c r="Q77" s="17"/>
      <c r="R77" s="17"/>
      <c r="S77" s="17"/>
      <c r="T77" s="17"/>
      <c r="U77" s="17"/>
      <c r="V77" s="6"/>
      <c r="W77" s="17"/>
      <c r="X77" s="17"/>
      <c r="Y77" s="74">
        <v>48.75</v>
      </c>
      <c r="Z77" s="17"/>
      <c r="AA77" s="17"/>
      <c r="AB77" s="17"/>
      <c r="AC77" s="17"/>
      <c r="AD77" s="125"/>
      <c r="AE77" s="125"/>
      <c r="AF77" s="123"/>
      <c r="AG77" s="117">
        <f t="shared" si="56"/>
        <v>0</v>
      </c>
      <c r="AH77" s="36">
        <f t="shared" si="57"/>
        <v>48.75</v>
      </c>
      <c r="AI77" s="6">
        <f t="shared" si="58"/>
        <v>0</v>
      </c>
      <c r="AJ77" s="6"/>
      <c r="AK77" s="20">
        <f t="shared" si="104"/>
        <v>48.75</v>
      </c>
      <c r="AL77" s="20">
        <f t="shared" si="106"/>
        <v>1017.75</v>
      </c>
      <c r="AM77" s="20"/>
      <c r="AN77" s="6">
        <f t="shared" si="59"/>
        <v>0</v>
      </c>
      <c r="AO77" s="6">
        <f t="shared" si="60"/>
        <v>0</v>
      </c>
      <c r="AP77" s="6">
        <f t="shared" si="61"/>
        <v>0</v>
      </c>
      <c r="AQ77" s="6"/>
      <c r="AR77" s="6">
        <f t="shared" si="62"/>
        <v>0</v>
      </c>
      <c r="AS77" s="6">
        <f t="shared" si="63"/>
        <v>0</v>
      </c>
      <c r="AT77" s="6">
        <f t="shared" si="64"/>
        <v>0</v>
      </c>
      <c r="AU77" s="6"/>
      <c r="AV77" s="6">
        <f t="shared" si="65"/>
        <v>0</v>
      </c>
      <c r="AW77" s="6">
        <f t="shared" si="66"/>
        <v>0</v>
      </c>
      <c r="AX77" s="6">
        <f t="shared" si="67"/>
        <v>0</v>
      </c>
      <c r="AY77" s="6"/>
      <c r="AZ77" s="6">
        <f t="shared" si="68"/>
        <v>0</v>
      </c>
      <c r="BA77" s="6">
        <f t="shared" si="69"/>
        <v>0</v>
      </c>
      <c r="BB77" s="6">
        <f t="shared" si="70"/>
        <v>0</v>
      </c>
      <c r="BC77" s="6"/>
      <c r="BD77" s="6">
        <f t="shared" si="71"/>
        <v>0</v>
      </c>
      <c r="BE77" s="6">
        <f t="shared" si="72"/>
        <v>0</v>
      </c>
      <c r="BF77" s="6">
        <f t="shared" si="73"/>
        <v>0</v>
      </c>
      <c r="BG77" s="6"/>
      <c r="BH77" s="6">
        <f t="shared" si="74"/>
        <v>0</v>
      </c>
      <c r="BI77" s="6">
        <f t="shared" si="75"/>
        <v>0</v>
      </c>
      <c r="BJ77" s="6">
        <f t="shared" si="76"/>
        <v>0</v>
      </c>
      <c r="BK77" s="6"/>
      <c r="BL77" s="6">
        <f t="shared" si="77"/>
        <v>0</v>
      </c>
      <c r="BM77" s="6">
        <f t="shared" si="78"/>
        <v>0</v>
      </c>
      <c r="BN77" s="6">
        <f t="shared" si="79"/>
        <v>0</v>
      </c>
      <c r="BO77" s="6"/>
      <c r="BP77" s="6">
        <f t="shared" si="80"/>
        <v>0</v>
      </c>
      <c r="BQ77" s="6">
        <f t="shared" si="81"/>
        <v>0</v>
      </c>
      <c r="BR77" s="6">
        <f t="shared" si="82"/>
        <v>0</v>
      </c>
      <c r="BS77" s="6"/>
      <c r="BT77" s="6">
        <f t="shared" si="83"/>
        <v>0</v>
      </c>
      <c r="BU77" s="6">
        <f t="shared" si="84"/>
        <v>0</v>
      </c>
      <c r="BV77" s="6">
        <f t="shared" si="85"/>
        <v>0</v>
      </c>
      <c r="BW77" s="6"/>
      <c r="BX77" s="6">
        <f t="shared" si="86"/>
        <v>0</v>
      </c>
      <c r="BY77" s="6">
        <f t="shared" si="87"/>
        <v>0</v>
      </c>
      <c r="BZ77" s="6">
        <f t="shared" si="88"/>
        <v>0</v>
      </c>
      <c r="CA77" s="6"/>
      <c r="CB77" s="6">
        <f t="shared" si="89"/>
        <v>0</v>
      </c>
      <c r="CC77" s="6">
        <f t="shared" si="90"/>
        <v>0</v>
      </c>
      <c r="CD77" s="6">
        <f t="shared" si="91"/>
        <v>0</v>
      </c>
      <c r="CE77" s="6"/>
      <c r="CF77" s="6">
        <f t="shared" si="92"/>
        <v>0</v>
      </c>
      <c r="CG77" s="6">
        <f t="shared" si="93"/>
        <v>0</v>
      </c>
      <c r="CH77" s="6">
        <f t="shared" si="94"/>
        <v>0</v>
      </c>
      <c r="CI77" s="6"/>
      <c r="CJ77" s="6">
        <f t="shared" si="95"/>
        <v>0</v>
      </c>
      <c r="CK77" s="6">
        <f t="shared" si="96"/>
        <v>0</v>
      </c>
      <c r="CL77" s="6">
        <f t="shared" si="97"/>
        <v>0</v>
      </c>
      <c r="CM77" s="6"/>
      <c r="CN77" s="6">
        <f t="shared" si="98"/>
        <v>0</v>
      </c>
      <c r="CO77" s="36">
        <f t="shared" si="99"/>
        <v>48.75</v>
      </c>
      <c r="CP77" s="6">
        <f t="shared" si="100"/>
        <v>0</v>
      </c>
      <c r="CQ77" s="6"/>
      <c r="CR77" s="6">
        <f t="shared" si="101"/>
        <v>0</v>
      </c>
      <c r="CS77" s="6">
        <f t="shared" si="102"/>
        <v>0</v>
      </c>
      <c r="CT77" s="6">
        <f t="shared" si="103"/>
        <v>0</v>
      </c>
      <c r="CU77" s="6"/>
      <c r="CV77" s="6"/>
      <c r="CW77" s="6"/>
      <c r="CX77" s="6"/>
      <c r="CY77" s="6"/>
      <c r="CZ77" s="6"/>
      <c r="DA77" s="6"/>
      <c r="DB77" s="6"/>
      <c r="DC77" s="6"/>
      <c r="DD77" s="133"/>
      <c r="DE77" s="133"/>
      <c r="DF77" s="133"/>
      <c r="DG77" s="133"/>
      <c r="DH77" s="56"/>
      <c r="DI77" s="56"/>
      <c r="DJ77" s="56"/>
      <c r="DK77" s="56"/>
      <c r="DL77" s="56"/>
    </row>
    <row r="78" spans="1:116" s="31" customFormat="1" ht="28.5" customHeight="1" thickTop="1" thickBot="1" x14ac:dyDescent="0.35">
      <c r="A78" s="4">
        <v>44258</v>
      </c>
      <c r="B78" s="51" t="s">
        <v>160</v>
      </c>
      <c r="C78" s="5" t="s">
        <v>41</v>
      </c>
      <c r="D78" s="49" t="s">
        <v>11</v>
      </c>
      <c r="E78" s="34" t="s">
        <v>27</v>
      </c>
      <c r="F78" s="5" t="s">
        <v>30</v>
      </c>
      <c r="G78" s="53" t="s">
        <v>155</v>
      </c>
      <c r="H78" s="53">
        <v>49.25</v>
      </c>
      <c r="I78" s="17">
        <v>-49.25</v>
      </c>
      <c r="J78" s="17">
        <v>-50.25</v>
      </c>
      <c r="K78" s="17">
        <f t="shared" si="105"/>
        <v>967.5</v>
      </c>
      <c r="L78" s="17"/>
      <c r="M78" s="72">
        <v>-50.25</v>
      </c>
      <c r="N78" s="17"/>
      <c r="O78" s="17"/>
      <c r="P78" s="6"/>
      <c r="Q78" s="17"/>
      <c r="R78" s="17"/>
      <c r="S78" s="17"/>
      <c r="T78" s="17"/>
      <c r="U78" s="17"/>
      <c r="V78" s="6"/>
      <c r="W78" s="17"/>
      <c r="X78" s="17"/>
      <c r="Y78" s="75"/>
      <c r="Z78" s="17"/>
      <c r="AA78" s="17"/>
      <c r="AB78" s="17"/>
      <c r="AC78" s="17"/>
      <c r="AD78" s="125"/>
      <c r="AE78" s="125"/>
      <c r="AF78" s="123"/>
      <c r="AG78" s="117">
        <f t="shared" si="56"/>
        <v>0</v>
      </c>
      <c r="AH78" s="6">
        <f t="shared" si="57"/>
        <v>0</v>
      </c>
      <c r="AI78" s="79">
        <f t="shared" si="58"/>
        <v>-50.25</v>
      </c>
      <c r="AJ78" s="6"/>
      <c r="AK78" s="20">
        <f t="shared" si="104"/>
        <v>-50.25</v>
      </c>
      <c r="AL78" s="20">
        <f t="shared" si="106"/>
        <v>967.5</v>
      </c>
      <c r="AM78" s="20"/>
      <c r="AN78" s="6">
        <f t="shared" si="59"/>
        <v>0</v>
      </c>
      <c r="AO78" s="6">
        <f t="shared" si="60"/>
        <v>0</v>
      </c>
      <c r="AP78" s="6">
        <f t="shared" si="61"/>
        <v>0</v>
      </c>
      <c r="AQ78" s="6"/>
      <c r="AR78" s="6">
        <f t="shared" si="62"/>
        <v>0</v>
      </c>
      <c r="AS78" s="6">
        <f t="shared" si="63"/>
        <v>0</v>
      </c>
      <c r="AT78" s="72">
        <v>-50.25</v>
      </c>
      <c r="AU78" s="17"/>
      <c r="AV78" s="6">
        <f t="shared" si="65"/>
        <v>0</v>
      </c>
      <c r="AW78" s="6">
        <f t="shared" si="66"/>
        <v>0</v>
      </c>
      <c r="AX78" s="6">
        <f t="shared" si="67"/>
        <v>0</v>
      </c>
      <c r="AY78" s="6"/>
      <c r="AZ78" s="6">
        <f t="shared" si="68"/>
        <v>0</v>
      </c>
      <c r="BA78" s="6">
        <f t="shared" si="69"/>
        <v>0</v>
      </c>
      <c r="BB78" s="6">
        <f t="shared" si="70"/>
        <v>0</v>
      </c>
      <c r="BC78" s="6"/>
      <c r="BD78" s="6">
        <f t="shared" si="71"/>
        <v>0</v>
      </c>
      <c r="BE78" s="6">
        <f t="shared" si="72"/>
        <v>0</v>
      </c>
      <c r="BF78" s="6">
        <f t="shared" si="73"/>
        <v>0</v>
      </c>
      <c r="BG78" s="6"/>
      <c r="BH78" s="6">
        <f t="shared" si="74"/>
        <v>0</v>
      </c>
      <c r="BI78" s="6">
        <f t="shared" si="75"/>
        <v>0</v>
      </c>
      <c r="BJ78" s="6">
        <f t="shared" si="76"/>
        <v>0</v>
      </c>
      <c r="BK78" s="6"/>
      <c r="BL78" s="6">
        <f t="shared" si="77"/>
        <v>0</v>
      </c>
      <c r="BM78" s="6">
        <f t="shared" si="78"/>
        <v>0</v>
      </c>
      <c r="BN78" s="6">
        <f t="shared" si="79"/>
        <v>0</v>
      </c>
      <c r="BO78" s="6"/>
      <c r="BP78" s="6">
        <f t="shared" si="80"/>
        <v>0</v>
      </c>
      <c r="BQ78" s="6">
        <f t="shared" si="81"/>
        <v>0</v>
      </c>
      <c r="BR78" s="6">
        <f t="shared" si="82"/>
        <v>0</v>
      </c>
      <c r="BS78" s="6"/>
      <c r="BT78" s="6">
        <f t="shared" si="83"/>
        <v>0</v>
      </c>
      <c r="BU78" s="6">
        <f t="shared" si="84"/>
        <v>0</v>
      </c>
      <c r="BV78" s="6">
        <f t="shared" si="85"/>
        <v>0</v>
      </c>
      <c r="BW78" s="6"/>
      <c r="BX78" s="6">
        <f t="shared" si="86"/>
        <v>0</v>
      </c>
      <c r="BY78" s="6">
        <f t="shared" si="87"/>
        <v>0</v>
      </c>
      <c r="BZ78" s="6">
        <f t="shared" si="88"/>
        <v>0</v>
      </c>
      <c r="CA78" s="6"/>
      <c r="CB78" s="6">
        <f t="shared" si="89"/>
        <v>0</v>
      </c>
      <c r="CC78" s="6">
        <f t="shared" si="90"/>
        <v>0</v>
      </c>
      <c r="CD78" s="6">
        <f t="shared" si="91"/>
        <v>0</v>
      </c>
      <c r="CE78" s="6"/>
      <c r="CF78" s="6">
        <f t="shared" si="92"/>
        <v>0</v>
      </c>
      <c r="CG78" s="6">
        <f t="shared" si="93"/>
        <v>0</v>
      </c>
      <c r="CH78" s="6">
        <f t="shared" si="94"/>
        <v>0</v>
      </c>
      <c r="CI78" s="6"/>
      <c r="CJ78" s="6">
        <f t="shared" si="95"/>
        <v>0</v>
      </c>
      <c r="CK78" s="6">
        <f t="shared" si="96"/>
        <v>0</v>
      </c>
      <c r="CL78" s="6">
        <f t="shared" si="97"/>
        <v>0</v>
      </c>
      <c r="CM78" s="6"/>
      <c r="CN78" s="6">
        <f t="shared" si="98"/>
        <v>0</v>
      </c>
      <c r="CO78" s="6">
        <f t="shared" si="99"/>
        <v>0</v>
      </c>
      <c r="CP78" s="6">
        <f t="shared" si="100"/>
        <v>0</v>
      </c>
      <c r="CQ78" s="6"/>
      <c r="CR78" s="6">
        <f t="shared" si="101"/>
        <v>0</v>
      </c>
      <c r="CS78" s="6">
        <f t="shared" si="102"/>
        <v>0</v>
      </c>
      <c r="CT78" s="6">
        <f t="shared" si="103"/>
        <v>0</v>
      </c>
      <c r="CU78" s="6"/>
      <c r="CV78" s="6"/>
      <c r="CW78" s="6"/>
      <c r="CX78" s="6"/>
      <c r="CY78" s="6"/>
      <c r="CZ78" s="6"/>
      <c r="DA78" s="6"/>
      <c r="DB78" s="6"/>
      <c r="DC78" s="6"/>
      <c r="DD78" s="133"/>
      <c r="DE78" s="133"/>
      <c r="DF78" s="133"/>
      <c r="DG78" s="133"/>
      <c r="DH78" s="56"/>
      <c r="DI78" s="56"/>
      <c r="DJ78" s="56"/>
      <c r="DK78" s="56"/>
      <c r="DL78" s="56"/>
    </row>
    <row r="79" spans="1:116" s="31" customFormat="1" ht="28.5" customHeight="1" thickTop="1" thickBot="1" x14ac:dyDescent="0.35">
      <c r="A79" s="4">
        <v>44259</v>
      </c>
      <c r="B79" s="5" t="s">
        <v>21</v>
      </c>
      <c r="C79" s="5" t="s">
        <v>41</v>
      </c>
      <c r="D79" s="12" t="s">
        <v>11</v>
      </c>
      <c r="E79" s="34" t="s">
        <v>52</v>
      </c>
      <c r="F79" s="5" t="s">
        <v>30</v>
      </c>
      <c r="G79" s="53" t="s">
        <v>157</v>
      </c>
      <c r="H79" s="53">
        <v>61.25</v>
      </c>
      <c r="I79" s="17">
        <v>38.75</v>
      </c>
      <c r="J79" s="17">
        <v>36.75</v>
      </c>
      <c r="K79" s="17">
        <f t="shared" si="105"/>
        <v>1004.25</v>
      </c>
      <c r="L79" s="17"/>
      <c r="M79" s="17"/>
      <c r="N79" s="17"/>
      <c r="O79" s="17"/>
      <c r="P79" s="6"/>
      <c r="Q79" s="17"/>
      <c r="R79" s="17"/>
      <c r="S79" s="17"/>
      <c r="T79" s="17"/>
      <c r="U79" s="17"/>
      <c r="V79" s="68">
        <v>36.75</v>
      </c>
      <c r="W79" s="17"/>
      <c r="X79" s="17"/>
      <c r="Y79" s="75"/>
      <c r="Z79" s="17"/>
      <c r="AA79" s="17"/>
      <c r="AB79" s="17"/>
      <c r="AC79" s="17"/>
      <c r="AD79" s="125"/>
      <c r="AE79" s="125"/>
      <c r="AF79" s="123"/>
      <c r="AG79" s="117">
        <f t="shared" si="56"/>
        <v>0</v>
      </c>
      <c r="AH79" s="6">
        <f t="shared" si="57"/>
        <v>0</v>
      </c>
      <c r="AI79" s="36">
        <f t="shared" si="58"/>
        <v>36.75</v>
      </c>
      <c r="AJ79" s="6"/>
      <c r="AK79" s="20">
        <f t="shared" si="104"/>
        <v>36.75</v>
      </c>
      <c r="AL79" s="20">
        <f t="shared" si="106"/>
        <v>1004.25</v>
      </c>
      <c r="AM79" s="20"/>
      <c r="AN79" s="6">
        <f t="shared" si="59"/>
        <v>0</v>
      </c>
      <c r="AO79" s="6">
        <f t="shared" si="60"/>
        <v>0</v>
      </c>
      <c r="AP79" s="6">
        <f t="shared" si="61"/>
        <v>0</v>
      </c>
      <c r="AQ79" s="6"/>
      <c r="AR79" s="6">
        <f t="shared" si="62"/>
        <v>0</v>
      </c>
      <c r="AS79" s="6">
        <f t="shared" si="63"/>
        <v>0</v>
      </c>
      <c r="AT79" s="6">
        <f t="shared" ref="AT79:AT142" si="107">IF(B79="AUD/USD",AI79,0)</f>
        <v>0</v>
      </c>
      <c r="AU79" s="6"/>
      <c r="AV79" s="6">
        <f t="shared" si="65"/>
        <v>0</v>
      </c>
      <c r="AW79" s="6">
        <f t="shared" si="66"/>
        <v>0</v>
      </c>
      <c r="AX79" s="6">
        <f t="shared" si="67"/>
        <v>0</v>
      </c>
      <c r="AY79" s="6"/>
      <c r="AZ79" s="6">
        <f t="shared" si="68"/>
        <v>0</v>
      </c>
      <c r="BA79" s="6">
        <f t="shared" si="69"/>
        <v>0</v>
      </c>
      <c r="BB79" s="6">
        <f t="shared" si="70"/>
        <v>0</v>
      </c>
      <c r="BC79" s="6"/>
      <c r="BD79" s="6">
        <f t="shared" si="71"/>
        <v>0</v>
      </c>
      <c r="BE79" s="6">
        <f t="shared" si="72"/>
        <v>0</v>
      </c>
      <c r="BF79" s="6">
        <f t="shared" si="73"/>
        <v>0</v>
      </c>
      <c r="BG79" s="6"/>
      <c r="BH79" s="6">
        <f t="shared" si="74"/>
        <v>0</v>
      </c>
      <c r="BI79" s="6">
        <f t="shared" si="75"/>
        <v>0</v>
      </c>
      <c r="BJ79" s="6">
        <f t="shared" si="76"/>
        <v>0</v>
      </c>
      <c r="BK79" s="6"/>
      <c r="BL79" s="6">
        <f t="shared" si="77"/>
        <v>0</v>
      </c>
      <c r="BM79" s="6">
        <f t="shared" si="78"/>
        <v>0</v>
      </c>
      <c r="BN79" s="6">
        <f t="shared" si="79"/>
        <v>0</v>
      </c>
      <c r="BO79" s="6"/>
      <c r="BP79" s="6">
        <f t="shared" si="80"/>
        <v>0</v>
      </c>
      <c r="BQ79" s="6">
        <f t="shared" si="81"/>
        <v>0</v>
      </c>
      <c r="BR79" s="6">
        <f t="shared" si="82"/>
        <v>0</v>
      </c>
      <c r="BS79" s="6"/>
      <c r="BT79" s="6">
        <f t="shared" si="83"/>
        <v>0</v>
      </c>
      <c r="BU79" s="6">
        <f t="shared" si="84"/>
        <v>0</v>
      </c>
      <c r="BV79" s="6">
        <f t="shared" si="85"/>
        <v>0</v>
      </c>
      <c r="BW79" s="6"/>
      <c r="BX79" s="6">
        <f t="shared" si="86"/>
        <v>0</v>
      </c>
      <c r="BY79" s="6">
        <f t="shared" si="87"/>
        <v>0</v>
      </c>
      <c r="BZ79" s="6">
        <f t="shared" si="88"/>
        <v>0</v>
      </c>
      <c r="CA79" s="6"/>
      <c r="CB79" s="6">
        <f t="shared" si="89"/>
        <v>0</v>
      </c>
      <c r="CC79" s="6">
        <f t="shared" si="90"/>
        <v>0</v>
      </c>
      <c r="CD79" s="36">
        <f t="shared" si="91"/>
        <v>36.75</v>
      </c>
      <c r="CE79" s="6"/>
      <c r="CF79" s="6">
        <f t="shared" si="92"/>
        <v>0</v>
      </c>
      <c r="CG79" s="6">
        <f t="shared" si="93"/>
        <v>0</v>
      </c>
      <c r="CH79" s="6">
        <f t="shared" si="94"/>
        <v>0</v>
      </c>
      <c r="CI79" s="6"/>
      <c r="CJ79" s="6">
        <f t="shared" si="95"/>
        <v>0</v>
      </c>
      <c r="CK79" s="6">
        <f t="shared" si="96"/>
        <v>0</v>
      </c>
      <c r="CL79" s="6">
        <f t="shared" si="97"/>
        <v>0</v>
      </c>
      <c r="CM79" s="6"/>
      <c r="CN79" s="6">
        <f t="shared" si="98"/>
        <v>0</v>
      </c>
      <c r="CO79" s="6">
        <f t="shared" si="99"/>
        <v>0</v>
      </c>
      <c r="CP79" s="6">
        <f t="shared" si="100"/>
        <v>0</v>
      </c>
      <c r="CQ79" s="6"/>
      <c r="CR79" s="6">
        <f t="shared" si="101"/>
        <v>0</v>
      </c>
      <c r="CS79" s="6">
        <f t="shared" si="102"/>
        <v>0</v>
      </c>
      <c r="CT79" s="6">
        <f t="shared" si="103"/>
        <v>0</v>
      </c>
      <c r="CU79" s="6"/>
      <c r="CV79" s="6"/>
      <c r="CW79" s="6"/>
      <c r="CX79" s="6"/>
      <c r="CY79" s="6"/>
      <c r="CZ79" s="6"/>
      <c r="DA79" s="6"/>
      <c r="DB79" s="6"/>
      <c r="DC79" s="6"/>
      <c r="DD79" s="133"/>
      <c r="DE79" s="133"/>
      <c r="DF79" s="133"/>
      <c r="DG79" s="133"/>
      <c r="DH79" s="56"/>
      <c r="DI79" s="56"/>
      <c r="DJ79" s="56"/>
      <c r="DK79" s="56"/>
      <c r="DL79" s="56"/>
    </row>
    <row r="80" spans="1:116" s="31" customFormat="1" ht="28.5" customHeight="1" thickTop="1" thickBot="1" x14ac:dyDescent="0.35">
      <c r="A80" s="4">
        <v>44259</v>
      </c>
      <c r="B80" s="5" t="s">
        <v>2</v>
      </c>
      <c r="C80" s="5" t="s">
        <v>29</v>
      </c>
      <c r="D80" s="49" t="s">
        <v>11</v>
      </c>
      <c r="E80" s="34" t="s">
        <v>27</v>
      </c>
      <c r="F80" s="5" t="s">
        <v>1</v>
      </c>
      <c r="G80" s="53" t="s">
        <v>158</v>
      </c>
      <c r="H80" s="53">
        <v>43.75</v>
      </c>
      <c r="I80" s="17">
        <v>43.75</v>
      </c>
      <c r="J80" s="17">
        <v>41.75</v>
      </c>
      <c r="K80" s="17">
        <f t="shared" si="105"/>
        <v>1046</v>
      </c>
      <c r="L80" s="17"/>
      <c r="M80" s="68">
        <v>41.75</v>
      </c>
      <c r="N80" s="17"/>
      <c r="O80" s="17"/>
      <c r="P80" s="6"/>
      <c r="Q80" s="17"/>
      <c r="R80" s="17"/>
      <c r="S80" s="17"/>
      <c r="T80" s="17"/>
      <c r="U80" s="17"/>
      <c r="V80" s="6"/>
      <c r="W80" s="17"/>
      <c r="X80" s="17"/>
      <c r="Y80" s="75"/>
      <c r="Z80" s="17"/>
      <c r="AA80" s="17"/>
      <c r="AB80" s="17"/>
      <c r="AC80" s="17"/>
      <c r="AD80" s="125"/>
      <c r="AE80" s="125"/>
      <c r="AF80" s="123"/>
      <c r="AG80" s="119">
        <f t="shared" si="56"/>
        <v>41.75</v>
      </c>
      <c r="AH80" s="6">
        <f t="shared" si="57"/>
        <v>0</v>
      </c>
      <c r="AI80" s="6">
        <f t="shared" si="58"/>
        <v>0</v>
      </c>
      <c r="AJ80" s="6"/>
      <c r="AK80" s="20">
        <f t="shared" si="104"/>
        <v>41.75</v>
      </c>
      <c r="AL80" s="20">
        <f t="shared" si="106"/>
        <v>1046</v>
      </c>
      <c r="AM80" s="20"/>
      <c r="AN80" s="6">
        <f t="shared" si="59"/>
        <v>0</v>
      </c>
      <c r="AO80" s="6">
        <f t="shared" si="60"/>
        <v>0</v>
      </c>
      <c r="AP80" s="6">
        <f t="shared" si="61"/>
        <v>0</v>
      </c>
      <c r="AQ80" s="6"/>
      <c r="AR80" s="36">
        <f t="shared" si="62"/>
        <v>41.75</v>
      </c>
      <c r="AS80" s="6">
        <f t="shared" si="63"/>
        <v>0</v>
      </c>
      <c r="AT80" s="6">
        <f t="shared" si="107"/>
        <v>0</v>
      </c>
      <c r="AU80" s="6"/>
      <c r="AV80" s="6">
        <f t="shared" si="65"/>
        <v>0</v>
      </c>
      <c r="AW80" s="6">
        <f t="shared" si="66"/>
        <v>0</v>
      </c>
      <c r="AX80" s="6">
        <f t="shared" si="67"/>
        <v>0</v>
      </c>
      <c r="AY80" s="6"/>
      <c r="AZ80" s="6">
        <f t="shared" si="68"/>
        <v>0</v>
      </c>
      <c r="BA80" s="6">
        <f t="shared" si="69"/>
        <v>0</v>
      </c>
      <c r="BB80" s="6">
        <f t="shared" si="70"/>
        <v>0</v>
      </c>
      <c r="BC80" s="6"/>
      <c r="BD80" s="6">
        <f t="shared" si="71"/>
        <v>0</v>
      </c>
      <c r="BE80" s="6">
        <f t="shared" si="72"/>
        <v>0</v>
      </c>
      <c r="BF80" s="6">
        <f t="shared" si="73"/>
        <v>0</v>
      </c>
      <c r="BG80" s="6"/>
      <c r="BH80" s="6">
        <f t="shared" si="74"/>
        <v>0</v>
      </c>
      <c r="BI80" s="6">
        <f t="shared" si="75"/>
        <v>0</v>
      </c>
      <c r="BJ80" s="6">
        <f t="shared" si="76"/>
        <v>0</v>
      </c>
      <c r="BK80" s="6"/>
      <c r="BL80" s="6">
        <f t="shared" si="77"/>
        <v>0</v>
      </c>
      <c r="BM80" s="6">
        <f t="shared" si="78"/>
        <v>0</v>
      </c>
      <c r="BN80" s="6">
        <f t="shared" si="79"/>
        <v>0</v>
      </c>
      <c r="BO80" s="6"/>
      <c r="BP80" s="6">
        <f t="shared" si="80"/>
        <v>0</v>
      </c>
      <c r="BQ80" s="6">
        <f t="shared" si="81"/>
        <v>0</v>
      </c>
      <c r="BR80" s="6">
        <f t="shared" si="82"/>
        <v>0</v>
      </c>
      <c r="BS80" s="6"/>
      <c r="BT80" s="6">
        <f t="shared" si="83"/>
        <v>0</v>
      </c>
      <c r="BU80" s="6">
        <f t="shared" si="84"/>
        <v>0</v>
      </c>
      <c r="BV80" s="6">
        <f t="shared" si="85"/>
        <v>0</v>
      </c>
      <c r="BW80" s="6"/>
      <c r="BX80" s="6">
        <f t="shared" si="86"/>
        <v>0</v>
      </c>
      <c r="BY80" s="6">
        <f t="shared" si="87"/>
        <v>0</v>
      </c>
      <c r="BZ80" s="6">
        <f t="shared" si="88"/>
        <v>0</v>
      </c>
      <c r="CA80" s="6"/>
      <c r="CB80" s="6">
        <f t="shared" si="89"/>
        <v>0</v>
      </c>
      <c r="CC80" s="6">
        <f t="shared" si="90"/>
        <v>0</v>
      </c>
      <c r="CD80" s="6">
        <f t="shared" si="91"/>
        <v>0</v>
      </c>
      <c r="CE80" s="6"/>
      <c r="CF80" s="6">
        <f t="shared" si="92"/>
        <v>0</v>
      </c>
      <c r="CG80" s="6">
        <f t="shared" si="93"/>
        <v>0</v>
      </c>
      <c r="CH80" s="6">
        <f t="shared" si="94"/>
        <v>0</v>
      </c>
      <c r="CI80" s="6"/>
      <c r="CJ80" s="6">
        <f t="shared" si="95"/>
        <v>0</v>
      </c>
      <c r="CK80" s="6">
        <f t="shared" si="96"/>
        <v>0</v>
      </c>
      <c r="CL80" s="6">
        <f t="shared" si="97"/>
        <v>0</v>
      </c>
      <c r="CM80" s="6"/>
      <c r="CN80" s="6">
        <f t="shared" si="98"/>
        <v>0</v>
      </c>
      <c r="CO80" s="6">
        <f t="shared" si="99"/>
        <v>0</v>
      </c>
      <c r="CP80" s="6">
        <f t="shared" si="100"/>
        <v>0</v>
      </c>
      <c r="CQ80" s="6"/>
      <c r="CR80" s="6">
        <f t="shared" si="101"/>
        <v>0</v>
      </c>
      <c r="CS80" s="6">
        <f t="shared" si="102"/>
        <v>0</v>
      </c>
      <c r="CT80" s="6">
        <f t="shared" si="103"/>
        <v>0</v>
      </c>
      <c r="CU80" s="6"/>
      <c r="CV80" s="6"/>
      <c r="CW80" s="6"/>
      <c r="CX80" s="6"/>
      <c r="CY80" s="6"/>
      <c r="CZ80" s="6"/>
      <c r="DA80" s="6"/>
      <c r="DB80" s="6"/>
      <c r="DC80" s="6"/>
      <c r="DD80" s="133"/>
      <c r="DE80" s="133"/>
      <c r="DF80" s="133"/>
      <c r="DG80" s="133"/>
      <c r="DH80" s="56"/>
      <c r="DI80" s="56"/>
      <c r="DJ80" s="56"/>
      <c r="DK80" s="56"/>
      <c r="DL80" s="56"/>
    </row>
    <row r="81" spans="1:116" s="31" customFormat="1" ht="28.5" customHeight="1" thickTop="1" thickBot="1" x14ac:dyDescent="0.35">
      <c r="A81" s="4">
        <v>44259</v>
      </c>
      <c r="B81" s="5" t="s">
        <v>9</v>
      </c>
      <c r="C81" s="5" t="s">
        <v>38</v>
      </c>
      <c r="D81" s="49" t="s">
        <v>11</v>
      </c>
      <c r="E81" s="34" t="s">
        <v>27</v>
      </c>
      <c r="F81" s="5" t="s">
        <v>30</v>
      </c>
      <c r="G81" s="53" t="s">
        <v>159</v>
      </c>
      <c r="H81" s="53">
        <v>61.75</v>
      </c>
      <c r="I81" s="17">
        <v>38.25</v>
      </c>
      <c r="J81" s="17">
        <v>36.25</v>
      </c>
      <c r="K81" s="17">
        <f t="shared" si="105"/>
        <v>1082.25</v>
      </c>
      <c r="L81" s="17"/>
      <c r="M81" s="17"/>
      <c r="N81" s="17"/>
      <c r="O81" s="17"/>
      <c r="P81" s="6"/>
      <c r="Q81" s="17"/>
      <c r="R81" s="17"/>
      <c r="S81" s="68">
        <v>36.25</v>
      </c>
      <c r="T81" s="17"/>
      <c r="U81" s="17"/>
      <c r="V81" s="6"/>
      <c r="W81" s="17"/>
      <c r="X81" s="17"/>
      <c r="Y81" s="75"/>
      <c r="Z81" s="17"/>
      <c r="AA81" s="17"/>
      <c r="AB81" s="17"/>
      <c r="AC81" s="17"/>
      <c r="AD81" s="125"/>
      <c r="AE81" s="125"/>
      <c r="AF81" s="123"/>
      <c r="AG81" s="117">
        <f t="shared" si="56"/>
        <v>0</v>
      </c>
      <c r="AH81" s="36">
        <f t="shared" si="57"/>
        <v>36.25</v>
      </c>
      <c r="AI81" s="6">
        <f t="shared" si="58"/>
        <v>0</v>
      </c>
      <c r="AJ81" s="6"/>
      <c r="AK81" s="20">
        <f t="shared" si="104"/>
        <v>36.25</v>
      </c>
      <c r="AL81" s="20">
        <f t="shared" si="106"/>
        <v>1082.25</v>
      </c>
      <c r="AM81" s="20"/>
      <c r="AN81" s="6">
        <f t="shared" si="59"/>
        <v>0</v>
      </c>
      <c r="AO81" s="6">
        <f t="shared" si="60"/>
        <v>0</v>
      </c>
      <c r="AP81" s="6">
        <f t="shared" si="61"/>
        <v>0</v>
      </c>
      <c r="AQ81" s="6"/>
      <c r="AR81" s="6">
        <f t="shared" si="62"/>
        <v>0</v>
      </c>
      <c r="AS81" s="6">
        <f t="shared" si="63"/>
        <v>0</v>
      </c>
      <c r="AT81" s="6">
        <f t="shared" si="107"/>
        <v>0</v>
      </c>
      <c r="AU81" s="6"/>
      <c r="AV81" s="6">
        <f t="shared" si="65"/>
        <v>0</v>
      </c>
      <c r="AW81" s="6">
        <f t="shared" si="66"/>
        <v>0</v>
      </c>
      <c r="AX81" s="6">
        <f t="shared" si="67"/>
        <v>0</v>
      </c>
      <c r="AY81" s="6"/>
      <c r="AZ81" s="6">
        <f t="shared" si="68"/>
        <v>0</v>
      </c>
      <c r="BA81" s="6">
        <f t="shared" si="69"/>
        <v>0</v>
      </c>
      <c r="BB81" s="6">
        <f t="shared" si="70"/>
        <v>0</v>
      </c>
      <c r="BC81" s="6"/>
      <c r="BD81" s="6">
        <f t="shared" si="71"/>
        <v>0</v>
      </c>
      <c r="BE81" s="6">
        <f t="shared" si="72"/>
        <v>0</v>
      </c>
      <c r="BF81" s="6">
        <f t="shared" si="73"/>
        <v>0</v>
      </c>
      <c r="BG81" s="6"/>
      <c r="BH81" s="6">
        <f t="shared" si="74"/>
        <v>0</v>
      </c>
      <c r="BI81" s="6">
        <f t="shared" si="75"/>
        <v>0</v>
      </c>
      <c r="BJ81" s="6">
        <f t="shared" si="76"/>
        <v>0</v>
      </c>
      <c r="BK81" s="6"/>
      <c r="BL81" s="6">
        <f t="shared" si="77"/>
        <v>0</v>
      </c>
      <c r="BM81" s="6">
        <f t="shared" si="78"/>
        <v>0</v>
      </c>
      <c r="BN81" s="6">
        <f t="shared" si="79"/>
        <v>0</v>
      </c>
      <c r="BO81" s="6"/>
      <c r="BP81" s="6">
        <f t="shared" si="80"/>
        <v>0</v>
      </c>
      <c r="BQ81" s="36">
        <f t="shared" si="81"/>
        <v>36.25</v>
      </c>
      <c r="BR81" s="6">
        <f t="shared" si="82"/>
        <v>0</v>
      </c>
      <c r="BS81" s="6"/>
      <c r="BT81" s="6">
        <f t="shared" si="83"/>
        <v>0</v>
      </c>
      <c r="BU81" s="6">
        <f t="shared" si="84"/>
        <v>0</v>
      </c>
      <c r="BV81" s="6">
        <f t="shared" si="85"/>
        <v>0</v>
      </c>
      <c r="BW81" s="6"/>
      <c r="BX81" s="6">
        <f t="shared" si="86"/>
        <v>0</v>
      </c>
      <c r="BY81" s="6">
        <f t="shared" si="87"/>
        <v>0</v>
      </c>
      <c r="BZ81" s="6">
        <f t="shared" si="88"/>
        <v>0</v>
      </c>
      <c r="CA81" s="6"/>
      <c r="CB81" s="6">
        <f t="shared" si="89"/>
        <v>0</v>
      </c>
      <c r="CC81" s="6">
        <f t="shared" si="90"/>
        <v>0</v>
      </c>
      <c r="CD81" s="6">
        <f t="shared" si="91"/>
        <v>0</v>
      </c>
      <c r="CE81" s="6"/>
      <c r="CF81" s="6">
        <f t="shared" si="92"/>
        <v>0</v>
      </c>
      <c r="CG81" s="6">
        <f t="shared" si="93"/>
        <v>0</v>
      </c>
      <c r="CH81" s="6">
        <f t="shared" si="94"/>
        <v>0</v>
      </c>
      <c r="CI81" s="6"/>
      <c r="CJ81" s="6">
        <f t="shared" si="95"/>
        <v>0</v>
      </c>
      <c r="CK81" s="6">
        <f t="shared" si="96"/>
        <v>0</v>
      </c>
      <c r="CL81" s="6">
        <f t="shared" si="97"/>
        <v>0</v>
      </c>
      <c r="CM81" s="6"/>
      <c r="CN81" s="6">
        <f t="shared" si="98"/>
        <v>0</v>
      </c>
      <c r="CO81" s="6">
        <f t="shared" si="99"/>
        <v>0</v>
      </c>
      <c r="CP81" s="6">
        <f t="shared" si="100"/>
        <v>0</v>
      </c>
      <c r="CQ81" s="6"/>
      <c r="CR81" s="6">
        <f t="shared" si="101"/>
        <v>0</v>
      </c>
      <c r="CS81" s="6">
        <f t="shared" si="102"/>
        <v>0</v>
      </c>
      <c r="CT81" s="6">
        <f t="shared" si="103"/>
        <v>0</v>
      </c>
      <c r="CU81" s="6"/>
      <c r="CV81" s="6"/>
      <c r="CW81" s="6"/>
      <c r="CX81" s="6"/>
      <c r="CY81" s="6"/>
      <c r="CZ81" s="6"/>
      <c r="DA81" s="6"/>
      <c r="DB81" s="6"/>
      <c r="DC81" s="6"/>
      <c r="DD81" s="133"/>
      <c r="DE81" s="133"/>
      <c r="DF81" s="133"/>
      <c r="DG81" s="133"/>
      <c r="DH81" s="56"/>
      <c r="DI81" s="56"/>
      <c r="DJ81" s="56"/>
      <c r="DK81" s="56"/>
      <c r="DL81" s="56"/>
    </row>
    <row r="82" spans="1:116" s="31" customFormat="1" ht="28.5" customHeight="1" thickTop="1" thickBot="1" x14ac:dyDescent="0.35">
      <c r="A82" s="4">
        <v>44262</v>
      </c>
      <c r="B82" s="51" t="s">
        <v>3</v>
      </c>
      <c r="C82" s="5" t="s">
        <v>41</v>
      </c>
      <c r="D82" s="12" t="s">
        <v>11</v>
      </c>
      <c r="E82" s="5" t="s">
        <v>27</v>
      </c>
      <c r="F82" s="5" t="s">
        <v>1</v>
      </c>
      <c r="G82" s="53" t="s">
        <v>161</v>
      </c>
      <c r="H82" s="53">
        <v>53</v>
      </c>
      <c r="I82" s="72">
        <v>-47</v>
      </c>
      <c r="J82" s="72">
        <v>-48</v>
      </c>
      <c r="K82" s="17">
        <f t="shared" si="105"/>
        <v>1034.25</v>
      </c>
      <c r="L82" s="72">
        <v>-48</v>
      </c>
      <c r="M82" s="17"/>
      <c r="N82" s="17"/>
      <c r="O82" s="17"/>
      <c r="P82" s="6"/>
      <c r="Q82" s="17"/>
      <c r="R82" s="17"/>
      <c r="S82" s="17"/>
      <c r="T82" s="17"/>
      <c r="U82" s="17"/>
      <c r="V82" s="6"/>
      <c r="W82" s="17"/>
      <c r="X82" s="17"/>
      <c r="Y82" s="75"/>
      <c r="Z82" s="17"/>
      <c r="AA82" s="17"/>
      <c r="AB82" s="17"/>
      <c r="AC82" s="17"/>
      <c r="AD82" s="125"/>
      <c r="AE82" s="125"/>
      <c r="AF82" s="123"/>
      <c r="AG82" s="117">
        <f t="shared" si="56"/>
        <v>0</v>
      </c>
      <c r="AH82" s="6">
        <f t="shared" si="57"/>
        <v>0</v>
      </c>
      <c r="AI82" s="79">
        <f t="shared" si="58"/>
        <v>-48</v>
      </c>
      <c r="AJ82" s="6"/>
      <c r="AK82" s="20">
        <f t="shared" si="104"/>
        <v>-48</v>
      </c>
      <c r="AL82" s="20">
        <f t="shared" si="106"/>
        <v>1034.25</v>
      </c>
      <c r="AM82" s="20"/>
      <c r="AN82" s="6">
        <f t="shared" si="59"/>
        <v>0</v>
      </c>
      <c r="AO82" s="6">
        <f t="shared" si="60"/>
        <v>0</v>
      </c>
      <c r="AP82" s="79">
        <f t="shared" si="61"/>
        <v>-48</v>
      </c>
      <c r="AQ82" s="6"/>
      <c r="AR82" s="6">
        <f t="shared" si="62"/>
        <v>0</v>
      </c>
      <c r="AS82" s="6">
        <f t="shared" si="63"/>
        <v>0</v>
      </c>
      <c r="AT82" s="6">
        <f t="shared" si="107"/>
        <v>0</v>
      </c>
      <c r="AU82" s="6"/>
      <c r="AV82" s="6">
        <f t="shared" si="65"/>
        <v>0</v>
      </c>
      <c r="AW82" s="6">
        <f t="shared" si="66"/>
        <v>0</v>
      </c>
      <c r="AX82" s="6">
        <f t="shared" si="67"/>
        <v>0</v>
      </c>
      <c r="AY82" s="6"/>
      <c r="AZ82" s="6">
        <f t="shared" si="68"/>
        <v>0</v>
      </c>
      <c r="BA82" s="6">
        <f t="shared" si="69"/>
        <v>0</v>
      </c>
      <c r="BB82" s="6">
        <f t="shared" si="70"/>
        <v>0</v>
      </c>
      <c r="BC82" s="6"/>
      <c r="BD82" s="6">
        <f t="shared" si="71"/>
        <v>0</v>
      </c>
      <c r="BE82" s="6">
        <f t="shared" si="72"/>
        <v>0</v>
      </c>
      <c r="BF82" s="6">
        <f t="shared" si="73"/>
        <v>0</v>
      </c>
      <c r="BG82" s="6"/>
      <c r="BH82" s="6">
        <f t="shared" si="74"/>
        <v>0</v>
      </c>
      <c r="BI82" s="6">
        <f t="shared" si="75"/>
        <v>0</v>
      </c>
      <c r="BJ82" s="6">
        <f t="shared" si="76"/>
        <v>0</v>
      </c>
      <c r="BK82" s="6"/>
      <c r="BL82" s="6">
        <f t="shared" si="77"/>
        <v>0</v>
      </c>
      <c r="BM82" s="6">
        <f t="shared" si="78"/>
        <v>0</v>
      </c>
      <c r="BN82" s="6">
        <f t="shared" si="79"/>
        <v>0</v>
      </c>
      <c r="BO82" s="6"/>
      <c r="BP82" s="6">
        <f t="shared" si="80"/>
        <v>0</v>
      </c>
      <c r="BQ82" s="6">
        <f t="shared" si="81"/>
        <v>0</v>
      </c>
      <c r="BR82" s="6">
        <f t="shared" si="82"/>
        <v>0</v>
      </c>
      <c r="BS82" s="6"/>
      <c r="BT82" s="6">
        <f t="shared" si="83"/>
        <v>0</v>
      </c>
      <c r="BU82" s="6">
        <f t="shared" si="84"/>
        <v>0</v>
      </c>
      <c r="BV82" s="6">
        <f t="shared" si="85"/>
        <v>0</v>
      </c>
      <c r="BW82" s="6"/>
      <c r="BX82" s="6">
        <f t="shared" si="86"/>
        <v>0</v>
      </c>
      <c r="BY82" s="6">
        <f t="shared" si="87"/>
        <v>0</v>
      </c>
      <c r="BZ82" s="6">
        <f t="shared" si="88"/>
        <v>0</v>
      </c>
      <c r="CA82" s="6"/>
      <c r="CB82" s="6">
        <f t="shared" si="89"/>
        <v>0</v>
      </c>
      <c r="CC82" s="6">
        <f t="shared" si="90"/>
        <v>0</v>
      </c>
      <c r="CD82" s="6">
        <f t="shared" si="91"/>
        <v>0</v>
      </c>
      <c r="CE82" s="6"/>
      <c r="CF82" s="6">
        <f t="shared" si="92"/>
        <v>0</v>
      </c>
      <c r="CG82" s="6">
        <f t="shared" si="93"/>
        <v>0</v>
      </c>
      <c r="CH82" s="6">
        <f t="shared" si="94"/>
        <v>0</v>
      </c>
      <c r="CI82" s="6"/>
      <c r="CJ82" s="6">
        <f t="shared" si="95"/>
        <v>0</v>
      </c>
      <c r="CK82" s="6">
        <f t="shared" si="96"/>
        <v>0</v>
      </c>
      <c r="CL82" s="6">
        <f t="shared" si="97"/>
        <v>0</v>
      </c>
      <c r="CM82" s="6"/>
      <c r="CN82" s="6">
        <f t="shared" si="98"/>
        <v>0</v>
      </c>
      <c r="CO82" s="6">
        <f t="shared" si="99"/>
        <v>0</v>
      </c>
      <c r="CP82" s="6">
        <f t="shared" si="100"/>
        <v>0</v>
      </c>
      <c r="CQ82" s="6"/>
      <c r="CR82" s="6">
        <f t="shared" si="101"/>
        <v>0</v>
      </c>
      <c r="CS82" s="6">
        <f t="shared" si="102"/>
        <v>0</v>
      </c>
      <c r="CT82" s="6">
        <f t="shared" si="103"/>
        <v>0</v>
      </c>
      <c r="CU82" s="6"/>
      <c r="CV82" s="6"/>
      <c r="CW82" s="6"/>
      <c r="CX82" s="6"/>
      <c r="CY82" s="6"/>
      <c r="CZ82" s="6"/>
      <c r="DA82" s="6"/>
      <c r="DB82" s="6"/>
      <c r="DC82" s="6"/>
      <c r="DD82" s="133"/>
      <c r="DE82" s="133"/>
      <c r="DF82" s="133"/>
      <c r="DG82" s="133"/>
      <c r="DH82" s="56"/>
      <c r="DI82" s="56"/>
      <c r="DJ82" s="56"/>
      <c r="DK82" s="56"/>
      <c r="DL82" s="56"/>
    </row>
    <row r="83" spans="1:116" s="31" customFormat="1" ht="28.5" customHeight="1" thickTop="1" thickBot="1" x14ac:dyDescent="0.35">
      <c r="A83" s="4">
        <v>44263</v>
      </c>
      <c r="B83" s="5" t="s">
        <v>3</v>
      </c>
      <c r="C83" s="5" t="s">
        <v>29</v>
      </c>
      <c r="D83" s="12" t="s">
        <v>11</v>
      </c>
      <c r="E83" s="5" t="s">
        <v>27</v>
      </c>
      <c r="F83" s="5" t="s">
        <v>30</v>
      </c>
      <c r="G83" s="53" t="s">
        <v>162</v>
      </c>
      <c r="H83" s="53">
        <v>60.75</v>
      </c>
      <c r="I83" s="17">
        <v>39.25</v>
      </c>
      <c r="J83" s="17">
        <v>37.25</v>
      </c>
      <c r="K83" s="17">
        <f t="shared" si="105"/>
        <v>1071.5</v>
      </c>
      <c r="L83" s="68">
        <v>37.25</v>
      </c>
      <c r="M83" s="17"/>
      <c r="N83" s="17"/>
      <c r="O83" s="17"/>
      <c r="P83" s="6"/>
      <c r="Q83" s="17"/>
      <c r="R83" s="17"/>
      <c r="S83" s="17"/>
      <c r="T83" s="17"/>
      <c r="U83" s="17"/>
      <c r="V83" s="6"/>
      <c r="W83" s="17"/>
      <c r="X83" s="17"/>
      <c r="Y83" s="75"/>
      <c r="Z83" s="17"/>
      <c r="AA83" s="17"/>
      <c r="AB83" s="17"/>
      <c r="AC83" s="17"/>
      <c r="AD83" s="125"/>
      <c r="AE83" s="125"/>
      <c r="AF83" s="123"/>
      <c r="AG83" s="119">
        <f t="shared" si="56"/>
        <v>37.25</v>
      </c>
      <c r="AH83" s="6">
        <f t="shared" si="57"/>
        <v>0</v>
      </c>
      <c r="AI83" s="6">
        <f t="shared" si="58"/>
        <v>0</v>
      </c>
      <c r="AJ83" s="6"/>
      <c r="AK83" s="20">
        <f t="shared" si="104"/>
        <v>37.25</v>
      </c>
      <c r="AL83" s="20">
        <f t="shared" si="106"/>
        <v>1071.5</v>
      </c>
      <c r="AM83" s="20"/>
      <c r="AN83" s="36">
        <f t="shared" si="59"/>
        <v>37.25</v>
      </c>
      <c r="AO83" s="6">
        <f t="shared" si="60"/>
        <v>0</v>
      </c>
      <c r="AP83" s="6">
        <f t="shared" si="61"/>
        <v>0</v>
      </c>
      <c r="AQ83" s="6"/>
      <c r="AR83" s="6">
        <f t="shared" si="62"/>
        <v>0</v>
      </c>
      <c r="AS83" s="6">
        <f t="shared" si="63"/>
        <v>0</v>
      </c>
      <c r="AT83" s="6">
        <f t="shared" si="107"/>
        <v>0</v>
      </c>
      <c r="AU83" s="6"/>
      <c r="AV83" s="6">
        <f t="shared" si="65"/>
        <v>0</v>
      </c>
      <c r="AW83" s="6">
        <f t="shared" si="66"/>
        <v>0</v>
      </c>
      <c r="AX83" s="6">
        <f t="shared" si="67"/>
        <v>0</v>
      </c>
      <c r="AY83" s="6"/>
      <c r="AZ83" s="6">
        <f t="shared" si="68"/>
        <v>0</v>
      </c>
      <c r="BA83" s="6">
        <f t="shared" si="69"/>
        <v>0</v>
      </c>
      <c r="BB83" s="6">
        <f t="shared" si="70"/>
        <v>0</v>
      </c>
      <c r="BC83" s="6"/>
      <c r="BD83" s="6">
        <f t="shared" si="71"/>
        <v>0</v>
      </c>
      <c r="BE83" s="6">
        <f t="shared" si="72"/>
        <v>0</v>
      </c>
      <c r="BF83" s="6">
        <f t="shared" si="73"/>
        <v>0</v>
      </c>
      <c r="BG83" s="6"/>
      <c r="BH83" s="6">
        <f t="shared" si="74"/>
        <v>0</v>
      </c>
      <c r="BI83" s="6">
        <f t="shared" si="75"/>
        <v>0</v>
      </c>
      <c r="BJ83" s="6">
        <f t="shared" si="76"/>
        <v>0</v>
      </c>
      <c r="BK83" s="6"/>
      <c r="BL83" s="6">
        <f t="shared" si="77"/>
        <v>0</v>
      </c>
      <c r="BM83" s="6">
        <f t="shared" si="78"/>
        <v>0</v>
      </c>
      <c r="BN83" s="6">
        <f t="shared" si="79"/>
        <v>0</v>
      </c>
      <c r="BO83" s="6"/>
      <c r="BP83" s="6">
        <f t="shared" si="80"/>
        <v>0</v>
      </c>
      <c r="BQ83" s="6">
        <f t="shared" si="81"/>
        <v>0</v>
      </c>
      <c r="BR83" s="6">
        <f t="shared" si="82"/>
        <v>0</v>
      </c>
      <c r="BS83" s="6"/>
      <c r="BT83" s="6">
        <f t="shared" si="83"/>
        <v>0</v>
      </c>
      <c r="BU83" s="6">
        <f t="shared" si="84"/>
        <v>0</v>
      </c>
      <c r="BV83" s="6">
        <f t="shared" si="85"/>
        <v>0</v>
      </c>
      <c r="BW83" s="6"/>
      <c r="BX83" s="6">
        <f t="shared" si="86"/>
        <v>0</v>
      </c>
      <c r="BY83" s="6">
        <f t="shared" si="87"/>
        <v>0</v>
      </c>
      <c r="BZ83" s="6">
        <f t="shared" si="88"/>
        <v>0</v>
      </c>
      <c r="CA83" s="6"/>
      <c r="CB83" s="6">
        <f t="shared" si="89"/>
        <v>0</v>
      </c>
      <c r="CC83" s="6">
        <f t="shared" si="90"/>
        <v>0</v>
      </c>
      <c r="CD83" s="6">
        <f t="shared" si="91"/>
        <v>0</v>
      </c>
      <c r="CE83" s="6"/>
      <c r="CF83" s="6">
        <f t="shared" si="92"/>
        <v>0</v>
      </c>
      <c r="CG83" s="6">
        <f t="shared" si="93"/>
        <v>0</v>
      </c>
      <c r="CH83" s="6">
        <f t="shared" si="94"/>
        <v>0</v>
      </c>
      <c r="CI83" s="6"/>
      <c r="CJ83" s="6">
        <f t="shared" si="95"/>
        <v>0</v>
      </c>
      <c r="CK83" s="6">
        <f t="shared" si="96"/>
        <v>0</v>
      </c>
      <c r="CL83" s="6">
        <f t="shared" si="97"/>
        <v>0</v>
      </c>
      <c r="CM83" s="6"/>
      <c r="CN83" s="6">
        <f t="shared" si="98"/>
        <v>0</v>
      </c>
      <c r="CO83" s="6">
        <f t="shared" si="99"/>
        <v>0</v>
      </c>
      <c r="CP83" s="6">
        <f t="shared" si="100"/>
        <v>0</v>
      </c>
      <c r="CQ83" s="6"/>
      <c r="CR83" s="6">
        <f t="shared" si="101"/>
        <v>0</v>
      </c>
      <c r="CS83" s="6">
        <f t="shared" si="102"/>
        <v>0</v>
      </c>
      <c r="CT83" s="6">
        <f t="shared" si="103"/>
        <v>0</v>
      </c>
      <c r="CU83" s="6"/>
      <c r="CV83" s="6"/>
      <c r="CW83" s="6"/>
      <c r="CX83" s="6"/>
      <c r="CY83" s="6"/>
      <c r="CZ83" s="6"/>
      <c r="DA83" s="6"/>
      <c r="DB83" s="6"/>
      <c r="DC83" s="6"/>
      <c r="DD83" s="133"/>
      <c r="DE83" s="133"/>
      <c r="DF83" s="133"/>
      <c r="DG83" s="133"/>
      <c r="DH83" s="56"/>
      <c r="DI83" s="56"/>
      <c r="DJ83" s="56"/>
      <c r="DK83" s="56"/>
      <c r="DL83" s="56"/>
    </row>
    <row r="84" spans="1:116" s="31" customFormat="1" ht="28.5" customHeight="1" thickTop="1" thickBot="1" x14ac:dyDescent="0.35">
      <c r="A84" s="4">
        <v>44263</v>
      </c>
      <c r="B84" s="5" t="s">
        <v>9</v>
      </c>
      <c r="C84" s="5" t="s">
        <v>38</v>
      </c>
      <c r="D84" s="12" t="s">
        <v>11</v>
      </c>
      <c r="E84" s="5" t="s">
        <v>27</v>
      </c>
      <c r="F84" s="5" t="s">
        <v>1</v>
      </c>
      <c r="G84" s="53" t="s">
        <v>163</v>
      </c>
      <c r="H84" s="53">
        <v>50</v>
      </c>
      <c r="I84" s="17">
        <v>50</v>
      </c>
      <c r="J84" s="17">
        <v>48</v>
      </c>
      <c r="K84" s="17">
        <f t="shared" si="105"/>
        <v>1119.5</v>
      </c>
      <c r="L84" s="17"/>
      <c r="M84" s="17"/>
      <c r="N84" s="17"/>
      <c r="O84" s="17"/>
      <c r="P84" s="6"/>
      <c r="Q84" s="17"/>
      <c r="R84" s="17"/>
      <c r="S84" s="68">
        <v>48</v>
      </c>
      <c r="T84" s="17"/>
      <c r="U84" s="17"/>
      <c r="V84" s="6"/>
      <c r="W84" s="17"/>
      <c r="X84" s="17"/>
      <c r="Y84" s="75"/>
      <c r="Z84" s="17"/>
      <c r="AA84" s="17"/>
      <c r="AB84" s="17"/>
      <c r="AC84" s="17"/>
      <c r="AD84" s="125"/>
      <c r="AE84" s="125"/>
      <c r="AF84" s="123"/>
      <c r="AG84" s="117">
        <f t="shared" si="56"/>
        <v>0</v>
      </c>
      <c r="AH84" s="36">
        <f t="shared" si="57"/>
        <v>48</v>
      </c>
      <c r="AI84" s="6">
        <f t="shared" si="58"/>
        <v>0</v>
      </c>
      <c r="AJ84" s="6"/>
      <c r="AK84" s="20">
        <f t="shared" si="104"/>
        <v>48</v>
      </c>
      <c r="AL84" s="20">
        <f t="shared" si="106"/>
        <v>1119.5</v>
      </c>
      <c r="AM84" s="20"/>
      <c r="AN84" s="6">
        <f t="shared" si="59"/>
        <v>0</v>
      </c>
      <c r="AO84" s="6">
        <f t="shared" si="60"/>
        <v>0</v>
      </c>
      <c r="AP84" s="6">
        <f t="shared" si="61"/>
        <v>0</v>
      </c>
      <c r="AQ84" s="6"/>
      <c r="AR84" s="6">
        <f t="shared" si="62"/>
        <v>0</v>
      </c>
      <c r="AS84" s="6">
        <f t="shared" si="63"/>
        <v>0</v>
      </c>
      <c r="AT84" s="6">
        <f t="shared" si="107"/>
        <v>0</v>
      </c>
      <c r="AU84" s="6"/>
      <c r="AV84" s="6">
        <f t="shared" si="65"/>
        <v>0</v>
      </c>
      <c r="AW84" s="6">
        <f t="shared" si="66"/>
        <v>0</v>
      </c>
      <c r="AX84" s="6">
        <f t="shared" si="67"/>
        <v>0</v>
      </c>
      <c r="AY84" s="6"/>
      <c r="AZ84" s="6">
        <f t="shared" si="68"/>
        <v>0</v>
      </c>
      <c r="BA84" s="6">
        <f t="shared" si="69"/>
        <v>0</v>
      </c>
      <c r="BB84" s="6">
        <f t="shared" si="70"/>
        <v>0</v>
      </c>
      <c r="BC84" s="6"/>
      <c r="BD84" s="6">
        <f t="shared" si="71"/>
        <v>0</v>
      </c>
      <c r="BE84" s="6">
        <f t="shared" si="72"/>
        <v>0</v>
      </c>
      <c r="BF84" s="6">
        <f t="shared" si="73"/>
        <v>0</v>
      </c>
      <c r="BG84" s="6"/>
      <c r="BH84" s="6">
        <f t="shared" si="74"/>
        <v>0</v>
      </c>
      <c r="BI84" s="6">
        <f t="shared" si="75"/>
        <v>0</v>
      </c>
      <c r="BJ84" s="6">
        <f t="shared" si="76"/>
        <v>0</v>
      </c>
      <c r="BK84" s="6"/>
      <c r="BL84" s="6">
        <f t="shared" si="77"/>
        <v>0</v>
      </c>
      <c r="BM84" s="6">
        <f t="shared" si="78"/>
        <v>0</v>
      </c>
      <c r="BN84" s="6">
        <f t="shared" si="79"/>
        <v>0</v>
      </c>
      <c r="BO84" s="6"/>
      <c r="BP84" s="6">
        <f t="shared" si="80"/>
        <v>0</v>
      </c>
      <c r="BQ84" s="36">
        <f t="shared" si="81"/>
        <v>48</v>
      </c>
      <c r="BR84" s="6">
        <f t="shared" si="82"/>
        <v>0</v>
      </c>
      <c r="BS84" s="6"/>
      <c r="BT84" s="6">
        <f t="shared" si="83"/>
        <v>0</v>
      </c>
      <c r="BU84" s="6">
        <f t="shared" si="84"/>
        <v>0</v>
      </c>
      <c r="BV84" s="6">
        <f t="shared" si="85"/>
        <v>0</v>
      </c>
      <c r="BW84" s="6"/>
      <c r="BX84" s="6">
        <f t="shared" si="86"/>
        <v>0</v>
      </c>
      <c r="BY84" s="6">
        <f t="shared" si="87"/>
        <v>0</v>
      </c>
      <c r="BZ84" s="6">
        <f t="shared" si="88"/>
        <v>0</v>
      </c>
      <c r="CA84" s="6"/>
      <c r="CB84" s="6">
        <f t="shared" si="89"/>
        <v>0</v>
      </c>
      <c r="CC84" s="6">
        <f t="shared" si="90"/>
        <v>0</v>
      </c>
      <c r="CD84" s="6">
        <f t="shared" si="91"/>
        <v>0</v>
      </c>
      <c r="CE84" s="6"/>
      <c r="CF84" s="6">
        <f t="shared" si="92"/>
        <v>0</v>
      </c>
      <c r="CG84" s="6">
        <f t="shared" si="93"/>
        <v>0</v>
      </c>
      <c r="CH84" s="6">
        <f t="shared" si="94"/>
        <v>0</v>
      </c>
      <c r="CI84" s="6"/>
      <c r="CJ84" s="6">
        <f t="shared" si="95"/>
        <v>0</v>
      </c>
      <c r="CK84" s="6">
        <f t="shared" si="96"/>
        <v>0</v>
      </c>
      <c r="CL84" s="6">
        <f t="shared" si="97"/>
        <v>0</v>
      </c>
      <c r="CM84" s="6"/>
      <c r="CN84" s="6">
        <f t="shared" si="98"/>
        <v>0</v>
      </c>
      <c r="CO84" s="6">
        <f t="shared" si="99"/>
        <v>0</v>
      </c>
      <c r="CP84" s="6">
        <f t="shared" si="100"/>
        <v>0</v>
      </c>
      <c r="CQ84" s="6"/>
      <c r="CR84" s="6">
        <f t="shared" si="101"/>
        <v>0</v>
      </c>
      <c r="CS84" s="6">
        <f t="shared" si="102"/>
        <v>0</v>
      </c>
      <c r="CT84" s="6">
        <f t="shared" si="103"/>
        <v>0</v>
      </c>
      <c r="CU84" s="6"/>
      <c r="CV84" s="6"/>
      <c r="CW84" s="6"/>
      <c r="CX84" s="6"/>
      <c r="CY84" s="6"/>
      <c r="CZ84" s="6"/>
      <c r="DA84" s="6"/>
      <c r="DB84" s="6"/>
      <c r="DC84" s="6"/>
      <c r="DD84" s="133"/>
      <c r="DE84" s="133"/>
      <c r="DF84" s="133"/>
      <c r="DG84" s="133"/>
      <c r="DH84" s="56"/>
      <c r="DI84" s="56"/>
      <c r="DJ84" s="56"/>
      <c r="DK84" s="56"/>
      <c r="DL84" s="56"/>
    </row>
    <row r="85" spans="1:116" s="31" customFormat="1" ht="28.5" customHeight="1" thickTop="1" thickBot="1" x14ac:dyDescent="0.35">
      <c r="A85" s="4">
        <v>44263</v>
      </c>
      <c r="B85" s="5" t="s">
        <v>26</v>
      </c>
      <c r="C85" s="5" t="s">
        <v>41</v>
      </c>
      <c r="D85" s="12" t="s">
        <v>11</v>
      </c>
      <c r="E85" s="5" t="s">
        <v>28</v>
      </c>
      <c r="F85" s="5" t="s">
        <v>30</v>
      </c>
      <c r="G85" s="53" t="s">
        <v>164</v>
      </c>
      <c r="H85" s="53">
        <v>56.25</v>
      </c>
      <c r="I85" s="17">
        <v>43.75</v>
      </c>
      <c r="J85" s="17">
        <v>41.75</v>
      </c>
      <c r="K85" s="17">
        <f t="shared" si="105"/>
        <v>1161.25</v>
      </c>
      <c r="L85" s="17"/>
      <c r="M85" s="17"/>
      <c r="N85" s="17"/>
      <c r="O85" s="17"/>
      <c r="P85" s="6"/>
      <c r="Q85" s="17"/>
      <c r="R85" s="17"/>
      <c r="S85" s="17"/>
      <c r="T85" s="17"/>
      <c r="U85" s="17"/>
      <c r="V85" s="6"/>
      <c r="W85" s="17"/>
      <c r="X85" s="17"/>
      <c r="Y85" s="74">
        <v>41.75</v>
      </c>
      <c r="Z85" s="17"/>
      <c r="AA85" s="17"/>
      <c r="AB85" s="17"/>
      <c r="AC85" s="17"/>
      <c r="AD85" s="125"/>
      <c r="AE85" s="125"/>
      <c r="AF85" s="123"/>
      <c r="AG85" s="117">
        <f t="shared" si="56"/>
        <v>0</v>
      </c>
      <c r="AH85" s="6">
        <f t="shared" si="57"/>
        <v>0</v>
      </c>
      <c r="AI85" s="36">
        <f t="shared" si="58"/>
        <v>41.75</v>
      </c>
      <c r="AJ85" s="6"/>
      <c r="AK85" s="20">
        <f t="shared" si="104"/>
        <v>41.75</v>
      </c>
      <c r="AL85" s="20">
        <f t="shared" si="106"/>
        <v>1161.25</v>
      </c>
      <c r="AM85" s="20"/>
      <c r="AN85" s="6">
        <f t="shared" si="59"/>
        <v>0</v>
      </c>
      <c r="AO85" s="6">
        <f t="shared" si="60"/>
        <v>0</v>
      </c>
      <c r="AP85" s="6">
        <f t="shared" si="61"/>
        <v>0</v>
      </c>
      <c r="AQ85" s="6"/>
      <c r="AR85" s="6">
        <f t="shared" si="62"/>
        <v>0</v>
      </c>
      <c r="AS85" s="6">
        <f t="shared" si="63"/>
        <v>0</v>
      </c>
      <c r="AT85" s="6">
        <f t="shared" si="107"/>
        <v>0</v>
      </c>
      <c r="AU85" s="6"/>
      <c r="AV85" s="6">
        <f t="shared" si="65"/>
        <v>0</v>
      </c>
      <c r="AW85" s="6">
        <f t="shared" si="66"/>
        <v>0</v>
      </c>
      <c r="AX85" s="6">
        <f t="shared" si="67"/>
        <v>0</v>
      </c>
      <c r="AY85" s="6"/>
      <c r="AZ85" s="6">
        <f t="shared" si="68"/>
        <v>0</v>
      </c>
      <c r="BA85" s="6">
        <f t="shared" si="69"/>
        <v>0</v>
      </c>
      <c r="BB85" s="6">
        <f t="shared" si="70"/>
        <v>0</v>
      </c>
      <c r="BC85" s="6"/>
      <c r="BD85" s="6">
        <f t="shared" si="71"/>
        <v>0</v>
      </c>
      <c r="BE85" s="6">
        <f t="shared" si="72"/>
        <v>0</v>
      </c>
      <c r="BF85" s="6">
        <f t="shared" si="73"/>
        <v>0</v>
      </c>
      <c r="BG85" s="6"/>
      <c r="BH85" s="6">
        <f t="shared" si="74"/>
        <v>0</v>
      </c>
      <c r="BI85" s="6">
        <f t="shared" si="75"/>
        <v>0</v>
      </c>
      <c r="BJ85" s="6">
        <f t="shared" si="76"/>
        <v>0</v>
      </c>
      <c r="BK85" s="6"/>
      <c r="BL85" s="6">
        <f t="shared" si="77"/>
        <v>0</v>
      </c>
      <c r="BM85" s="6">
        <f t="shared" si="78"/>
        <v>0</v>
      </c>
      <c r="BN85" s="6">
        <f t="shared" si="79"/>
        <v>0</v>
      </c>
      <c r="BO85" s="6"/>
      <c r="BP85" s="6">
        <f t="shared" si="80"/>
        <v>0</v>
      </c>
      <c r="BQ85" s="6">
        <f t="shared" si="81"/>
        <v>0</v>
      </c>
      <c r="BR85" s="6">
        <f t="shared" si="82"/>
        <v>0</v>
      </c>
      <c r="BS85" s="6"/>
      <c r="BT85" s="6">
        <f t="shared" si="83"/>
        <v>0</v>
      </c>
      <c r="BU85" s="6">
        <f t="shared" si="84"/>
        <v>0</v>
      </c>
      <c r="BV85" s="6">
        <f t="shared" si="85"/>
        <v>0</v>
      </c>
      <c r="BW85" s="6"/>
      <c r="BX85" s="6">
        <f t="shared" si="86"/>
        <v>0</v>
      </c>
      <c r="BY85" s="6">
        <f t="shared" si="87"/>
        <v>0</v>
      </c>
      <c r="BZ85" s="6">
        <f t="shared" si="88"/>
        <v>0</v>
      </c>
      <c r="CA85" s="6"/>
      <c r="CB85" s="6">
        <f t="shared" si="89"/>
        <v>0</v>
      </c>
      <c r="CC85" s="6">
        <f t="shared" si="90"/>
        <v>0</v>
      </c>
      <c r="CD85" s="6">
        <f t="shared" si="91"/>
        <v>0</v>
      </c>
      <c r="CE85" s="6"/>
      <c r="CF85" s="6">
        <f t="shared" si="92"/>
        <v>0</v>
      </c>
      <c r="CG85" s="6">
        <f t="shared" si="93"/>
        <v>0</v>
      </c>
      <c r="CH85" s="6">
        <f t="shared" si="94"/>
        <v>0</v>
      </c>
      <c r="CI85" s="6"/>
      <c r="CJ85" s="6">
        <f t="shared" si="95"/>
        <v>0</v>
      </c>
      <c r="CK85" s="6">
        <f t="shared" si="96"/>
        <v>0</v>
      </c>
      <c r="CL85" s="6">
        <f t="shared" si="97"/>
        <v>0</v>
      </c>
      <c r="CM85" s="6"/>
      <c r="CN85" s="6">
        <f t="shared" si="98"/>
        <v>0</v>
      </c>
      <c r="CO85" s="6">
        <f t="shared" si="99"/>
        <v>0</v>
      </c>
      <c r="CP85" s="36">
        <f t="shared" si="100"/>
        <v>41.75</v>
      </c>
      <c r="CQ85" s="6"/>
      <c r="CR85" s="6">
        <f t="shared" si="101"/>
        <v>0</v>
      </c>
      <c r="CS85" s="6">
        <f t="shared" si="102"/>
        <v>0</v>
      </c>
      <c r="CT85" s="6">
        <f t="shared" si="103"/>
        <v>0</v>
      </c>
      <c r="CU85" s="6"/>
      <c r="CV85" s="6"/>
      <c r="CW85" s="6"/>
      <c r="CX85" s="6"/>
      <c r="CY85" s="6"/>
      <c r="CZ85" s="6"/>
      <c r="DA85" s="6"/>
      <c r="DB85" s="6"/>
      <c r="DC85" s="6"/>
      <c r="DD85" s="133"/>
      <c r="DE85" s="133"/>
      <c r="DF85" s="133"/>
      <c r="DG85" s="133"/>
      <c r="DH85" s="56"/>
      <c r="DI85" s="56"/>
      <c r="DJ85" s="56"/>
      <c r="DK85" s="56"/>
      <c r="DL85" s="56"/>
    </row>
    <row r="86" spans="1:116" s="31" customFormat="1" ht="28.5" customHeight="1" thickTop="1" thickBot="1" x14ac:dyDescent="0.35">
      <c r="A86" s="4">
        <v>44264</v>
      </c>
      <c r="B86" s="5" t="s">
        <v>5</v>
      </c>
      <c r="C86" s="5" t="s">
        <v>29</v>
      </c>
      <c r="D86" s="12" t="s">
        <v>11</v>
      </c>
      <c r="E86" s="5" t="s">
        <v>27</v>
      </c>
      <c r="F86" s="5" t="s">
        <v>30</v>
      </c>
      <c r="G86" s="53" t="s">
        <v>166</v>
      </c>
      <c r="H86" s="53">
        <v>49.25</v>
      </c>
      <c r="I86" s="17">
        <v>50.75</v>
      </c>
      <c r="J86" s="17">
        <v>48.75</v>
      </c>
      <c r="K86" s="17">
        <f t="shared" si="105"/>
        <v>1210</v>
      </c>
      <c r="L86" s="17"/>
      <c r="M86" s="17"/>
      <c r="N86" s="17"/>
      <c r="O86" s="68">
        <v>48.75</v>
      </c>
      <c r="P86" s="6"/>
      <c r="Q86" s="17"/>
      <c r="R86" s="17"/>
      <c r="S86" s="17"/>
      <c r="T86" s="17"/>
      <c r="U86" s="17"/>
      <c r="V86" s="6"/>
      <c r="W86" s="17"/>
      <c r="X86" s="17"/>
      <c r="Y86" s="75"/>
      <c r="Z86" s="17"/>
      <c r="AA86" s="17"/>
      <c r="AB86" s="17"/>
      <c r="AC86" s="17"/>
      <c r="AD86" s="125"/>
      <c r="AE86" s="125"/>
      <c r="AF86" s="123"/>
      <c r="AG86" s="119">
        <f t="shared" si="56"/>
        <v>48.75</v>
      </c>
      <c r="AH86" s="6">
        <f t="shared" si="57"/>
        <v>0</v>
      </c>
      <c r="AI86" s="6">
        <f t="shared" si="58"/>
        <v>0</v>
      </c>
      <c r="AJ86" s="6"/>
      <c r="AK86" s="20">
        <f t="shared" si="104"/>
        <v>48.75</v>
      </c>
      <c r="AL86" s="20">
        <f t="shared" si="106"/>
        <v>1210</v>
      </c>
      <c r="AM86" s="20"/>
      <c r="AN86" s="6">
        <f t="shared" si="59"/>
        <v>0</v>
      </c>
      <c r="AO86" s="6">
        <f t="shared" si="60"/>
        <v>0</v>
      </c>
      <c r="AP86" s="6">
        <f t="shared" si="61"/>
        <v>0</v>
      </c>
      <c r="AQ86" s="6"/>
      <c r="AR86" s="6">
        <f t="shared" si="62"/>
        <v>0</v>
      </c>
      <c r="AS86" s="6">
        <f t="shared" si="63"/>
        <v>0</v>
      </c>
      <c r="AT86" s="6">
        <f t="shared" si="107"/>
        <v>0</v>
      </c>
      <c r="AU86" s="6"/>
      <c r="AV86" s="6">
        <f t="shared" si="65"/>
        <v>0</v>
      </c>
      <c r="AW86" s="6">
        <f t="shared" si="66"/>
        <v>0</v>
      </c>
      <c r="AX86" s="6">
        <f t="shared" si="67"/>
        <v>0</v>
      </c>
      <c r="AY86" s="6"/>
      <c r="AZ86" s="36">
        <f t="shared" si="68"/>
        <v>48.75</v>
      </c>
      <c r="BA86" s="6">
        <f t="shared" si="69"/>
        <v>0</v>
      </c>
      <c r="BB86" s="6">
        <f t="shared" si="70"/>
        <v>0</v>
      </c>
      <c r="BC86" s="6"/>
      <c r="BD86" s="6">
        <f t="shared" si="71"/>
        <v>0</v>
      </c>
      <c r="BE86" s="6">
        <f t="shared" si="72"/>
        <v>0</v>
      </c>
      <c r="BF86" s="6">
        <f t="shared" si="73"/>
        <v>0</v>
      </c>
      <c r="BG86" s="6"/>
      <c r="BH86" s="6">
        <f t="shared" si="74"/>
        <v>0</v>
      </c>
      <c r="BI86" s="6">
        <f t="shared" si="75"/>
        <v>0</v>
      </c>
      <c r="BJ86" s="6">
        <f t="shared" si="76"/>
        <v>0</v>
      </c>
      <c r="BK86" s="6"/>
      <c r="BL86" s="6">
        <f t="shared" si="77"/>
        <v>0</v>
      </c>
      <c r="BM86" s="6">
        <f t="shared" si="78"/>
        <v>0</v>
      </c>
      <c r="BN86" s="6">
        <f t="shared" si="79"/>
        <v>0</v>
      </c>
      <c r="BO86" s="6"/>
      <c r="BP86" s="6">
        <f t="shared" si="80"/>
        <v>0</v>
      </c>
      <c r="BQ86" s="6">
        <f t="shared" si="81"/>
        <v>0</v>
      </c>
      <c r="BR86" s="6">
        <f t="shared" si="82"/>
        <v>0</v>
      </c>
      <c r="BS86" s="6"/>
      <c r="BT86" s="6">
        <f t="shared" si="83"/>
        <v>0</v>
      </c>
      <c r="BU86" s="6">
        <f t="shared" si="84"/>
        <v>0</v>
      </c>
      <c r="BV86" s="6">
        <f t="shared" si="85"/>
        <v>0</v>
      </c>
      <c r="BW86" s="6"/>
      <c r="BX86" s="6">
        <f t="shared" si="86"/>
        <v>0</v>
      </c>
      <c r="BY86" s="6">
        <f t="shared" si="87"/>
        <v>0</v>
      </c>
      <c r="BZ86" s="6">
        <f t="shared" si="88"/>
        <v>0</v>
      </c>
      <c r="CA86" s="6"/>
      <c r="CB86" s="6">
        <f t="shared" si="89"/>
        <v>0</v>
      </c>
      <c r="CC86" s="6">
        <f t="shared" si="90"/>
        <v>0</v>
      </c>
      <c r="CD86" s="6">
        <f t="shared" si="91"/>
        <v>0</v>
      </c>
      <c r="CE86" s="6"/>
      <c r="CF86" s="6">
        <f t="shared" si="92"/>
        <v>0</v>
      </c>
      <c r="CG86" s="6">
        <f t="shared" si="93"/>
        <v>0</v>
      </c>
      <c r="CH86" s="6">
        <f t="shared" si="94"/>
        <v>0</v>
      </c>
      <c r="CI86" s="6"/>
      <c r="CJ86" s="6">
        <f t="shared" si="95"/>
        <v>0</v>
      </c>
      <c r="CK86" s="6">
        <f t="shared" si="96"/>
        <v>0</v>
      </c>
      <c r="CL86" s="6">
        <f t="shared" si="97"/>
        <v>0</v>
      </c>
      <c r="CM86" s="6"/>
      <c r="CN86" s="6">
        <f t="shared" si="98"/>
        <v>0</v>
      </c>
      <c r="CO86" s="6">
        <f t="shared" si="99"/>
        <v>0</v>
      </c>
      <c r="CP86" s="6">
        <f t="shared" si="100"/>
        <v>0</v>
      </c>
      <c r="CQ86" s="6"/>
      <c r="CR86" s="6">
        <f t="shared" si="101"/>
        <v>0</v>
      </c>
      <c r="CS86" s="6">
        <f t="shared" si="102"/>
        <v>0</v>
      </c>
      <c r="CT86" s="6">
        <f t="shared" si="103"/>
        <v>0</v>
      </c>
      <c r="CU86" s="6"/>
      <c r="CV86" s="6"/>
      <c r="CW86" s="6"/>
      <c r="CX86" s="6"/>
      <c r="CY86" s="6"/>
      <c r="CZ86" s="6"/>
      <c r="DA86" s="6"/>
      <c r="DB86" s="6"/>
      <c r="DC86" s="6"/>
      <c r="DD86" s="133"/>
      <c r="DE86" s="133"/>
      <c r="DF86" s="133"/>
      <c r="DG86" s="133"/>
      <c r="DH86" s="56"/>
      <c r="DI86" s="56"/>
      <c r="DJ86" s="56"/>
      <c r="DK86" s="56"/>
      <c r="DL86" s="56"/>
    </row>
    <row r="87" spans="1:116" s="31" customFormat="1" ht="28.5" customHeight="1" thickTop="1" thickBot="1" x14ac:dyDescent="0.35">
      <c r="A87" s="4">
        <v>44264</v>
      </c>
      <c r="B87" s="51" t="s">
        <v>21</v>
      </c>
      <c r="C87" s="5" t="s">
        <v>41</v>
      </c>
      <c r="D87" s="12" t="s">
        <v>11</v>
      </c>
      <c r="E87" s="5" t="s">
        <v>52</v>
      </c>
      <c r="F87" s="5" t="s">
        <v>1</v>
      </c>
      <c r="G87" s="53" t="s">
        <v>165</v>
      </c>
      <c r="H87" s="53">
        <v>41.75</v>
      </c>
      <c r="I87" s="72">
        <v>-58.25</v>
      </c>
      <c r="J87" s="72">
        <v>-59.25</v>
      </c>
      <c r="K87" s="17">
        <f t="shared" si="105"/>
        <v>1150.75</v>
      </c>
      <c r="L87" s="17"/>
      <c r="M87" s="17"/>
      <c r="N87" s="17"/>
      <c r="O87" s="17"/>
      <c r="P87" s="6"/>
      <c r="Q87" s="17"/>
      <c r="R87" s="17"/>
      <c r="S87" s="17"/>
      <c r="T87" s="17"/>
      <c r="U87" s="17"/>
      <c r="V87" s="72">
        <v>-59.25</v>
      </c>
      <c r="W87" s="17"/>
      <c r="X87" s="17"/>
      <c r="Y87" s="75"/>
      <c r="Z87" s="17"/>
      <c r="AA87" s="17"/>
      <c r="AB87" s="17"/>
      <c r="AC87" s="17"/>
      <c r="AD87" s="125"/>
      <c r="AE87" s="125"/>
      <c r="AF87" s="123"/>
      <c r="AG87" s="117">
        <f t="shared" si="56"/>
        <v>0</v>
      </c>
      <c r="AH87" s="6">
        <f t="shared" si="57"/>
        <v>0</v>
      </c>
      <c r="AI87" s="79">
        <f t="shared" si="58"/>
        <v>-59.25</v>
      </c>
      <c r="AJ87" s="6"/>
      <c r="AK87" s="20">
        <f t="shared" si="104"/>
        <v>-59.25</v>
      </c>
      <c r="AL87" s="20">
        <f t="shared" si="106"/>
        <v>1150.75</v>
      </c>
      <c r="AM87" s="20"/>
      <c r="AN87" s="6">
        <f t="shared" si="59"/>
        <v>0</v>
      </c>
      <c r="AO87" s="6">
        <f t="shared" si="60"/>
        <v>0</v>
      </c>
      <c r="AP87" s="6">
        <f t="shared" si="61"/>
        <v>0</v>
      </c>
      <c r="AQ87" s="6"/>
      <c r="AR87" s="6">
        <f t="shared" si="62"/>
        <v>0</v>
      </c>
      <c r="AS87" s="6">
        <f t="shared" si="63"/>
        <v>0</v>
      </c>
      <c r="AT87" s="6">
        <f t="shared" si="107"/>
        <v>0</v>
      </c>
      <c r="AU87" s="6"/>
      <c r="AV87" s="6">
        <f t="shared" si="65"/>
        <v>0</v>
      </c>
      <c r="AW87" s="6">
        <f t="shared" si="66"/>
        <v>0</v>
      </c>
      <c r="AX87" s="6">
        <f t="shared" si="67"/>
        <v>0</v>
      </c>
      <c r="AY87" s="6"/>
      <c r="AZ87" s="6">
        <f t="shared" si="68"/>
        <v>0</v>
      </c>
      <c r="BA87" s="6">
        <f t="shared" si="69"/>
        <v>0</v>
      </c>
      <c r="BB87" s="6">
        <f t="shared" si="70"/>
        <v>0</v>
      </c>
      <c r="BC87" s="6"/>
      <c r="BD87" s="6">
        <f t="shared" si="71"/>
        <v>0</v>
      </c>
      <c r="BE87" s="6">
        <f t="shared" si="72"/>
        <v>0</v>
      </c>
      <c r="BF87" s="6">
        <f t="shared" si="73"/>
        <v>0</v>
      </c>
      <c r="BG87" s="6"/>
      <c r="BH87" s="6">
        <f t="shared" si="74"/>
        <v>0</v>
      </c>
      <c r="BI87" s="6">
        <f t="shared" si="75"/>
        <v>0</v>
      </c>
      <c r="BJ87" s="6">
        <f t="shared" si="76"/>
        <v>0</v>
      </c>
      <c r="BK87" s="6"/>
      <c r="BL87" s="6">
        <f t="shared" si="77"/>
        <v>0</v>
      </c>
      <c r="BM87" s="6">
        <f t="shared" si="78"/>
        <v>0</v>
      </c>
      <c r="BN87" s="6">
        <f t="shared" si="79"/>
        <v>0</v>
      </c>
      <c r="BO87" s="6"/>
      <c r="BP87" s="6">
        <f t="shared" si="80"/>
        <v>0</v>
      </c>
      <c r="BQ87" s="6">
        <f t="shared" si="81"/>
        <v>0</v>
      </c>
      <c r="BR87" s="6">
        <f t="shared" si="82"/>
        <v>0</v>
      </c>
      <c r="BS87" s="6"/>
      <c r="BT87" s="6">
        <f t="shared" si="83"/>
        <v>0</v>
      </c>
      <c r="BU87" s="6">
        <f t="shared" si="84"/>
        <v>0</v>
      </c>
      <c r="BV87" s="6">
        <f t="shared" si="85"/>
        <v>0</v>
      </c>
      <c r="BW87" s="6"/>
      <c r="BX87" s="6">
        <f t="shared" si="86"/>
        <v>0</v>
      </c>
      <c r="BY87" s="6">
        <f t="shared" si="87"/>
        <v>0</v>
      </c>
      <c r="BZ87" s="6">
        <f t="shared" si="88"/>
        <v>0</v>
      </c>
      <c r="CA87" s="6"/>
      <c r="CB87" s="6">
        <f t="shared" si="89"/>
        <v>0</v>
      </c>
      <c r="CC87" s="6">
        <f t="shared" si="90"/>
        <v>0</v>
      </c>
      <c r="CD87" s="79">
        <f t="shared" si="91"/>
        <v>-59.25</v>
      </c>
      <c r="CE87" s="6"/>
      <c r="CF87" s="6">
        <f t="shared" si="92"/>
        <v>0</v>
      </c>
      <c r="CG87" s="6">
        <f t="shared" si="93"/>
        <v>0</v>
      </c>
      <c r="CH87" s="6">
        <f t="shared" si="94"/>
        <v>0</v>
      </c>
      <c r="CI87" s="6"/>
      <c r="CJ87" s="6">
        <f t="shared" si="95"/>
        <v>0</v>
      </c>
      <c r="CK87" s="6">
        <f t="shared" si="96"/>
        <v>0</v>
      </c>
      <c r="CL87" s="6">
        <f t="shared" si="97"/>
        <v>0</v>
      </c>
      <c r="CM87" s="6"/>
      <c r="CN87" s="6">
        <f t="shared" si="98"/>
        <v>0</v>
      </c>
      <c r="CO87" s="6">
        <f t="shared" si="99"/>
        <v>0</v>
      </c>
      <c r="CP87" s="6">
        <f t="shared" si="100"/>
        <v>0</v>
      </c>
      <c r="CQ87" s="6"/>
      <c r="CR87" s="6">
        <f t="shared" si="101"/>
        <v>0</v>
      </c>
      <c r="CS87" s="6">
        <f t="shared" si="102"/>
        <v>0</v>
      </c>
      <c r="CT87" s="6">
        <f t="shared" si="103"/>
        <v>0</v>
      </c>
      <c r="CU87" s="6"/>
      <c r="CV87" s="6"/>
      <c r="CW87" s="6"/>
      <c r="CX87" s="6"/>
      <c r="CY87" s="6"/>
      <c r="CZ87" s="6"/>
      <c r="DA87" s="6"/>
      <c r="DB87" s="6"/>
      <c r="DC87" s="6"/>
      <c r="DD87" s="133"/>
      <c r="DE87" s="133"/>
      <c r="DF87" s="133"/>
      <c r="DG87" s="133"/>
      <c r="DH87" s="56"/>
      <c r="DI87" s="56"/>
      <c r="DJ87" s="56"/>
      <c r="DK87" s="56"/>
      <c r="DL87" s="56"/>
    </row>
    <row r="88" spans="1:116" s="31" customFormat="1" ht="28.5" customHeight="1" thickTop="1" thickBot="1" x14ac:dyDescent="0.35">
      <c r="A88" s="4">
        <v>44266</v>
      </c>
      <c r="B88" s="51" t="s">
        <v>21</v>
      </c>
      <c r="C88" s="5" t="s">
        <v>38</v>
      </c>
      <c r="D88" s="12" t="s">
        <v>11</v>
      </c>
      <c r="E88" s="34" t="s">
        <v>52</v>
      </c>
      <c r="F88" s="5" t="s">
        <v>30</v>
      </c>
      <c r="G88" s="53" t="s">
        <v>167</v>
      </c>
      <c r="H88" s="53">
        <v>54.25</v>
      </c>
      <c r="I88" s="72">
        <v>-54.25</v>
      </c>
      <c r="J88" s="72">
        <v>-55.25</v>
      </c>
      <c r="K88" s="17">
        <f t="shared" si="105"/>
        <v>1095.5</v>
      </c>
      <c r="L88" s="17"/>
      <c r="M88" s="17"/>
      <c r="N88" s="17"/>
      <c r="O88" s="17"/>
      <c r="P88" s="6"/>
      <c r="Q88" s="17"/>
      <c r="R88" s="17"/>
      <c r="S88" s="17"/>
      <c r="T88" s="17"/>
      <c r="U88" s="17"/>
      <c r="V88" s="72">
        <v>-55.25</v>
      </c>
      <c r="W88" s="17"/>
      <c r="X88" s="17"/>
      <c r="Y88" s="75"/>
      <c r="Z88" s="17"/>
      <c r="AA88" s="17"/>
      <c r="AB88" s="17"/>
      <c r="AC88" s="17"/>
      <c r="AD88" s="125"/>
      <c r="AE88" s="125"/>
      <c r="AF88" s="123"/>
      <c r="AG88" s="117">
        <f t="shared" si="56"/>
        <v>0</v>
      </c>
      <c r="AH88" s="79">
        <f t="shared" si="57"/>
        <v>-55.25</v>
      </c>
      <c r="AI88" s="6">
        <f t="shared" si="58"/>
        <v>0</v>
      </c>
      <c r="AJ88" s="6"/>
      <c r="AK88" s="20">
        <f t="shared" si="104"/>
        <v>-55.25</v>
      </c>
      <c r="AL88" s="20">
        <f t="shared" si="106"/>
        <v>1095.5</v>
      </c>
      <c r="AM88" s="20"/>
      <c r="AN88" s="6">
        <f t="shared" si="59"/>
        <v>0</v>
      </c>
      <c r="AO88" s="6">
        <f t="shared" si="60"/>
        <v>0</v>
      </c>
      <c r="AP88" s="6">
        <f t="shared" si="61"/>
        <v>0</v>
      </c>
      <c r="AQ88" s="6"/>
      <c r="AR88" s="6">
        <f t="shared" si="62"/>
        <v>0</v>
      </c>
      <c r="AS88" s="6">
        <f t="shared" si="63"/>
        <v>0</v>
      </c>
      <c r="AT88" s="6">
        <f t="shared" si="107"/>
        <v>0</v>
      </c>
      <c r="AU88" s="6"/>
      <c r="AV88" s="6">
        <f t="shared" si="65"/>
        <v>0</v>
      </c>
      <c r="AW88" s="6">
        <f t="shared" si="66"/>
        <v>0</v>
      </c>
      <c r="AX88" s="6">
        <f t="shared" si="67"/>
        <v>0</v>
      </c>
      <c r="AY88" s="6"/>
      <c r="AZ88" s="6">
        <f t="shared" si="68"/>
        <v>0</v>
      </c>
      <c r="BA88" s="6">
        <f t="shared" si="69"/>
        <v>0</v>
      </c>
      <c r="BB88" s="6">
        <f t="shared" si="70"/>
        <v>0</v>
      </c>
      <c r="BC88" s="6"/>
      <c r="BD88" s="6">
        <f t="shared" si="71"/>
        <v>0</v>
      </c>
      <c r="BE88" s="6">
        <f t="shared" si="72"/>
        <v>0</v>
      </c>
      <c r="BF88" s="6">
        <f t="shared" si="73"/>
        <v>0</v>
      </c>
      <c r="BG88" s="6"/>
      <c r="BH88" s="6">
        <f t="shared" si="74"/>
        <v>0</v>
      </c>
      <c r="BI88" s="6">
        <f t="shared" si="75"/>
        <v>0</v>
      </c>
      <c r="BJ88" s="6">
        <f t="shared" si="76"/>
        <v>0</v>
      </c>
      <c r="BK88" s="6"/>
      <c r="BL88" s="6">
        <f t="shared" si="77"/>
        <v>0</v>
      </c>
      <c r="BM88" s="6">
        <f t="shared" si="78"/>
        <v>0</v>
      </c>
      <c r="BN88" s="6">
        <f t="shared" si="79"/>
        <v>0</v>
      </c>
      <c r="BO88" s="6"/>
      <c r="BP88" s="6">
        <f t="shared" si="80"/>
        <v>0</v>
      </c>
      <c r="BQ88" s="6">
        <f t="shared" si="81"/>
        <v>0</v>
      </c>
      <c r="BR88" s="6">
        <f t="shared" si="82"/>
        <v>0</v>
      </c>
      <c r="BS88" s="6"/>
      <c r="BT88" s="6">
        <f t="shared" si="83"/>
        <v>0</v>
      </c>
      <c r="BU88" s="6">
        <f t="shared" si="84"/>
        <v>0</v>
      </c>
      <c r="BV88" s="6">
        <f t="shared" si="85"/>
        <v>0</v>
      </c>
      <c r="BW88" s="6"/>
      <c r="BX88" s="6">
        <f t="shared" si="86"/>
        <v>0</v>
      </c>
      <c r="BY88" s="6">
        <f t="shared" si="87"/>
        <v>0</v>
      </c>
      <c r="BZ88" s="6">
        <f t="shared" si="88"/>
        <v>0</v>
      </c>
      <c r="CA88" s="6"/>
      <c r="CB88" s="6">
        <f t="shared" si="89"/>
        <v>0</v>
      </c>
      <c r="CC88" s="79">
        <f t="shared" si="90"/>
        <v>-55.25</v>
      </c>
      <c r="CD88" s="6">
        <f t="shared" si="91"/>
        <v>0</v>
      </c>
      <c r="CE88" s="6"/>
      <c r="CF88" s="6">
        <f t="shared" si="92"/>
        <v>0</v>
      </c>
      <c r="CG88" s="6">
        <f t="shared" si="93"/>
        <v>0</v>
      </c>
      <c r="CH88" s="6">
        <f t="shared" si="94"/>
        <v>0</v>
      </c>
      <c r="CI88" s="6"/>
      <c r="CJ88" s="6">
        <f t="shared" si="95"/>
        <v>0</v>
      </c>
      <c r="CK88" s="6">
        <f t="shared" si="96"/>
        <v>0</v>
      </c>
      <c r="CL88" s="6">
        <f t="shared" si="97"/>
        <v>0</v>
      </c>
      <c r="CM88" s="6"/>
      <c r="CN88" s="6">
        <f t="shared" si="98"/>
        <v>0</v>
      </c>
      <c r="CO88" s="6">
        <f t="shared" si="99"/>
        <v>0</v>
      </c>
      <c r="CP88" s="6">
        <f t="shared" si="100"/>
        <v>0</v>
      </c>
      <c r="CQ88" s="6"/>
      <c r="CR88" s="6">
        <f t="shared" si="101"/>
        <v>0</v>
      </c>
      <c r="CS88" s="6">
        <f t="shared" si="102"/>
        <v>0</v>
      </c>
      <c r="CT88" s="6">
        <f t="shared" si="103"/>
        <v>0</v>
      </c>
      <c r="CU88" s="6"/>
      <c r="CV88" s="6"/>
      <c r="CW88" s="6"/>
      <c r="CX88" s="6"/>
      <c r="CY88" s="6"/>
      <c r="CZ88" s="6"/>
      <c r="DA88" s="6"/>
      <c r="DB88" s="6"/>
      <c r="DC88" s="6"/>
      <c r="DD88" s="133"/>
      <c r="DE88" s="133"/>
      <c r="DF88" s="133"/>
      <c r="DG88" s="133"/>
      <c r="DH88" s="56"/>
      <c r="DI88" s="56"/>
      <c r="DJ88" s="56"/>
      <c r="DK88" s="56"/>
      <c r="DL88" s="56"/>
    </row>
    <row r="89" spans="1:116" s="31" customFormat="1" ht="28.5" customHeight="1" thickTop="1" thickBot="1" x14ac:dyDescent="0.35">
      <c r="A89" s="4">
        <v>44269</v>
      </c>
      <c r="B89" s="51" t="s">
        <v>25</v>
      </c>
      <c r="C89" s="5" t="s">
        <v>41</v>
      </c>
      <c r="D89" s="12" t="s">
        <v>11</v>
      </c>
      <c r="E89" s="34" t="s">
        <v>65</v>
      </c>
      <c r="F89" s="5" t="s">
        <v>1</v>
      </c>
      <c r="G89" s="53" t="s">
        <v>168</v>
      </c>
      <c r="H89" s="53">
        <v>43.25</v>
      </c>
      <c r="I89" s="72">
        <v>-56.75</v>
      </c>
      <c r="J89" s="72">
        <v>-57.75</v>
      </c>
      <c r="K89" s="17">
        <f t="shared" si="105"/>
        <v>1037.75</v>
      </c>
      <c r="L89" s="17"/>
      <c r="M89" s="17"/>
      <c r="N89" s="17"/>
      <c r="O89" s="17"/>
      <c r="P89" s="6"/>
      <c r="Q89" s="17"/>
      <c r="R89" s="17"/>
      <c r="S89" s="17"/>
      <c r="T89" s="17"/>
      <c r="U89" s="17"/>
      <c r="V89" s="17"/>
      <c r="W89" s="17"/>
      <c r="X89" s="72">
        <v>-57.75</v>
      </c>
      <c r="Y89" s="75"/>
      <c r="Z89" s="17"/>
      <c r="AA89" s="17"/>
      <c r="AB89" s="17"/>
      <c r="AC89" s="17"/>
      <c r="AD89" s="125"/>
      <c r="AE89" s="125"/>
      <c r="AF89" s="123"/>
      <c r="AG89" s="117">
        <f t="shared" si="56"/>
        <v>0</v>
      </c>
      <c r="AH89" s="6">
        <f t="shared" si="57"/>
        <v>0</v>
      </c>
      <c r="AI89" s="79">
        <f t="shared" si="58"/>
        <v>-57.75</v>
      </c>
      <c r="AJ89" s="6"/>
      <c r="AK89" s="20">
        <f t="shared" si="104"/>
        <v>-57.75</v>
      </c>
      <c r="AL89" s="20">
        <f t="shared" si="106"/>
        <v>1037.75</v>
      </c>
      <c r="AM89" s="20"/>
      <c r="AN89" s="6">
        <f t="shared" si="59"/>
        <v>0</v>
      </c>
      <c r="AO89" s="6">
        <f t="shared" si="60"/>
        <v>0</v>
      </c>
      <c r="AP89" s="6">
        <f t="shared" si="61"/>
        <v>0</v>
      </c>
      <c r="AQ89" s="6"/>
      <c r="AR89" s="6">
        <f t="shared" si="62"/>
        <v>0</v>
      </c>
      <c r="AS89" s="6">
        <f t="shared" si="63"/>
        <v>0</v>
      </c>
      <c r="AT89" s="6">
        <f t="shared" si="107"/>
        <v>0</v>
      </c>
      <c r="AU89" s="6"/>
      <c r="AV89" s="6">
        <f t="shared" si="65"/>
        <v>0</v>
      </c>
      <c r="AW89" s="6">
        <f t="shared" si="66"/>
        <v>0</v>
      </c>
      <c r="AX89" s="6">
        <f t="shared" si="67"/>
        <v>0</v>
      </c>
      <c r="AY89" s="6"/>
      <c r="AZ89" s="6">
        <f t="shared" si="68"/>
        <v>0</v>
      </c>
      <c r="BA89" s="6">
        <f t="shared" si="69"/>
        <v>0</v>
      </c>
      <c r="BB89" s="6">
        <f t="shared" si="70"/>
        <v>0</v>
      </c>
      <c r="BC89" s="6"/>
      <c r="BD89" s="6">
        <f t="shared" si="71"/>
        <v>0</v>
      </c>
      <c r="BE89" s="6">
        <f t="shared" si="72"/>
        <v>0</v>
      </c>
      <c r="BF89" s="6">
        <f t="shared" si="73"/>
        <v>0</v>
      </c>
      <c r="BG89" s="6"/>
      <c r="BH89" s="6">
        <f t="shared" si="74"/>
        <v>0</v>
      </c>
      <c r="BI89" s="6">
        <f t="shared" si="75"/>
        <v>0</v>
      </c>
      <c r="BJ89" s="6">
        <f t="shared" si="76"/>
        <v>0</v>
      </c>
      <c r="BK89" s="6"/>
      <c r="BL89" s="6">
        <f t="shared" si="77"/>
        <v>0</v>
      </c>
      <c r="BM89" s="6">
        <f t="shared" si="78"/>
        <v>0</v>
      </c>
      <c r="BN89" s="6">
        <f t="shared" si="79"/>
        <v>0</v>
      </c>
      <c r="BO89" s="6"/>
      <c r="BP89" s="6">
        <f t="shared" si="80"/>
        <v>0</v>
      </c>
      <c r="BQ89" s="6">
        <f t="shared" si="81"/>
        <v>0</v>
      </c>
      <c r="BR89" s="6">
        <f t="shared" si="82"/>
        <v>0</v>
      </c>
      <c r="BS89" s="6"/>
      <c r="BT89" s="6">
        <f t="shared" si="83"/>
        <v>0</v>
      </c>
      <c r="BU89" s="6">
        <f t="shared" si="84"/>
        <v>0</v>
      </c>
      <c r="BV89" s="6">
        <f t="shared" si="85"/>
        <v>0</v>
      </c>
      <c r="BW89" s="6"/>
      <c r="BX89" s="6">
        <f t="shared" si="86"/>
        <v>0</v>
      </c>
      <c r="BY89" s="6">
        <f t="shared" si="87"/>
        <v>0</v>
      </c>
      <c r="BZ89" s="6">
        <f t="shared" si="88"/>
        <v>0</v>
      </c>
      <c r="CA89" s="6"/>
      <c r="CB89" s="6">
        <f t="shared" si="89"/>
        <v>0</v>
      </c>
      <c r="CC89" s="6">
        <f t="shared" si="90"/>
        <v>0</v>
      </c>
      <c r="CD89" s="6">
        <f t="shared" si="91"/>
        <v>0</v>
      </c>
      <c r="CE89" s="6"/>
      <c r="CF89" s="6">
        <f t="shared" si="92"/>
        <v>0</v>
      </c>
      <c r="CG89" s="6">
        <f t="shared" si="93"/>
        <v>0</v>
      </c>
      <c r="CH89" s="6">
        <f t="shared" si="94"/>
        <v>0</v>
      </c>
      <c r="CI89" s="6"/>
      <c r="CJ89" s="6">
        <f t="shared" si="95"/>
        <v>0</v>
      </c>
      <c r="CK89" s="6">
        <f t="shared" si="96"/>
        <v>0</v>
      </c>
      <c r="CL89" s="79">
        <f t="shared" si="97"/>
        <v>-57.75</v>
      </c>
      <c r="CM89" s="6"/>
      <c r="CN89" s="6">
        <f t="shared" si="98"/>
        <v>0</v>
      </c>
      <c r="CO89" s="6">
        <f t="shared" si="99"/>
        <v>0</v>
      </c>
      <c r="CP89" s="6">
        <f t="shared" si="100"/>
        <v>0</v>
      </c>
      <c r="CQ89" s="6"/>
      <c r="CR89" s="6">
        <f t="shared" si="101"/>
        <v>0</v>
      </c>
      <c r="CS89" s="6">
        <f t="shared" si="102"/>
        <v>0</v>
      </c>
      <c r="CT89" s="6">
        <f t="shared" si="103"/>
        <v>0</v>
      </c>
      <c r="CU89" s="6"/>
      <c r="CV89" s="6"/>
      <c r="CW89" s="6"/>
      <c r="CX89" s="6"/>
      <c r="CY89" s="6"/>
      <c r="CZ89" s="6"/>
      <c r="DA89" s="6"/>
      <c r="DB89" s="6"/>
      <c r="DC89" s="6"/>
      <c r="DD89" s="133"/>
      <c r="DE89" s="133"/>
      <c r="DF89" s="133"/>
      <c r="DG89" s="133"/>
      <c r="DH89" s="56"/>
      <c r="DI89" s="56"/>
      <c r="DJ89" s="56"/>
      <c r="DK89" s="56"/>
      <c r="DL89" s="56"/>
    </row>
    <row r="90" spans="1:116" s="31" customFormat="1" ht="28.5" customHeight="1" thickTop="1" thickBot="1" x14ac:dyDescent="0.35">
      <c r="A90" s="4">
        <v>44269</v>
      </c>
      <c r="B90" s="5" t="s">
        <v>170</v>
      </c>
      <c r="C90" s="5" t="s">
        <v>29</v>
      </c>
      <c r="D90" s="12" t="s">
        <v>11</v>
      </c>
      <c r="E90" s="5" t="s">
        <v>52</v>
      </c>
      <c r="F90" s="5" t="s">
        <v>1</v>
      </c>
      <c r="G90" s="53" t="s">
        <v>169</v>
      </c>
      <c r="H90" s="53">
        <v>40.75</v>
      </c>
      <c r="I90" s="17">
        <v>40.75</v>
      </c>
      <c r="J90" s="17">
        <v>38.75</v>
      </c>
      <c r="K90" s="17">
        <f t="shared" si="105"/>
        <v>1076.5</v>
      </c>
      <c r="L90" s="17"/>
      <c r="M90" s="17"/>
      <c r="N90" s="17"/>
      <c r="O90" s="17"/>
      <c r="P90" s="6"/>
      <c r="Q90" s="17"/>
      <c r="R90" s="17"/>
      <c r="S90" s="17"/>
      <c r="T90" s="17"/>
      <c r="U90" s="17"/>
      <c r="V90" s="17"/>
      <c r="W90" s="17"/>
      <c r="X90" s="17"/>
      <c r="Y90" s="75"/>
      <c r="Z90" s="68">
        <v>38.75</v>
      </c>
      <c r="AA90" s="17"/>
      <c r="AB90" s="17"/>
      <c r="AC90" s="17"/>
      <c r="AD90" s="125"/>
      <c r="AE90" s="125"/>
      <c r="AF90" s="123"/>
      <c r="AG90" s="119">
        <f t="shared" si="56"/>
        <v>38.75</v>
      </c>
      <c r="AH90" s="6">
        <f t="shared" si="57"/>
        <v>0</v>
      </c>
      <c r="AI90" s="6">
        <f t="shared" si="58"/>
        <v>0</v>
      </c>
      <c r="AJ90" s="6"/>
      <c r="AK90" s="20">
        <f t="shared" si="104"/>
        <v>38.75</v>
      </c>
      <c r="AL90" s="20">
        <f t="shared" si="106"/>
        <v>1076.5</v>
      </c>
      <c r="AM90" s="20"/>
      <c r="AN90" s="6">
        <f t="shared" si="59"/>
        <v>0</v>
      </c>
      <c r="AO90" s="6">
        <f t="shared" si="60"/>
        <v>0</v>
      </c>
      <c r="AP90" s="6">
        <f t="shared" si="61"/>
        <v>0</v>
      </c>
      <c r="AQ90" s="6"/>
      <c r="AR90" s="6">
        <f t="shared" si="62"/>
        <v>0</v>
      </c>
      <c r="AS90" s="6">
        <f t="shared" si="63"/>
        <v>0</v>
      </c>
      <c r="AT90" s="6">
        <f t="shared" si="107"/>
        <v>0</v>
      </c>
      <c r="AU90" s="6"/>
      <c r="AV90" s="6">
        <f t="shared" si="65"/>
        <v>0</v>
      </c>
      <c r="AW90" s="6">
        <f t="shared" si="66"/>
        <v>0</v>
      </c>
      <c r="AX90" s="6">
        <f t="shared" si="67"/>
        <v>0</v>
      </c>
      <c r="AY90" s="6"/>
      <c r="AZ90" s="6">
        <f t="shared" si="68"/>
        <v>0</v>
      </c>
      <c r="BA90" s="6">
        <f t="shared" si="69"/>
        <v>0</v>
      </c>
      <c r="BB90" s="6">
        <f t="shared" si="70"/>
        <v>0</v>
      </c>
      <c r="BC90" s="6"/>
      <c r="BD90" s="6">
        <f t="shared" si="71"/>
        <v>0</v>
      </c>
      <c r="BE90" s="6">
        <f t="shared" si="72"/>
        <v>0</v>
      </c>
      <c r="BF90" s="6">
        <f t="shared" si="73"/>
        <v>0</v>
      </c>
      <c r="BG90" s="6"/>
      <c r="BH90" s="6">
        <f t="shared" si="74"/>
        <v>0</v>
      </c>
      <c r="BI90" s="6">
        <f t="shared" si="75"/>
        <v>0</v>
      </c>
      <c r="BJ90" s="6">
        <f t="shared" si="76"/>
        <v>0</v>
      </c>
      <c r="BK90" s="6"/>
      <c r="BL90" s="6">
        <f t="shared" si="77"/>
        <v>0</v>
      </c>
      <c r="BM90" s="6">
        <f t="shared" si="78"/>
        <v>0</v>
      </c>
      <c r="BN90" s="6">
        <f t="shared" si="79"/>
        <v>0</v>
      </c>
      <c r="BO90" s="6"/>
      <c r="BP90" s="6">
        <f t="shared" si="80"/>
        <v>0</v>
      </c>
      <c r="BQ90" s="6">
        <f t="shared" si="81"/>
        <v>0</v>
      </c>
      <c r="BR90" s="6">
        <f t="shared" si="82"/>
        <v>0</v>
      </c>
      <c r="BS90" s="6"/>
      <c r="BT90" s="6">
        <f t="shared" si="83"/>
        <v>0</v>
      </c>
      <c r="BU90" s="6">
        <f t="shared" si="84"/>
        <v>0</v>
      </c>
      <c r="BV90" s="6">
        <f t="shared" si="85"/>
        <v>0</v>
      </c>
      <c r="BW90" s="6"/>
      <c r="BX90" s="6">
        <f t="shared" si="86"/>
        <v>0</v>
      </c>
      <c r="BY90" s="6">
        <f t="shared" si="87"/>
        <v>0</v>
      </c>
      <c r="BZ90" s="6">
        <f t="shared" si="88"/>
        <v>0</v>
      </c>
      <c r="CA90" s="6"/>
      <c r="CB90" s="6">
        <f t="shared" si="89"/>
        <v>0</v>
      </c>
      <c r="CC90" s="6">
        <f t="shared" si="90"/>
        <v>0</v>
      </c>
      <c r="CD90" s="6">
        <f t="shared" si="91"/>
        <v>0</v>
      </c>
      <c r="CE90" s="6"/>
      <c r="CF90" s="6">
        <f t="shared" si="92"/>
        <v>0</v>
      </c>
      <c r="CG90" s="6">
        <f t="shared" si="93"/>
        <v>0</v>
      </c>
      <c r="CH90" s="6">
        <f t="shared" si="94"/>
        <v>0</v>
      </c>
      <c r="CI90" s="6"/>
      <c r="CJ90" s="6">
        <f t="shared" si="95"/>
        <v>0</v>
      </c>
      <c r="CK90" s="6">
        <f t="shared" si="96"/>
        <v>0</v>
      </c>
      <c r="CL90" s="6">
        <f t="shared" si="97"/>
        <v>0</v>
      </c>
      <c r="CM90" s="6"/>
      <c r="CN90" s="6">
        <f t="shared" si="98"/>
        <v>0</v>
      </c>
      <c r="CO90" s="6">
        <f t="shared" si="99"/>
        <v>0</v>
      </c>
      <c r="CP90" s="6">
        <f t="shared" si="100"/>
        <v>0</v>
      </c>
      <c r="CQ90" s="6"/>
      <c r="CR90" s="36">
        <f t="shared" ref="CR90:CR153" si="108">IF(B90="N GAS",AG90,0)</f>
        <v>38.75</v>
      </c>
      <c r="CS90" s="6">
        <f t="shared" ref="CS90:CS153" si="109">IF(B90="N GAS",AH90,0)</f>
        <v>0</v>
      </c>
      <c r="CT90" s="6">
        <f t="shared" ref="CT90:CT153" si="110">IF(B90="N GAS",AI90,0)</f>
        <v>0</v>
      </c>
      <c r="CU90" s="6"/>
      <c r="CV90" s="6"/>
      <c r="CW90" s="6"/>
      <c r="CX90" s="6"/>
      <c r="CY90" s="6"/>
      <c r="CZ90" s="6"/>
      <c r="DA90" s="6"/>
      <c r="DB90" s="6"/>
      <c r="DC90" s="6"/>
      <c r="DD90" s="133"/>
      <c r="DE90" s="133"/>
      <c r="DF90" s="133"/>
      <c r="DG90" s="133"/>
      <c r="DH90" s="56"/>
      <c r="DI90" s="56"/>
      <c r="DJ90" s="56"/>
      <c r="DK90" s="56"/>
      <c r="DL90" s="56"/>
    </row>
    <row r="91" spans="1:116" s="31" customFormat="1" ht="28.5" customHeight="1" thickTop="1" thickBot="1" x14ac:dyDescent="0.35">
      <c r="A91" s="4">
        <v>44270</v>
      </c>
      <c r="B91" s="51" t="s">
        <v>25</v>
      </c>
      <c r="C91" s="5" t="s">
        <v>29</v>
      </c>
      <c r="D91" s="12" t="s">
        <v>11</v>
      </c>
      <c r="E91" s="34" t="s">
        <v>65</v>
      </c>
      <c r="F91" s="5" t="s">
        <v>30</v>
      </c>
      <c r="G91" s="53" t="s">
        <v>174</v>
      </c>
      <c r="H91" s="53">
        <v>54.5</v>
      </c>
      <c r="I91" s="72">
        <v>-54.5</v>
      </c>
      <c r="J91" s="72">
        <v>-55.5</v>
      </c>
      <c r="K91" s="17">
        <f t="shared" si="105"/>
        <v>1021</v>
      </c>
      <c r="L91" s="17"/>
      <c r="M91" s="17"/>
      <c r="N91" s="17"/>
      <c r="O91" s="17"/>
      <c r="P91" s="6"/>
      <c r="Q91" s="17"/>
      <c r="R91" s="17"/>
      <c r="S91" s="17"/>
      <c r="T91" s="17"/>
      <c r="U91" s="17"/>
      <c r="V91" s="17"/>
      <c r="W91" s="17"/>
      <c r="X91" s="72">
        <v>-55.5</v>
      </c>
      <c r="Y91" s="75"/>
      <c r="Z91" s="17"/>
      <c r="AA91" s="17"/>
      <c r="AB91" s="17"/>
      <c r="AC91" s="17"/>
      <c r="AD91" s="125"/>
      <c r="AE91" s="125"/>
      <c r="AF91" s="123"/>
      <c r="AG91" s="118">
        <f t="shared" si="56"/>
        <v>-55.5</v>
      </c>
      <c r="AH91" s="6">
        <f t="shared" si="57"/>
        <v>0</v>
      </c>
      <c r="AI91" s="6">
        <f t="shared" si="58"/>
        <v>0</v>
      </c>
      <c r="AJ91" s="6"/>
      <c r="AK91" s="20">
        <f t="shared" si="104"/>
        <v>-55.5</v>
      </c>
      <c r="AL91" s="20">
        <f t="shared" si="106"/>
        <v>1021</v>
      </c>
      <c r="AM91" s="20"/>
      <c r="AN91" s="6">
        <f t="shared" si="59"/>
        <v>0</v>
      </c>
      <c r="AO91" s="6">
        <f t="shared" si="60"/>
        <v>0</v>
      </c>
      <c r="AP91" s="6">
        <f t="shared" si="61"/>
        <v>0</v>
      </c>
      <c r="AQ91" s="6"/>
      <c r="AR91" s="6">
        <f t="shared" si="62"/>
        <v>0</v>
      </c>
      <c r="AS91" s="6">
        <f t="shared" si="63"/>
        <v>0</v>
      </c>
      <c r="AT91" s="6">
        <f t="shared" si="107"/>
        <v>0</v>
      </c>
      <c r="AU91" s="6"/>
      <c r="AV91" s="6">
        <f t="shared" si="65"/>
        <v>0</v>
      </c>
      <c r="AW91" s="6">
        <f t="shared" si="66"/>
        <v>0</v>
      </c>
      <c r="AX91" s="6">
        <f t="shared" si="67"/>
        <v>0</v>
      </c>
      <c r="AY91" s="6"/>
      <c r="AZ91" s="6">
        <f t="shared" si="68"/>
        <v>0</v>
      </c>
      <c r="BA91" s="6">
        <f t="shared" si="69"/>
        <v>0</v>
      </c>
      <c r="BB91" s="6">
        <f t="shared" si="70"/>
        <v>0</v>
      </c>
      <c r="BC91" s="6"/>
      <c r="BD91" s="6">
        <f t="shared" si="71"/>
        <v>0</v>
      </c>
      <c r="BE91" s="6">
        <f t="shared" si="72"/>
        <v>0</v>
      </c>
      <c r="BF91" s="6">
        <f t="shared" si="73"/>
        <v>0</v>
      </c>
      <c r="BG91" s="6"/>
      <c r="BH91" s="6">
        <f t="shared" si="74"/>
        <v>0</v>
      </c>
      <c r="BI91" s="6">
        <f t="shared" si="75"/>
        <v>0</v>
      </c>
      <c r="BJ91" s="6">
        <f t="shared" si="76"/>
        <v>0</v>
      </c>
      <c r="BK91" s="6"/>
      <c r="BL91" s="6">
        <f t="shared" si="77"/>
        <v>0</v>
      </c>
      <c r="BM91" s="6">
        <f t="shared" si="78"/>
        <v>0</v>
      </c>
      <c r="BN91" s="6">
        <f t="shared" si="79"/>
        <v>0</v>
      </c>
      <c r="BO91" s="6"/>
      <c r="BP91" s="6">
        <f t="shared" si="80"/>
        <v>0</v>
      </c>
      <c r="BQ91" s="6">
        <f t="shared" si="81"/>
        <v>0</v>
      </c>
      <c r="BR91" s="6">
        <f t="shared" si="82"/>
        <v>0</v>
      </c>
      <c r="BS91" s="6"/>
      <c r="BT91" s="6">
        <f t="shared" si="83"/>
        <v>0</v>
      </c>
      <c r="BU91" s="6">
        <f t="shared" si="84"/>
        <v>0</v>
      </c>
      <c r="BV91" s="6">
        <f t="shared" si="85"/>
        <v>0</v>
      </c>
      <c r="BW91" s="6"/>
      <c r="BX91" s="6">
        <f t="shared" si="86"/>
        <v>0</v>
      </c>
      <c r="BY91" s="6">
        <f t="shared" si="87"/>
        <v>0</v>
      </c>
      <c r="BZ91" s="6">
        <f t="shared" si="88"/>
        <v>0</v>
      </c>
      <c r="CA91" s="6"/>
      <c r="CB91" s="6">
        <f t="shared" si="89"/>
        <v>0</v>
      </c>
      <c r="CC91" s="6">
        <f t="shared" si="90"/>
        <v>0</v>
      </c>
      <c r="CD91" s="6">
        <f t="shared" si="91"/>
        <v>0</v>
      </c>
      <c r="CE91" s="6"/>
      <c r="CF91" s="6">
        <f t="shared" si="92"/>
        <v>0</v>
      </c>
      <c r="CG91" s="6">
        <f t="shared" si="93"/>
        <v>0</v>
      </c>
      <c r="CH91" s="6">
        <f t="shared" si="94"/>
        <v>0</v>
      </c>
      <c r="CI91" s="6"/>
      <c r="CJ91" s="79">
        <f t="shared" si="95"/>
        <v>-55.5</v>
      </c>
      <c r="CK91" s="6">
        <f t="shared" si="96"/>
        <v>0</v>
      </c>
      <c r="CL91" s="6">
        <f t="shared" si="97"/>
        <v>0</v>
      </c>
      <c r="CM91" s="6"/>
      <c r="CN91" s="6">
        <f t="shared" si="98"/>
        <v>0</v>
      </c>
      <c r="CO91" s="6">
        <f t="shared" si="99"/>
        <v>0</v>
      </c>
      <c r="CP91" s="6">
        <f t="shared" si="100"/>
        <v>0</v>
      </c>
      <c r="CQ91" s="6"/>
      <c r="CR91" s="6">
        <f t="shared" si="108"/>
        <v>0</v>
      </c>
      <c r="CS91" s="6">
        <f t="shared" si="109"/>
        <v>0</v>
      </c>
      <c r="CT91" s="6">
        <f t="shared" si="110"/>
        <v>0</v>
      </c>
      <c r="CU91" s="6"/>
      <c r="CV91" s="6"/>
      <c r="CW91" s="6"/>
      <c r="CX91" s="6"/>
      <c r="CY91" s="6"/>
      <c r="CZ91" s="6"/>
      <c r="DA91" s="6"/>
      <c r="DB91" s="6"/>
      <c r="DC91" s="6"/>
      <c r="DD91" s="133"/>
      <c r="DE91" s="133"/>
      <c r="DF91" s="133"/>
      <c r="DG91" s="133"/>
      <c r="DH91" s="56"/>
      <c r="DI91" s="56"/>
      <c r="DJ91" s="56"/>
      <c r="DK91" s="56"/>
      <c r="DL91" s="56"/>
    </row>
    <row r="92" spans="1:116" s="31" customFormat="1" ht="28.5" customHeight="1" thickTop="1" thickBot="1" x14ac:dyDescent="0.35">
      <c r="A92" s="4">
        <v>44270</v>
      </c>
      <c r="B92" s="5" t="s">
        <v>2</v>
      </c>
      <c r="C92" s="5" t="s">
        <v>41</v>
      </c>
      <c r="D92" s="49" t="s">
        <v>11</v>
      </c>
      <c r="E92" s="34" t="s">
        <v>27</v>
      </c>
      <c r="F92" s="5" t="s">
        <v>1</v>
      </c>
      <c r="G92" s="53" t="s">
        <v>175</v>
      </c>
      <c r="H92" s="53">
        <v>39.5</v>
      </c>
      <c r="I92" s="17">
        <v>39.5</v>
      </c>
      <c r="J92" s="17">
        <v>37.5</v>
      </c>
      <c r="K92" s="17">
        <f t="shared" si="105"/>
        <v>1058.5</v>
      </c>
      <c r="L92" s="17"/>
      <c r="M92" s="68">
        <v>37.5</v>
      </c>
      <c r="N92" s="17"/>
      <c r="O92" s="17"/>
      <c r="P92" s="6"/>
      <c r="Q92" s="17"/>
      <c r="R92" s="17"/>
      <c r="S92" s="17"/>
      <c r="T92" s="17"/>
      <c r="U92" s="17"/>
      <c r="V92" s="17"/>
      <c r="W92" s="17"/>
      <c r="X92" s="17"/>
      <c r="Y92" s="75"/>
      <c r="Z92" s="17"/>
      <c r="AA92" s="17"/>
      <c r="AB92" s="17"/>
      <c r="AC92" s="17"/>
      <c r="AD92" s="125"/>
      <c r="AE92" s="125"/>
      <c r="AF92" s="123"/>
      <c r="AG92" s="117">
        <f t="shared" si="56"/>
        <v>0</v>
      </c>
      <c r="AH92" s="6">
        <f t="shared" si="57"/>
        <v>0</v>
      </c>
      <c r="AI92" s="36">
        <f t="shared" si="58"/>
        <v>37.5</v>
      </c>
      <c r="AJ92" s="6"/>
      <c r="AK92" s="20">
        <f t="shared" si="104"/>
        <v>37.5</v>
      </c>
      <c r="AL92" s="20">
        <f t="shared" si="106"/>
        <v>1058.5</v>
      </c>
      <c r="AM92" s="20"/>
      <c r="AN92" s="6">
        <f t="shared" si="59"/>
        <v>0</v>
      </c>
      <c r="AO92" s="6">
        <f t="shared" si="60"/>
        <v>0</v>
      </c>
      <c r="AP92" s="6">
        <f t="shared" si="61"/>
        <v>0</v>
      </c>
      <c r="AQ92" s="6"/>
      <c r="AR92" s="6">
        <f t="shared" si="62"/>
        <v>0</v>
      </c>
      <c r="AS92" s="6">
        <f t="shared" si="63"/>
        <v>0</v>
      </c>
      <c r="AT92" s="36">
        <f t="shared" si="107"/>
        <v>37.5</v>
      </c>
      <c r="AU92" s="6"/>
      <c r="AV92" s="6">
        <f t="shared" si="65"/>
        <v>0</v>
      </c>
      <c r="AW92" s="6">
        <f t="shared" si="66"/>
        <v>0</v>
      </c>
      <c r="AX92" s="6">
        <f t="shared" si="67"/>
        <v>0</v>
      </c>
      <c r="AY92" s="6"/>
      <c r="AZ92" s="6">
        <f t="shared" si="68"/>
        <v>0</v>
      </c>
      <c r="BA92" s="6">
        <f t="shared" si="69"/>
        <v>0</v>
      </c>
      <c r="BB92" s="6">
        <f t="shared" si="70"/>
        <v>0</v>
      </c>
      <c r="BC92" s="6"/>
      <c r="BD92" s="6">
        <f t="shared" si="71"/>
        <v>0</v>
      </c>
      <c r="BE92" s="6">
        <f t="shared" si="72"/>
        <v>0</v>
      </c>
      <c r="BF92" s="6">
        <f t="shared" si="73"/>
        <v>0</v>
      </c>
      <c r="BG92" s="6"/>
      <c r="BH92" s="6">
        <f t="shared" si="74"/>
        <v>0</v>
      </c>
      <c r="BI92" s="6">
        <f t="shared" si="75"/>
        <v>0</v>
      </c>
      <c r="BJ92" s="6">
        <f t="shared" si="76"/>
        <v>0</v>
      </c>
      <c r="BK92" s="6"/>
      <c r="BL92" s="6">
        <f t="shared" si="77"/>
        <v>0</v>
      </c>
      <c r="BM92" s="6">
        <f t="shared" si="78"/>
        <v>0</v>
      </c>
      <c r="BN92" s="6">
        <f t="shared" si="79"/>
        <v>0</v>
      </c>
      <c r="BO92" s="6"/>
      <c r="BP92" s="6">
        <f t="shared" si="80"/>
        <v>0</v>
      </c>
      <c r="BQ92" s="6">
        <f t="shared" si="81"/>
        <v>0</v>
      </c>
      <c r="BR92" s="6">
        <f t="shared" si="82"/>
        <v>0</v>
      </c>
      <c r="BS92" s="6"/>
      <c r="BT92" s="6">
        <f t="shared" si="83"/>
        <v>0</v>
      </c>
      <c r="BU92" s="6">
        <f t="shared" si="84"/>
        <v>0</v>
      </c>
      <c r="BV92" s="6">
        <f t="shared" si="85"/>
        <v>0</v>
      </c>
      <c r="BW92" s="6"/>
      <c r="BX92" s="6">
        <f t="shared" si="86"/>
        <v>0</v>
      </c>
      <c r="BY92" s="6">
        <f t="shared" si="87"/>
        <v>0</v>
      </c>
      <c r="BZ92" s="6">
        <f t="shared" si="88"/>
        <v>0</v>
      </c>
      <c r="CA92" s="6"/>
      <c r="CB92" s="6">
        <f t="shared" si="89"/>
        <v>0</v>
      </c>
      <c r="CC92" s="6">
        <f t="shared" si="90"/>
        <v>0</v>
      </c>
      <c r="CD92" s="6">
        <f t="shared" si="91"/>
        <v>0</v>
      </c>
      <c r="CE92" s="6"/>
      <c r="CF92" s="6">
        <f t="shared" si="92"/>
        <v>0</v>
      </c>
      <c r="CG92" s="6">
        <f t="shared" si="93"/>
        <v>0</v>
      </c>
      <c r="CH92" s="6">
        <f t="shared" si="94"/>
        <v>0</v>
      </c>
      <c r="CI92" s="6"/>
      <c r="CJ92" s="6">
        <f t="shared" si="95"/>
        <v>0</v>
      </c>
      <c r="CK92" s="6">
        <f t="shared" si="96"/>
        <v>0</v>
      </c>
      <c r="CL92" s="6">
        <f t="shared" si="97"/>
        <v>0</v>
      </c>
      <c r="CM92" s="6"/>
      <c r="CN92" s="6">
        <f t="shared" si="98"/>
        <v>0</v>
      </c>
      <c r="CO92" s="6">
        <f t="shared" si="99"/>
        <v>0</v>
      </c>
      <c r="CP92" s="6">
        <f t="shared" si="100"/>
        <v>0</v>
      </c>
      <c r="CQ92" s="6"/>
      <c r="CR92" s="6">
        <f t="shared" si="108"/>
        <v>0</v>
      </c>
      <c r="CS92" s="6">
        <f t="shared" si="109"/>
        <v>0</v>
      </c>
      <c r="CT92" s="6">
        <f t="shared" si="110"/>
        <v>0</v>
      </c>
      <c r="CU92" s="6"/>
      <c r="CV92" s="6"/>
      <c r="CW92" s="6"/>
      <c r="CX92" s="6"/>
      <c r="CY92" s="6"/>
      <c r="CZ92" s="6"/>
      <c r="DA92" s="6"/>
      <c r="DB92" s="6"/>
      <c r="DC92" s="6"/>
      <c r="DD92" s="133"/>
      <c r="DE92" s="133"/>
      <c r="DF92" s="133"/>
      <c r="DG92" s="133"/>
      <c r="DH92" s="56"/>
      <c r="DI92" s="56"/>
      <c r="DJ92" s="56"/>
      <c r="DK92" s="56"/>
      <c r="DL92" s="56"/>
    </row>
    <row r="93" spans="1:116" s="31" customFormat="1" ht="28.5" customHeight="1" thickTop="1" thickBot="1" x14ac:dyDescent="0.35">
      <c r="A93" s="4">
        <v>44270</v>
      </c>
      <c r="B93" s="5" t="s">
        <v>6</v>
      </c>
      <c r="C93" s="5" t="s">
        <v>41</v>
      </c>
      <c r="D93" s="12" t="s">
        <v>11</v>
      </c>
      <c r="E93" s="5" t="s">
        <v>27</v>
      </c>
      <c r="F93" s="5" t="s">
        <v>1</v>
      </c>
      <c r="G93" s="53" t="s">
        <v>176</v>
      </c>
      <c r="H93" s="53">
        <v>36</v>
      </c>
      <c r="I93" s="17">
        <v>36</v>
      </c>
      <c r="J93" s="17">
        <v>34</v>
      </c>
      <c r="K93" s="17">
        <f t="shared" si="105"/>
        <v>1092.5</v>
      </c>
      <c r="L93" s="17"/>
      <c r="M93" s="17"/>
      <c r="N93" s="17"/>
      <c r="O93" s="17"/>
      <c r="P93" s="36">
        <v>34</v>
      </c>
      <c r="Q93" s="17"/>
      <c r="R93" s="17"/>
      <c r="S93" s="17"/>
      <c r="T93" s="17"/>
      <c r="U93" s="17"/>
      <c r="V93" s="17"/>
      <c r="W93" s="17"/>
      <c r="X93" s="17"/>
      <c r="Y93" s="75"/>
      <c r="Z93" s="17"/>
      <c r="AA93" s="17"/>
      <c r="AB93" s="17"/>
      <c r="AC93" s="17"/>
      <c r="AD93" s="125"/>
      <c r="AE93" s="125"/>
      <c r="AF93" s="123"/>
      <c r="AG93" s="117">
        <f t="shared" si="56"/>
        <v>0</v>
      </c>
      <c r="AH93" s="6">
        <f t="shared" si="57"/>
        <v>0</v>
      </c>
      <c r="AI93" s="36">
        <v>34</v>
      </c>
      <c r="AJ93" s="6"/>
      <c r="AK93" s="20">
        <f t="shared" si="104"/>
        <v>34</v>
      </c>
      <c r="AL93" s="20">
        <f t="shared" si="106"/>
        <v>1092.5</v>
      </c>
      <c r="AM93" s="20"/>
      <c r="AN93" s="6">
        <f t="shared" si="59"/>
        <v>0</v>
      </c>
      <c r="AO93" s="6">
        <f t="shared" si="60"/>
        <v>0</v>
      </c>
      <c r="AP93" s="6">
        <f t="shared" si="61"/>
        <v>0</v>
      </c>
      <c r="AQ93" s="6"/>
      <c r="AR93" s="6">
        <f t="shared" si="62"/>
        <v>0</v>
      </c>
      <c r="AS93" s="6">
        <f t="shared" si="63"/>
        <v>0</v>
      </c>
      <c r="AT93" s="6">
        <f t="shared" si="107"/>
        <v>0</v>
      </c>
      <c r="AU93" s="6"/>
      <c r="AV93" s="6">
        <f t="shared" si="65"/>
        <v>0</v>
      </c>
      <c r="AW93" s="6">
        <f t="shared" si="66"/>
        <v>0</v>
      </c>
      <c r="AX93" s="6">
        <f t="shared" si="67"/>
        <v>0</v>
      </c>
      <c r="AY93" s="6"/>
      <c r="AZ93" s="6">
        <f t="shared" si="68"/>
        <v>0</v>
      </c>
      <c r="BA93" s="6">
        <f t="shared" si="69"/>
        <v>0</v>
      </c>
      <c r="BB93" s="6">
        <f t="shared" si="70"/>
        <v>0</v>
      </c>
      <c r="BC93" s="6"/>
      <c r="BD93" s="6">
        <f t="shared" si="71"/>
        <v>0</v>
      </c>
      <c r="BE93" s="6">
        <f t="shared" si="72"/>
        <v>0</v>
      </c>
      <c r="BF93" s="36">
        <f t="shared" si="73"/>
        <v>34</v>
      </c>
      <c r="BG93" s="6"/>
      <c r="BH93" s="6">
        <f t="shared" si="74"/>
        <v>0</v>
      </c>
      <c r="BI93" s="6">
        <f t="shared" si="75"/>
        <v>0</v>
      </c>
      <c r="BJ93" s="6">
        <f t="shared" si="76"/>
        <v>0</v>
      </c>
      <c r="BK93" s="6"/>
      <c r="BL93" s="6">
        <f t="shared" si="77"/>
        <v>0</v>
      </c>
      <c r="BM93" s="6">
        <f t="shared" si="78"/>
        <v>0</v>
      </c>
      <c r="BN93" s="6">
        <f t="shared" si="79"/>
        <v>0</v>
      </c>
      <c r="BO93" s="6"/>
      <c r="BP93" s="6">
        <f t="shared" si="80"/>
        <v>0</v>
      </c>
      <c r="BQ93" s="6">
        <f t="shared" si="81"/>
        <v>0</v>
      </c>
      <c r="BR93" s="6">
        <f t="shared" si="82"/>
        <v>0</v>
      </c>
      <c r="BS93" s="6"/>
      <c r="BT93" s="6">
        <f t="shared" si="83"/>
        <v>0</v>
      </c>
      <c r="BU93" s="6">
        <f t="shared" si="84"/>
        <v>0</v>
      </c>
      <c r="BV93" s="6">
        <f t="shared" si="85"/>
        <v>0</v>
      </c>
      <c r="BW93" s="6"/>
      <c r="BX93" s="6">
        <f t="shared" si="86"/>
        <v>0</v>
      </c>
      <c r="BY93" s="6">
        <f t="shared" si="87"/>
        <v>0</v>
      </c>
      <c r="BZ93" s="6">
        <f t="shared" si="88"/>
        <v>0</v>
      </c>
      <c r="CA93" s="6"/>
      <c r="CB93" s="6">
        <f t="shared" si="89"/>
        <v>0</v>
      </c>
      <c r="CC93" s="6">
        <f t="shared" si="90"/>
        <v>0</v>
      </c>
      <c r="CD93" s="6">
        <f t="shared" si="91"/>
        <v>0</v>
      </c>
      <c r="CE93" s="6"/>
      <c r="CF93" s="6">
        <f t="shared" si="92"/>
        <v>0</v>
      </c>
      <c r="CG93" s="6">
        <f t="shared" si="93"/>
        <v>0</v>
      </c>
      <c r="CH93" s="6">
        <f t="shared" si="94"/>
        <v>0</v>
      </c>
      <c r="CI93" s="6"/>
      <c r="CJ93" s="6">
        <f t="shared" si="95"/>
        <v>0</v>
      </c>
      <c r="CK93" s="6">
        <f t="shared" si="96"/>
        <v>0</v>
      </c>
      <c r="CL93" s="6">
        <f t="shared" si="97"/>
        <v>0</v>
      </c>
      <c r="CM93" s="6"/>
      <c r="CN93" s="6">
        <f t="shared" si="98"/>
        <v>0</v>
      </c>
      <c r="CO93" s="6">
        <f t="shared" si="99"/>
        <v>0</v>
      </c>
      <c r="CP93" s="6">
        <f t="shared" si="100"/>
        <v>0</v>
      </c>
      <c r="CQ93" s="6"/>
      <c r="CR93" s="6">
        <f t="shared" si="108"/>
        <v>0</v>
      </c>
      <c r="CS93" s="6">
        <f t="shared" si="109"/>
        <v>0</v>
      </c>
      <c r="CT93" s="6">
        <f t="shared" si="110"/>
        <v>0</v>
      </c>
      <c r="CU93" s="6"/>
      <c r="CV93" s="6"/>
      <c r="CW93" s="6"/>
      <c r="CX93" s="6"/>
      <c r="CY93" s="6"/>
      <c r="CZ93" s="6"/>
      <c r="DA93" s="6"/>
      <c r="DB93" s="6"/>
      <c r="DC93" s="6"/>
      <c r="DD93" s="133"/>
      <c r="DE93" s="133"/>
      <c r="DF93" s="133"/>
      <c r="DG93" s="133"/>
      <c r="DH93" s="56"/>
      <c r="DI93" s="56"/>
      <c r="DJ93" s="56"/>
      <c r="DK93" s="56"/>
      <c r="DL93" s="56"/>
    </row>
    <row r="94" spans="1:116" s="31" customFormat="1" ht="28.5" customHeight="1" thickTop="1" thickBot="1" x14ac:dyDescent="0.35">
      <c r="A94" s="4">
        <v>44270</v>
      </c>
      <c r="B94" s="5" t="s">
        <v>8</v>
      </c>
      <c r="C94" s="5" t="s">
        <v>41</v>
      </c>
      <c r="D94" s="12" t="s">
        <v>11</v>
      </c>
      <c r="E94" s="5" t="s">
        <v>27</v>
      </c>
      <c r="F94" s="5" t="s">
        <v>1</v>
      </c>
      <c r="G94" s="53" t="s">
        <v>177</v>
      </c>
      <c r="H94" s="53">
        <v>48.25</v>
      </c>
      <c r="I94" s="17">
        <v>48.25</v>
      </c>
      <c r="J94" s="17">
        <v>46.25</v>
      </c>
      <c r="K94" s="17">
        <f t="shared" si="105"/>
        <v>1138.75</v>
      </c>
      <c r="L94" s="17"/>
      <c r="M94" s="17"/>
      <c r="N94" s="17"/>
      <c r="O94" s="17"/>
      <c r="P94" s="6"/>
      <c r="Q94" s="17"/>
      <c r="R94" s="68">
        <v>46.25</v>
      </c>
      <c r="S94" s="17"/>
      <c r="T94" s="17"/>
      <c r="U94" s="17"/>
      <c r="V94" s="17"/>
      <c r="W94" s="17"/>
      <c r="X94" s="17"/>
      <c r="Y94" s="75"/>
      <c r="Z94" s="17"/>
      <c r="AA94" s="17"/>
      <c r="AB94" s="17"/>
      <c r="AC94" s="17"/>
      <c r="AD94" s="125"/>
      <c r="AE94" s="125"/>
      <c r="AF94" s="123"/>
      <c r="AG94" s="117">
        <f t="shared" si="56"/>
        <v>0</v>
      </c>
      <c r="AH94" s="6">
        <f t="shared" si="57"/>
        <v>0</v>
      </c>
      <c r="AI94" s="36">
        <f t="shared" ref="AI94:AI157" si="111">IF(C94="HF3",J94,0)</f>
        <v>46.25</v>
      </c>
      <c r="AJ94" s="6"/>
      <c r="AK94" s="20">
        <f t="shared" si="104"/>
        <v>46.25</v>
      </c>
      <c r="AL94" s="20">
        <f t="shared" si="106"/>
        <v>1138.75</v>
      </c>
      <c r="AM94" s="20"/>
      <c r="AN94" s="6">
        <f t="shared" si="59"/>
        <v>0</v>
      </c>
      <c r="AO94" s="6">
        <f t="shared" si="60"/>
        <v>0</v>
      </c>
      <c r="AP94" s="6">
        <f t="shared" si="61"/>
        <v>0</v>
      </c>
      <c r="AQ94" s="6"/>
      <c r="AR94" s="6">
        <f t="shared" si="62"/>
        <v>0</v>
      </c>
      <c r="AS94" s="6">
        <f t="shared" si="63"/>
        <v>0</v>
      </c>
      <c r="AT94" s="6">
        <f t="shared" si="107"/>
        <v>0</v>
      </c>
      <c r="AU94" s="6"/>
      <c r="AV94" s="6">
        <f t="shared" si="65"/>
        <v>0</v>
      </c>
      <c r="AW94" s="6">
        <f t="shared" si="66"/>
        <v>0</v>
      </c>
      <c r="AX94" s="6">
        <f t="shared" si="67"/>
        <v>0</v>
      </c>
      <c r="AY94" s="6"/>
      <c r="AZ94" s="6">
        <f t="shared" si="68"/>
        <v>0</v>
      </c>
      <c r="BA94" s="6">
        <f t="shared" si="69"/>
        <v>0</v>
      </c>
      <c r="BB94" s="6">
        <f t="shared" si="70"/>
        <v>0</v>
      </c>
      <c r="BC94" s="6"/>
      <c r="BD94" s="6">
        <f t="shared" si="71"/>
        <v>0</v>
      </c>
      <c r="BE94" s="6">
        <f t="shared" si="72"/>
        <v>0</v>
      </c>
      <c r="BF94" s="6">
        <f t="shared" si="73"/>
        <v>0</v>
      </c>
      <c r="BG94" s="6"/>
      <c r="BH94" s="6">
        <f t="shared" si="74"/>
        <v>0</v>
      </c>
      <c r="BI94" s="6">
        <f t="shared" si="75"/>
        <v>0</v>
      </c>
      <c r="BJ94" s="6">
        <f t="shared" si="76"/>
        <v>0</v>
      </c>
      <c r="BK94" s="6"/>
      <c r="BL94" s="6">
        <f t="shared" si="77"/>
        <v>0</v>
      </c>
      <c r="BM94" s="6">
        <f t="shared" si="78"/>
        <v>0</v>
      </c>
      <c r="BN94" s="36">
        <f t="shared" si="79"/>
        <v>46.25</v>
      </c>
      <c r="BO94" s="6"/>
      <c r="BP94" s="6">
        <f t="shared" si="80"/>
        <v>0</v>
      </c>
      <c r="BQ94" s="6">
        <f t="shared" si="81"/>
        <v>0</v>
      </c>
      <c r="BR94" s="6">
        <f t="shared" si="82"/>
        <v>0</v>
      </c>
      <c r="BS94" s="6"/>
      <c r="BT94" s="6">
        <f t="shared" si="83"/>
        <v>0</v>
      </c>
      <c r="BU94" s="6">
        <f t="shared" si="84"/>
        <v>0</v>
      </c>
      <c r="BV94" s="6">
        <f t="shared" si="85"/>
        <v>0</v>
      </c>
      <c r="BW94" s="6"/>
      <c r="BX94" s="6">
        <f t="shared" si="86"/>
        <v>0</v>
      </c>
      <c r="BY94" s="6">
        <f t="shared" si="87"/>
        <v>0</v>
      </c>
      <c r="BZ94" s="6">
        <f t="shared" si="88"/>
        <v>0</v>
      </c>
      <c r="CA94" s="6"/>
      <c r="CB94" s="6">
        <f t="shared" si="89"/>
        <v>0</v>
      </c>
      <c r="CC94" s="6">
        <f t="shared" si="90"/>
        <v>0</v>
      </c>
      <c r="CD94" s="6">
        <f t="shared" si="91"/>
        <v>0</v>
      </c>
      <c r="CE94" s="6"/>
      <c r="CF94" s="6">
        <f t="shared" si="92"/>
        <v>0</v>
      </c>
      <c r="CG94" s="6">
        <f t="shared" si="93"/>
        <v>0</v>
      </c>
      <c r="CH94" s="6">
        <f t="shared" si="94"/>
        <v>0</v>
      </c>
      <c r="CI94" s="6"/>
      <c r="CJ94" s="6">
        <f t="shared" si="95"/>
        <v>0</v>
      </c>
      <c r="CK94" s="6">
        <f t="shared" si="96"/>
        <v>0</v>
      </c>
      <c r="CL94" s="6">
        <f t="shared" si="97"/>
        <v>0</v>
      </c>
      <c r="CM94" s="6"/>
      <c r="CN94" s="6">
        <f t="shared" si="98"/>
        <v>0</v>
      </c>
      <c r="CO94" s="6">
        <f t="shared" si="99"/>
        <v>0</v>
      </c>
      <c r="CP94" s="6">
        <f t="shared" si="100"/>
        <v>0</v>
      </c>
      <c r="CQ94" s="6"/>
      <c r="CR94" s="6">
        <f t="shared" si="108"/>
        <v>0</v>
      </c>
      <c r="CS94" s="6">
        <f t="shared" si="109"/>
        <v>0</v>
      </c>
      <c r="CT94" s="6">
        <f t="shared" si="110"/>
        <v>0</v>
      </c>
      <c r="CU94" s="6"/>
      <c r="CV94" s="6"/>
      <c r="CW94" s="6"/>
      <c r="CX94" s="6"/>
      <c r="CY94" s="6"/>
      <c r="CZ94" s="6"/>
      <c r="DA94" s="6"/>
      <c r="DB94" s="6"/>
      <c r="DC94" s="6"/>
      <c r="DD94" s="133"/>
      <c r="DE94" s="133"/>
      <c r="DF94" s="133"/>
      <c r="DG94" s="133"/>
      <c r="DH94" s="56"/>
      <c r="DI94" s="56"/>
      <c r="DJ94" s="56"/>
      <c r="DK94" s="56"/>
      <c r="DL94" s="56"/>
    </row>
    <row r="95" spans="1:116" s="31" customFormat="1" ht="28.5" customHeight="1" thickTop="1" thickBot="1" x14ac:dyDescent="0.35">
      <c r="A95" s="4">
        <v>44270</v>
      </c>
      <c r="B95" s="51" t="s">
        <v>10</v>
      </c>
      <c r="C95" s="5" t="s">
        <v>41</v>
      </c>
      <c r="D95" s="12" t="s">
        <v>11</v>
      </c>
      <c r="E95" s="5" t="s">
        <v>27</v>
      </c>
      <c r="F95" s="5" t="s">
        <v>30</v>
      </c>
      <c r="G95" s="53" t="s">
        <v>178</v>
      </c>
      <c r="H95" s="53">
        <v>45.75</v>
      </c>
      <c r="I95" s="72">
        <v>-45.75</v>
      </c>
      <c r="J95" s="72">
        <f>---46.75</f>
        <v>-46.75</v>
      </c>
      <c r="K95" s="17">
        <f t="shared" si="105"/>
        <v>1092</v>
      </c>
      <c r="L95" s="17"/>
      <c r="M95" s="17"/>
      <c r="N95" s="17"/>
      <c r="O95" s="17"/>
      <c r="P95" s="6"/>
      <c r="Q95" s="17"/>
      <c r="R95" s="17"/>
      <c r="S95" s="17"/>
      <c r="T95" s="72">
        <f>---46.75</f>
        <v>-46.75</v>
      </c>
      <c r="U95" s="17"/>
      <c r="V95" s="17"/>
      <c r="W95" s="17"/>
      <c r="X95" s="17"/>
      <c r="Y95" s="75"/>
      <c r="Z95" s="17"/>
      <c r="AA95" s="17"/>
      <c r="AB95" s="17"/>
      <c r="AC95" s="17"/>
      <c r="AD95" s="125"/>
      <c r="AE95" s="125"/>
      <c r="AF95" s="123"/>
      <c r="AG95" s="117">
        <f t="shared" si="56"/>
        <v>0</v>
      </c>
      <c r="AH95" s="6">
        <f t="shared" si="57"/>
        <v>0</v>
      </c>
      <c r="AI95" s="79">
        <f t="shared" si="111"/>
        <v>-46.75</v>
      </c>
      <c r="AJ95" s="6"/>
      <c r="AK95" s="20">
        <f t="shared" si="104"/>
        <v>-46.75</v>
      </c>
      <c r="AL95" s="20">
        <f t="shared" si="106"/>
        <v>1092</v>
      </c>
      <c r="AM95" s="20"/>
      <c r="AN95" s="6">
        <f t="shared" si="59"/>
        <v>0</v>
      </c>
      <c r="AO95" s="6">
        <f t="shared" si="60"/>
        <v>0</v>
      </c>
      <c r="AP95" s="6">
        <f t="shared" si="61"/>
        <v>0</v>
      </c>
      <c r="AQ95" s="6"/>
      <c r="AR95" s="6">
        <f t="shared" si="62"/>
        <v>0</v>
      </c>
      <c r="AS95" s="6">
        <f t="shared" si="63"/>
        <v>0</v>
      </c>
      <c r="AT95" s="6">
        <f t="shared" si="107"/>
        <v>0</v>
      </c>
      <c r="AU95" s="6"/>
      <c r="AV95" s="6">
        <f t="shared" si="65"/>
        <v>0</v>
      </c>
      <c r="AW95" s="6">
        <f t="shared" si="66"/>
        <v>0</v>
      </c>
      <c r="AX95" s="6">
        <f t="shared" si="67"/>
        <v>0</v>
      </c>
      <c r="AY95" s="6"/>
      <c r="AZ95" s="6">
        <f t="shared" si="68"/>
        <v>0</v>
      </c>
      <c r="BA95" s="6">
        <f t="shared" si="69"/>
        <v>0</v>
      </c>
      <c r="BB95" s="6">
        <f t="shared" si="70"/>
        <v>0</v>
      </c>
      <c r="BC95" s="6"/>
      <c r="BD95" s="6">
        <f t="shared" si="71"/>
        <v>0</v>
      </c>
      <c r="BE95" s="6">
        <f t="shared" si="72"/>
        <v>0</v>
      </c>
      <c r="BF95" s="6">
        <f t="shared" si="73"/>
        <v>0</v>
      </c>
      <c r="BG95" s="6"/>
      <c r="BH95" s="6">
        <f t="shared" si="74"/>
        <v>0</v>
      </c>
      <c r="BI95" s="6">
        <f t="shared" si="75"/>
        <v>0</v>
      </c>
      <c r="BJ95" s="6">
        <f t="shared" si="76"/>
        <v>0</v>
      </c>
      <c r="BK95" s="6"/>
      <c r="BL95" s="6">
        <f t="shared" si="77"/>
        <v>0</v>
      </c>
      <c r="BM95" s="6">
        <f t="shared" si="78"/>
        <v>0</v>
      </c>
      <c r="BN95" s="6">
        <f t="shared" si="79"/>
        <v>0</v>
      </c>
      <c r="BO95" s="6"/>
      <c r="BP95" s="6">
        <f t="shared" si="80"/>
        <v>0</v>
      </c>
      <c r="BQ95" s="6">
        <f t="shared" si="81"/>
        <v>0</v>
      </c>
      <c r="BR95" s="6">
        <f t="shared" si="82"/>
        <v>0</v>
      </c>
      <c r="BS95" s="6"/>
      <c r="BT95" s="6">
        <f t="shared" si="83"/>
        <v>0</v>
      </c>
      <c r="BU95" s="6">
        <f t="shared" si="84"/>
        <v>0</v>
      </c>
      <c r="BV95" s="79">
        <f t="shared" si="85"/>
        <v>-46.75</v>
      </c>
      <c r="BW95" s="6"/>
      <c r="BX95" s="6">
        <f t="shared" si="86"/>
        <v>0</v>
      </c>
      <c r="BY95" s="6">
        <f t="shared" si="87"/>
        <v>0</v>
      </c>
      <c r="BZ95" s="6">
        <f t="shared" si="88"/>
        <v>0</v>
      </c>
      <c r="CA95" s="6"/>
      <c r="CB95" s="6">
        <f t="shared" si="89"/>
        <v>0</v>
      </c>
      <c r="CC95" s="6">
        <f t="shared" si="90"/>
        <v>0</v>
      </c>
      <c r="CD95" s="6">
        <f t="shared" si="91"/>
        <v>0</v>
      </c>
      <c r="CE95" s="6"/>
      <c r="CF95" s="6">
        <f t="shared" si="92"/>
        <v>0</v>
      </c>
      <c r="CG95" s="6">
        <f t="shared" si="93"/>
        <v>0</v>
      </c>
      <c r="CH95" s="6">
        <f t="shared" si="94"/>
        <v>0</v>
      </c>
      <c r="CI95" s="6"/>
      <c r="CJ95" s="6">
        <f t="shared" si="95"/>
        <v>0</v>
      </c>
      <c r="CK95" s="6">
        <f t="shared" si="96"/>
        <v>0</v>
      </c>
      <c r="CL95" s="6">
        <f t="shared" si="97"/>
        <v>0</v>
      </c>
      <c r="CM95" s="6"/>
      <c r="CN95" s="6">
        <f t="shared" si="98"/>
        <v>0</v>
      </c>
      <c r="CO95" s="6">
        <f t="shared" si="99"/>
        <v>0</v>
      </c>
      <c r="CP95" s="6">
        <f t="shared" si="100"/>
        <v>0</v>
      </c>
      <c r="CQ95" s="6"/>
      <c r="CR95" s="6">
        <f t="shared" si="108"/>
        <v>0</v>
      </c>
      <c r="CS95" s="6">
        <f t="shared" si="109"/>
        <v>0</v>
      </c>
      <c r="CT95" s="6">
        <f t="shared" si="110"/>
        <v>0</v>
      </c>
      <c r="CU95" s="6"/>
      <c r="CV95" s="6"/>
      <c r="CW95" s="6"/>
      <c r="CX95" s="6"/>
      <c r="CY95" s="6"/>
      <c r="CZ95" s="6"/>
      <c r="DA95" s="6"/>
      <c r="DB95" s="6"/>
      <c r="DC95" s="6"/>
      <c r="DD95" s="133"/>
      <c r="DE95" s="133"/>
      <c r="DF95" s="133"/>
      <c r="DG95" s="133"/>
      <c r="DH95" s="56"/>
      <c r="DI95" s="56"/>
      <c r="DJ95" s="56"/>
      <c r="DK95" s="56"/>
      <c r="DL95" s="56"/>
    </row>
    <row r="96" spans="1:116" s="31" customFormat="1" ht="28.5" customHeight="1" thickTop="1" thickBot="1" x14ac:dyDescent="0.35">
      <c r="A96" s="4">
        <v>44271</v>
      </c>
      <c r="B96" s="5" t="s">
        <v>21</v>
      </c>
      <c r="C96" s="5" t="s">
        <v>41</v>
      </c>
      <c r="D96" s="12" t="s">
        <v>11</v>
      </c>
      <c r="E96" s="5" t="s">
        <v>52</v>
      </c>
      <c r="F96" s="5" t="s">
        <v>1</v>
      </c>
      <c r="G96" s="53" t="s">
        <v>179</v>
      </c>
      <c r="H96" s="53">
        <v>49</v>
      </c>
      <c r="I96" s="17">
        <v>49</v>
      </c>
      <c r="J96" s="17">
        <v>47</v>
      </c>
      <c r="K96" s="17">
        <f t="shared" si="105"/>
        <v>1139</v>
      </c>
      <c r="L96" s="17"/>
      <c r="M96" s="17"/>
      <c r="N96" s="17"/>
      <c r="O96" s="17"/>
      <c r="P96" s="6"/>
      <c r="Q96" s="17"/>
      <c r="R96" s="17"/>
      <c r="S96" s="17"/>
      <c r="T96" s="17"/>
      <c r="U96" s="17"/>
      <c r="V96" s="68">
        <v>47</v>
      </c>
      <c r="W96" s="17"/>
      <c r="X96" s="17"/>
      <c r="Y96" s="75"/>
      <c r="Z96" s="17"/>
      <c r="AA96" s="17"/>
      <c r="AB96" s="17"/>
      <c r="AC96" s="17"/>
      <c r="AD96" s="125"/>
      <c r="AE96" s="125"/>
      <c r="AF96" s="123"/>
      <c r="AG96" s="117">
        <f t="shared" si="56"/>
        <v>0</v>
      </c>
      <c r="AH96" s="6">
        <f t="shared" si="57"/>
        <v>0</v>
      </c>
      <c r="AI96" s="36">
        <f t="shared" si="111"/>
        <v>47</v>
      </c>
      <c r="AJ96" s="6"/>
      <c r="AK96" s="20">
        <f t="shared" si="104"/>
        <v>47</v>
      </c>
      <c r="AL96" s="20">
        <f t="shared" si="106"/>
        <v>1139</v>
      </c>
      <c r="AM96" s="20"/>
      <c r="AN96" s="6">
        <f t="shared" si="59"/>
        <v>0</v>
      </c>
      <c r="AO96" s="6">
        <f t="shared" si="60"/>
        <v>0</v>
      </c>
      <c r="AP96" s="6">
        <f t="shared" si="61"/>
        <v>0</v>
      </c>
      <c r="AQ96" s="6"/>
      <c r="AR96" s="6">
        <f t="shared" si="62"/>
        <v>0</v>
      </c>
      <c r="AS96" s="6">
        <f t="shared" si="63"/>
        <v>0</v>
      </c>
      <c r="AT96" s="6">
        <f t="shared" si="107"/>
        <v>0</v>
      </c>
      <c r="AU96" s="6"/>
      <c r="AV96" s="6">
        <f t="shared" si="65"/>
        <v>0</v>
      </c>
      <c r="AW96" s="6">
        <f t="shared" si="66"/>
        <v>0</v>
      </c>
      <c r="AX96" s="6">
        <f t="shared" si="67"/>
        <v>0</v>
      </c>
      <c r="AY96" s="6"/>
      <c r="AZ96" s="6">
        <f t="shared" si="68"/>
        <v>0</v>
      </c>
      <c r="BA96" s="6">
        <f t="shared" si="69"/>
        <v>0</v>
      </c>
      <c r="BB96" s="6">
        <f t="shared" si="70"/>
        <v>0</v>
      </c>
      <c r="BC96" s="6"/>
      <c r="BD96" s="6">
        <f t="shared" si="71"/>
        <v>0</v>
      </c>
      <c r="BE96" s="6">
        <f t="shared" si="72"/>
        <v>0</v>
      </c>
      <c r="BF96" s="6">
        <f t="shared" si="73"/>
        <v>0</v>
      </c>
      <c r="BG96" s="6"/>
      <c r="BH96" s="6">
        <f t="shared" si="74"/>
        <v>0</v>
      </c>
      <c r="BI96" s="6">
        <f t="shared" si="75"/>
        <v>0</v>
      </c>
      <c r="BJ96" s="6">
        <f t="shared" si="76"/>
        <v>0</v>
      </c>
      <c r="BK96" s="6"/>
      <c r="BL96" s="6">
        <f t="shared" si="77"/>
        <v>0</v>
      </c>
      <c r="BM96" s="6">
        <f t="shared" si="78"/>
        <v>0</v>
      </c>
      <c r="BN96" s="6">
        <f t="shared" si="79"/>
        <v>0</v>
      </c>
      <c r="BO96" s="6"/>
      <c r="BP96" s="6">
        <f t="shared" si="80"/>
        <v>0</v>
      </c>
      <c r="BQ96" s="6">
        <f t="shared" si="81"/>
        <v>0</v>
      </c>
      <c r="BR96" s="6">
        <f t="shared" si="82"/>
        <v>0</v>
      </c>
      <c r="BS96" s="6"/>
      <c r="BT96" s="6">
        <f t="shared" si="83"/>
        <v>0</v>
      </c>
      <c r="BU96" s="6">
        <f t="shared" si="84"/>
        <v>0</v>
      </c>
      <c r="BV96" s="6">
        <f t="shared" si="85"/>
        <v>0</v>
      </c>
      <c r="BW96" s="6"/>
      <c r="BX96" s="6">
        <f t="shared" si="86"/>
        <v>0</v>
      </c>
      <c r="BY96" s="6">
        <f t="shared" si="87"/>
        <v>0</v>
      </c>
      <c r="BZ96" s="6">
        <f t="shared" si="88"/>
        <v>0</v>
      </c>
      <c r="CA96" s="6"/>
      <c r="CB96" s="6">
        <f t="shared" si="89"/>
        <v>0</v>
      </c>
      <c r="CC96" s="6">
        <f t="shared" si="90"/>
        <v>0</v>
      </c>
      <c r="CD96" s="36">
        <f t="shared" si="91"/>
        <v>47</v>
      </c>
      <c r="CE96" s="6"/>
      <c r="CF96" s="6">
        <f t="shared" si="92"/>
        <v>0</v>
      </c>
      <c r="CG96" s="6">
        <f t="shared" si="93"/>
        <v>0</v>
      </c>
      <c r="CH96" s="6">
        <f t="shared" si="94"/>
        <v>0</v>
      </c>
      <c r="CI96" s="6"/>
      <c r="CJ96" s="6">
        <f t="shared" si="95"/>
        <v>0</v>
      </c>
      <c r="CK96" s="6">
        <f t="shared" si="96"/>
        <v>0</v>
      </c>
      <c r="CL96" s="6">
        <f t="shared" si="97"/>
        <v>0</v>
      </c>
      <c r="CM96" s="6"/>
      <c r="CN96" s="6">
        <f t="shared" si="98"/>
        <v>0</v>
      </c>
      <c r="CO96" s="6">
        <f t="shared" si="99"/>
        <v>0</v>
      </c>
      <c r="CP96" s="6">
        <f t="shared" si="100"/>
        <v>0</v>
      </c>
      <c r="CQ96" s="6"/>
      <c r="CR96" s="6">
        <f t="shared" si="108"/>
        <v>0</v>
      </c>
      <c r="CS96" s="6">
        <f t="shared" si="109"/>
        <v>0</v>
      </c>
      <c r="CT96" s="6">
        <f t="shared" si="110"/>
        <v>0</v>
      </c>
      <c r="CU96" s="6"/>
      <c r="CV96" s="6"/>
      <c r="CW96" s="6"/>
      <c r="CX96" s="6"/>
      <c r="CY96" s="6"/>
      <c r="CZ96" s="6"/>
      <c r="DA96" s="6"/>
      <c r="DB96" s="6"/>
      <c r="DC96" s="6"/>
      <c r="DD96" s="133"/>
      <c r="DE96" s="133"/>
      <c r="DF96" s="133"/>
      <c r="DG96" s="133"/>
      <c r="DH96" s="56"/>
      <c r="DI96" s="56"/>
      <c r="DJ96" s="56"/>
      <c r="DK96" s="56"/>
      <c r="DL96" s="56"/>
    </row>
    <row r="97" spans="1:116" s="31" customFormat="1" ht="28.5" customHeight="1" thickTop="1" thickBot="1" x14ac:dyDescent="0.35">
      <c r="A97" s="4">
        <v>44271</v>
      </c>
      <c r="B97" s="5" t="s">
        <v>10</v>
      </c>
      <c r="C97" s="5" t="s">
        <v>29</v>
      </c>
      <c r="D97" s="12" t="s">
        <v>11</v>
      </c>
      <c r="E97" s="5" t="s">
        <v>27</v>
      </c>
      <c r="F97" s="5" t="s">
        <v>1</v>
      </c>
      <c r="G97" s="53" t="s">
        <v>180</v>
      </c>
      <c r="H97" s="53">
        <v>33</v>
      </c>
      <c r="I97" s="17">
        <v>33</v>
      </c>
      <c r="J97" s="17">
        <v>31</v>
      </c>
      <c r="K97" s="17">
        <f t="shared" si="105"/>
        <v>1170</v>
      </c>
      <c r="L97" s="17"/>
      <c r="M97" s="17"/>
      <c r="N97" s="17"/>
      <c r="O97" s="17"/>
      <c r="P97" s="6"/>
      <c r="Q97" s="17"/>
      <c r="R97" s="17"/>
      <c r="S97" s="17"/>
      <c r="T97" s="68">
        <v>31</v>
      </c>
      <c r="U97" s="17"/>
      <c r="V97" s="17"/>
      <c r="W97" s="17"/>
      <c r="X97" s="17"/>
      <c r="Y97" s="75"/>
      <c r="Z97" s="17"/>
      <c r="AA97" s="17"/>
      <c r="AB97" s="17"/>
      <c r="AC97" s="17"/>
      <c r="AD97" s="125"/>
      <c r="AE97" s="125"/>
      <c r="AF97" s="123"/>
      <c r="AG97" s="119">
        <f t="shared" si="56"/>
        <v>31</v>
      </c>
      <c r="AH97" s="6">
        <f t="shared" si="57"/>
        <v>0</v>
      </c>
      <c r="AI97" s="6">
        <f t="shared" si="111"/>
        <v>0</v>
      </c>
      <c r="AJ97" s="6"/>
      <c r="AK97" s="20">
        <f t="shared" si="104"/>
        <v>31</v>
      </c>
      <c r="AL97" s="20">
        <f t="shared" si="106"/>
        <v>1170</v>
      </c>
      <c r="AM97" s="20"/>
      <c r="AN97" s="6">
        <f t="shared" si="59"/>
        <v>0</v>
      </c>
      <c r="AO97" s="6">
        <f t="shared" si="60"/>
        <v>0</v>
      </c>
      <c r="AP97" s="6">
        <f t="shared" si="61"/>
        <v>0</v>
      </c>
      <c r="AQ97" s="6"/>
      <c r="AR97" s="6">
        <f t="shared" si="62"/>
        <v>0</v>
      </c>
      <c r="AS97" s="6">
        <f t="shared" si="63"/>
        <v>0</v>
      </c>
      <c r="AT97" s="6">
        <f t="shared" si="107"/>
        <v>0</v>
      </c>
      <c r="AU97" s="6"/>
      <c r="AV97" s="6">
        <f t="shared" si="65"/>
        <v>0</v>
      </c>
      <c r="AW97" s="6">
        <f t="shared" si="66"/>
        <v>0</v>
      </c>
      <c r="AX97" s="6">
        <f t="shared" si="67"/>
        <v>0</v>
      </c>
      <c r="AY97" s="6"/>
      <c r="AZ97" s="6">
        <f t="shared" si="68"/>
        <v>0</v>
      </c>
      <c r="BA97" s="6">
        <f t="shared" si="69"/>
        <v>0</v>
      </c>
      <c r="BB97" s="6">
        <f t="shared" si="70"/>
        <v>0</v>
      </c>
      <c r="BC97" s="6"/>
      <c r="BD97" s="6">
        <f t="shared" si="71"/>
        <v>0</v>
      </c>
      <c r="BE97" s="6">
        <f t="shared" si="72"/>
        <v>0</v>
      </c>
      <c r="BF97" s="6">
        <f t="shared" si="73"/>
        <v>0</v>
      </c>
      <c r="BG97" s="6"/>
      <c r="BH97" s="6">
        <f t="shared" si="74"/>
        <v>0</v>
      </c>
      <c r="BI97" s="6">
        <f t="shared" si="75"/>
        <v>0</v>
      </c>
      <c r="BJ97" s="6">
        <f t="shared" si="76"/>
        <v>0</v>
      </c>
      <c r="BK97" s="6"/>
      <c r="BL97" s="6">
        <f t="shared" si="77"/>
        <v>0</v>
      </c>
      <c r="BM97" s="6">
        <f t="shared" si="78"/>
        <v>0</v>
      </c>
      <c r="BN97" s="6">
        <f t="shared" si="79"/>
        <v>0</v>
      </c>
      <c r="BO97" s="6"/>
      <c r="BP97" s="6">
        <f t="shared" si="80"/>
        <v>0</v>
      </c>
      <c r="BQ97" s="6">
        <f t="shared" si="81"/>
        <v>0</v>
      </c>
      <c r="BR97" s="6">
        <f t="shared" si="82"/>
        <v>0</v>
      </c>
      <c r="BS97" s="6"/>
      <c r="BT97" s="36">
        <f t="shared" si="83"/>
        <v>31</v>
      </c>
      <c r="BU97" s="6">
        <f t="shared" si="84"/>
        <v>0</v>
      </c>
      <c r="BV97" s="6">
        <f t="shared" si="85"/>
        <v>0</v>
      </c>
      <c r="BW97" s="6"/>
      <c r="BX97" s="6">
        <f t="shared" si="86"/>
        <v>0</v>
      </c>
      <c r="BY97" s="6">
        <f t="shared" si="87"/>
        <v>0</v>
      </c>
      <c r="BZ97" s="6">
        <f t="shared" si="88"/>
        <v>0</v>
      </c>
      <c r="CA97" s="6"/>
      <c r="CB97" s="6">
        <f t="shared" si="89"/>
        <v>0</v>
      </c>
      <c r="CC97" s="6">
        <f t="shared" si="90"/>
        <v>0</v>
      </c>
      <c r="CD97" s="6">
        <f t="shared" si="91"/>
        <v>0</v>
      </c>
      <c r="CE97" s="6"/>
      <c r="CF97" s="6">
        <f t="shared" si="92"/>
        <v>0</v>
      </c>
      <c r="CG97" s="6">
        <f t="shared" si="93"/>
        <v>0</v>
      </c>
      <c r="CH97" s="6">
        <f t="shared" si="94"/>
        <v>0</v>
      </c>
      <c r="CI97" s="6"/>
      <c r="CJ97" s="6">
        <f t="shared" si="95"/>
        <v>0</v>
      </c>
      <c r="CK97" s="6">
        <f t="shared" si="96"/>
        <v>0</v>
      </c>
      <c r="CL97" s="6">
        <f t="shared" si="97"/>
        <v>0</v>
      </c>
      <c r="CM97" s="6"/>
      <c r="CN97" s="6">
        <f t="shared" si="98"/>
        <v>0</v>
      </c>
      <c r="CO97" s="6">
        <f t="shared" si="99"/>
        <v>0</v>
      </c>
      <c r="CP97" s="6">
        <f t="shared" si="100"/>
        <v>0</v>
      </c>
      <c r="CQ97" s="6"/>
      <c r="CR97" s="6">
        <f t="shared" si="108"/>
        <v>0</v>
      </c>
      <c r="CS97" s="6">
        <f t="shared" si="109"/>
        <v>0</v>
      </c>
      <c r="CT97" s="6">
        <f t="shared" si="110"/>
        <v>0</v>
      </c>
      <c r="CU97" s="6"/>
      <c r="CV97" s="6"/>
      <c r="CW97" s="6"/>
      <c r="CX97" s="6"/>
      <c r="CY97" s="6"/>
      <c r="CZ97" s="6"/>
      <c r="DA97" s="6"/>
      <c r="DB97" s="6"/>
      <c r="DC97" s="6"/>
      <c r="DD97" s="133"/>
      <c r="DE97" s="133"/>
      <c r="DF97" s="133"/>
      <c r="DG97" s="133"/>
      <c r="DH97" s="56"/>
      <c r="DI97" s="56"/>
      <c r="DJ97" s="56"/>
      <c r="DK97" s="56"/>
      <c r="DL97" s="56"/>
    </row>
    <row r="98" spans="1:116" s="31" customFormat="1" ht="28.5" customHeight="1" thickTop="1" thickBot="1" x14ac:dyDescent="0.35">
      <c r="A98" s="4">
        <v>44272</v>
      </c>
      <c r="B98" s="51" t="s">
        <v>2</v>
      </c>
      <c r="C98" s="5" t="s">
        <v>38</v>
      </c>
      <c r="D98" s="49" t="s">
        <v>11</v>
      </c>
      <c r="E98" s="34" t="s">
        <v>27</v>
      </c>
      <c r="F98" s="5" t="s">
        <v>30</v>
      </c>
      <c r="G98" s="53" t="s">
        <v>181</v>
      </c>
      <c r="H98" s="53">
        <v>55</v>
      </c>
      <c r="I98" s="72">
        <v>-55</v>
      </c>
      <c r="J98" s="72">
        <v>-56</v>
      </c>
      <c r="K98" s="17">
        <f t="shared" si="105"/>
        <v>1114</v>
      </c>
      <c r="L98" s="17"/>
      <c r="M98" s="72">
        <v>-56</v>
      </c>
      <c r="N98" s="17"/>
      <c r="O98" s="17"/>
      <c r="P98" s="6"/>
      <c r="Q98" s="17"/>
      <c r="R98" s="17"/>
      <c r="S98" s="17"/>
      <c r="T98" s="17"/>
      <c r="U98" s="17"/>
      <c r="V98" s="17"/>
      <c r="W98" s="17"/>
      <c r="X98" s="17"/>
      <c r="Y98" s="75"/>
      <c r="Z98" s="17"/>
      <c r="AA98" s="17"/>
      <c r="AB98" s="17"/>
      <c r="AC98" s="17"/>
      <c r="AD98" s="125"/>
      <c r="AE98" s="125"/>
      <c r="AF98" s="123"/>
      <c r="AG98" s="117">
        <f t="shared" si="56"/>
        <v>0</v>
      </c>
      <c r="AH98" s="79">
        <f t="shared" si="57"/>
        <v>-56</v>
      </c>
      <c r="AI98" s="6">
        <f t="shared" si="111"/>
        <v>0</v>
      </c>
      <c r="AJ98" s="6"/>
      <c r="AK98" s="20">
        <f t="shared" si="104"/>
        <v>-56</v>
      </c>
      <c r="AL98" s="20">
        <f t="shared" si="106"/>
        <v>1114</v>
      </c>
      <c r="AM98" s="20"/>
      <c r="AN98" s="6">
        <f t="shared" si="59"/>
        <v>0</v>
      </c>
      <c r="AO98" s="6">
        <f t="shared" si="60"/>
        <v>0</v>
      </c>
      <c r="AP98" s="6">
        <f t="shared" si="61"/>
        <v>0</v>
      </c>
      <c r="AQ98" s="6"/>
      <c r="AR98" s="6">
        <f t="shared" si="62"/>
        <v>0</v>
      </c>
      <c r="AS98" s="79">
        <f t="shared" si="63"/>
        <v>-56</v>
      </c>
      <c r="AT98" s="6">
        <f t="shared" si="107"/>
        <v>0</v>
      </c>
      <c r="AU98" s="6"/>
      <c r="AV98" s="6">
        <f t="shared" si="65"/>
        <v>0</v>
      </c>
      <c r="AW98" s="6">
        <f t="shared" si="66"/>
        <v>0</v>
      </c>
      <c r="AX98" s="6">
        <f t="shared" si="67"/>
        <v>0</v>
      </c>
      <c r="AY98" s="6"/>
      <c r="AZ98" s="6">
        <f t="shared" si="68"/>
        <v>0</v>
      </c>
      <c r="BA98" s="6">
        <f t="shared" si="69"/>
        <v>0</v>
      </c>
      <c r="BB98" s="6">
        <f t="shared" si="70"/>
        <v>0</v>
      </c>
      <c r="BC98" s="6"/>
      <c r="BD98" s="6">
        <f t="shared" si="71"/>
        <v>0</v>
      </c>
      <c r="BE98" s="6">
        <f t="shared" si="72"/>
        <v>0</v>
      </c>
      <c r="BF98" s="6">
        <f t="shared" si="73"/>
        <v>0</v>
      </c>
      <c r="BG98" s="6"/>
      <c r="BH98" s="6">
        <f t="shared" si="74"/>
        <v>0</v>
      </c>
      <c r="BI98" s="6">
        <f t="shared" si="75"/>
        <v>0</v>
      </c>
      <c r="BJ98" s="6">
        <f t="shared" si="76"/>
        <v>0</v>
      </c>
      <c r="BK98" s="6"/>
      <c r="BL98" s="6">
        <f t="shared" si="77"/>
        <v>0</v>
      </c>
      <c r="BM98" s="6">
        <f t="shared" si="78"/>
        <v>0</v>
      </c>
      <c r="BN98" s="6">
        <f t="shared" si="79"/>
        <v>0</v>
      </c>
      <c r="BO98" s="6"/>
      <c r="BP98" s="6">
        <f t="shared" si="80"/>
        <v>0</v>
      </c>
      <c r="BQ98" s="6">
        <f t="shared" si="81"/>
        <v>0</v>
      </c>
      <c r="BR98" s="6">
        <f t="shared" si="82"/>
        <v>0</v>
      </c>
      <c r="BS98" s="6"/>
      <c r="BT98" s="6">
        <f t="shared" si="83"/>
        <v>0</v>
      </c>
      <c r="BU98" s="6">
        <f t="shared" si="84"/>
        <v>0</v>
      </c>
      <c r="BV98" s="6">
        <f t="shared" si="85"/>
        <v>0</v>
      </c>
      <c r="BW98" s="6"/>
      <c r="BX98" s="6">
        <f t="shared" si="86"/>
        <v>0</v>
      </c>
      <c r="BY98" s="6">
        <f t="shared" si="87"/>
        <v>0</v>
      </c>
      <c r="BZ98" s="6">
        <f t="shared" si="88"/>
        <v>0</v>
      </c>
      <c r="CA98" s="6"/>
      <c r="CB98" s="6">
        <f t="shared" si="89"/>
        <v>0</v>
      </c>
      <c r="CC98" s="6">
        <f t="shared" si="90"/>
        <v>0</v>
      </c>
      <c r="CD98" s="6">
        <f t="shared" si="91"/>
        <v>0</v>
      </c>
      <c r="CE98" s="6"/>
      <c r="CF98" s="6">
        <f t="shared" si="92"/>
        <v>0</v>
      </c>
      <c r="CG98" s="6">
        <f t="shared" si="93"/>
        <v>0</v>
      </c>
      <c r="CH98" s="6">
        <f t="shared" si="94"/>
        <v>0</v>
      </c>
      <c r="CI98" s="6"/>
      <c r="CJ98" s="6">
        <f t="shared" si="95"/>
        <v>0</v>
      </c>
      <c r="CK98" s="6">
        <f t="shared" si="96"/>
        <v>0</v>
      </c>
      <c r="CL98" s="6">
        <f t="shared" si="97"/>
        <v>0</v>
      </c>
      <c r="CM98" s="6"/>
      <c r="CN98" s="6">
        <f t="shared" si="98"/>
        <v>0</v>
      </c>
      <c r="CO98" s="6">
        <f t="shared" si="99"/>
        <v>0</v>
      </c>
      <c r="CP98" s="6">
        <f t="shared" si="100"/>
        <v>0</v>
      </c>
      <c r="CQ98" s="6"/>
      <c r="CR98" s="6">
        <f t="shared" si="108"/>
        <v>0</v>
      </c>
      <c r="CS98" s="6">
        <f t="shared" si="109"/>
        <v>0</v>
      </c>
      <c r="CT98" s="6">
        <f t="shared" si="110"/>
        <v>0</v>
      </c>
      <c r="CU98" s="6"/>
      <c r="CV98" s="6"/>
      <c r="CW98" s="6"/>
      <c r="CX98" s="6"/>
      <c r="CY98" s="6"/>
      <c r="CZ98" s="6"/>
      <c r="DA98" s="6"/>
      <c r="DB98" s="6"/>
      <c r="DC98" s="6"/>
      <c r="DD98" s="133"/>
      <c r="DE98" s="133"/>
      <c r="DF98" s="133"/>
      <c r="DG98" s="133"/>
      <c r="DH98" s="56"/>
      <c r="DI98" s="56"/>
      <c r="DJ98" s="56"/>
      <c r="DK98" s="56"/>
      <c r="DL98" s="56"/>
    </row>
    <row r="99" spans="1:116" s="31" customFormat="1" ht="28.5" customHeight="1" thickTop="1" thickBot="1" x14ac:dyDescent="0.35">
      <c r="A99" s="4">
        <v>44272</v>
      </c>
      <c r="B99" s="5" t="s">
        <v>4</v>
      </c>
      <c r="C99" s="5" t="s">
        <v>41</v>
      </c>
      <c r="D99" s="12" t="s">
        <v>11</v>
      </c>
      <c r="E99" s="5" t="s">
        <v>27</v>
      </c>
      <c r="F99" s="5" t="s">
        <v>1</v>
      </c>
      <c r="G99" s="53" t="s">
        <v>182</v>
      </c>
      <c r="H99" s="53">
        <v>50</v>
      </c>
      <c r="I99" s="17">
        <v>50</v>
      </c>
      <c r="J99" s="17">
        <v>48</v>
      </c>
      <c r="K99" s="17">
        <f t="shared" si="105"/>
        <v>1162</v>
      </c>
      <c r="L99" s="17"/>
      <c r="M99" s="17"/>
      <c r="N99" s="68">
        <v>48</v>
      </c>
      <c r="O99" s="17"/>
      <c r="P99" s="6"/>
      <c r="Q99" s="17"/>
      <c r="R99" s="17"/>
      <c r="S99" s="17"/>
      <c r="T99" s="17"/>
      <c r="U99" s="17"/>
      <c r="V99" s="17"/>
      <c r="W99" s="17"/>
      <c r="X99" s="17"/>
      <c r="Y99" s="75"/>
      <c r="Z99" s="17"/>
      <c r="AA99" s="17"/>
      <c r="AB99" s="17"/>
      <c r="AC99" s="17"/>
      <c r="AD99" s="125"/>
      <c r="AE99" s="125"/>
      <c r="AF99" s="123"/>
      <c r="AG99" s="117">
        <f t="shared" si="56"/>
        <v>0</v>
      </c>
      <c r="AH99" s="6">
        <f t="shared" si="57"/>
        <v>0</v>
      </c>
      <c r="AI99" s="36">
        <f t="shared" si="111"/>
        <v>48</v>
      </c>
      <c r="AJ99" s="6"/>
      <c r="AK99" s="20">
        <f t="shared" si="104"/>
        <v>48</v>
      </c>
      <c r="AL99" s="20">
        <f t="shared" si="106"/>
        <v>1162</v>
      </c>
      <c r="AM99" s="20"/>
      <c r="AN99" s="6">
        <f t="shared" si="59"/>
        <v>0</v>
      </c>
      <c r="AO99" s="6">
        <f t="shared" si="60"/>
        <v>0</v>
      </c>
      <c r="AP99" s="6">
        <f t="shared" si="61"/>
        <v>0</v>
      </c>
      <c r="AQ99" s="6"/>
      <c r="AR99" s="6">
        <f t="shared" si="62"/>
        <v>0</v>
      </c>
      <c r="AS99" s="6">
        <f t="shared" si="63"/>
        <v>0</v>
      </c>
      <c r="AT99" s="6">
        <f t="shared" si="107"/>
        <v>0</v>
      </c>
      <c r="AU99" s="6"/>
      <c r="AV99" s="6">
        <f t="shared" si="65"/>
        <v>0</v>
      </c>
      <c r="AW99" s="6">
        <f t="shared" si="66"/>
        <v>0</v>
      </c>
      <c r="AX99" s="36">
        <f t="shared" si="67"/>
        <v>48</v>
      </c>
      <c r="AY99" s="6"/>
      <c r="AZ99" s="6">
        <f t="shared" si="68"/>
        <v>0</v>
      </c>
      <c r="BA99" s="6">
        <f t="shared" si="69"/>
        <v>0</v>
      </c>
      <c r="BB99" s="6">
        <f t="shared" si="70"/>
        <v>0</v>
      </c>
      <c r="BC99" s="6"/>
      <c r="BD99" s="6">
        <f t="shared" si="71"/>
        <v>0</v>
      </c>
      <c r="BE99" s="6">
        <f t="shared" si="72"/>
        <v>0</v>
      </c>
      <c r="BF99" s="6">
        <f t="shared" si="73"/>
        <v>0</v>
      </c>
      <c r="BG99" s="6"/>
      <c r="BH99" s="6">
        <f t="shared" si="74"/>
        <v>0</v>
      </c>
      <c r="BI99" s="6">
        <f t="shared" si="75"/>
        <v>0</v>
      </c>
      <c r="BJ99" s="6">
        <f t="shared" si="76"/>
        <v>0</v>
      </c>
      <c r="BK99" s="6"/>
      <c r="BL99" s="6">
        <f t="shared" si="77"/>
        <v>0</v>
      </c>
      <c r="BM99" s="6">
        <f t="shared" si="78"/>
        <v>0</v>
      </c>
      <c r="BN99" s="6">
        <f t="shared" si="79"/>
        <v>0</v>
      </c>
      <c r="BO99" s="6"/>
      <c r="BP99" s="6">
        <f t="shared" si="80"/>
        <v>0</v>
      </c>
      <c r="BQ99" s="6">
        <f t="shared" si="81"/>
        <v>0</v>
      </c>
      <c r="BR99" s="6">
        <f t="shared" si="82"/>
        <v>0</v>
      </c>
      <c r="BS99" s="6"/>
      <c r="BT99" s="6">
        <f t="shared" si="83"/>
        <v>0</v>
      </c>
      <c r="BU99" s="6">
        <f t="shared" si="84"/>
        <v>0</v>
      </c>
      <c r="BV99" s="6">
        <f t="shared" si="85"/>
        <v>0</v>
      </c>
      <c r="BW99" s="6"/>
      <c r="BX99" s="6">
        <f t="shared" si="86"/>
        <v>0</v>
      </c>
      <c r="BY99" s="6">
        <f t="shared" si="87"/>
        <v>0</v>
      </c>
      <c r="BZ99" s="6">
        <f t="shared" si="88"/>
        <v>0</v>
      </c>
      <c r="CA99" s="6"/>
      <c r="CB99" s="6">
        <f t="shared" si="89"/>
        <v>0</v>
      </c>
      <c r="CC99" s="6">
        <f t="shared" si="90"/>
        <v>0</v>
      </c>
      <c r="CD99" s="6">
        <f t="shared" si="91"/>
        <v>0</v>
      </c>
      <c r="CE99" s="6"/>
      <c r="CF99" s="6">
        <f t="shared" si="92"/>
        <v>0</v>
      </c>
      <c r="CG99" s="6">
        <f t="shared" si="93"/>
        <v>0</v>
      </c>
      <c r="CH99" s="6">
        <f t="shared" si="94"/>
        <v>0</v>
      </c>
      <c r="CI99" s="6"/>
      <c r="CJ99" s="6">
        <f t="shared" si="95"/>
        <v>0</v>
      </c>
      <c r="CK99" s="6">
        <f t="shared" si="96"/>
        <v>0</v>
      </c>
      <c r="CL99" s="6">
        <f t="shared" si="97"/>
        <v>0</v>
      </c>
      <c r="CM99" s="6"/>
      <c r="CN99" s="6">
        <f t="shared" si="98"/>
        <v>0</v>
      </c>
      <c r="CO99" s="6">
        <f t="shared" si="99"/>
        <v>0</v>
      </c>
      <c r="CP99" s="6">
        <f t="shared" si="100"/>
        <v>0</v>
      </c>
      <c r="CQ99" s="6"/>
      <c r="CR99" s="6">
        <f t="shared" si="108"/>
        <v>0</v>
      </c>
      <c r="CS99" s="6">
        <f t="shared" si="109"/>
        <v>0</v>
      </c>
      <c r="CT99" s="6">
        <f t="shared" si="110"/>
        <v>0</v>
      </c>
      <c r="CU99" s="6"/>
      <c r="CV99" s="6"/>
      <c r="CW99" s="6"/>
      <c r="CX99" s="6"/>
      <c r="CY99" s="6"/>
      <c r="CZ99" s="6"/>
      <c r="DA99" s="6"/>
      <c r="DB99" s="6"/>
      <c r="DC99" s="6"/>
      <c r="DD99" s="133"/>
      <c r="DE99" s="133"/>
      <c r="DF99" s="133"/>
      <c r="DG99" s="133"/>
      <c r="DH99" s="56"/>
      <c r="DI99" s="56"/>
      <c r="DJ99" s="56"/>
      <c r="DK99" s="56"/>
      <c r="DL99" s="56"/>
    </row>
    <row r="100" spans="1:116" s="31" customFormat="1" ht="28.5" customHeight="1" thickTop="1" thickBot="1" x14ac:dyDescent="0.35">
      <c r="A100" s="4">
        <v>44272</v>
      </c>
      <c r="B100" s="51" t="s">
        <v>5</v>
      </c>
      <c r="C100" s="5" t="s">
        <v>29</v>
      </c>
      <c r="D100" s="12" t="s">
        <v>11</v>
      </c>
      <c r="E100" s="5" t="s">
        <v>27</v>
      </c>
      <c r="F100" s="5" t="s">
        <v>30</v>
      </c>
      <c r="G100" s="53" t="s">
        <v>183</v>
      </c>
      <c r="H100" s="53">
        <v>51.75</v>
      </c>
      <c r="I100" s="72">
        <v>-51.75</v>
      </c>
      <c r="J100" s="72">
        <v>-52.75</v>
      </c>
      <c r="K100" s="17">
        <f t="shared" si="105"/>
        <v>1109.25</v>
      </c>
      <c r="L100" s="17"/>
      <c r="M100" s="17"/>
      <c r="N100" s="17"/>
      <c r="O100" s="72">
        <v>-52.75</v>
      </c>
      <c r="P100" s="6"/>
      <c r="Q100" s="17"/>
      <c r="R100" s="17"/>
      <c r="S100" s="17"/>
      <c r="T100" s="17"/>
      <c r="U100" s="17"/>
      <c r="V100" s="17"/>
      <c r="W100" s="17"/>
      <c r="X100" s="17"/>
      <c r="Y100" s="75"/>
      <c r="Z100" s="17"/>
      <c r="AA100" s="17"/>
      <c r="AB100" s="17"/>
      <c r="AC100" s="17"/>
      <c r="AD100" s="125"/>
      <c r="AE100" s="125"/>
      <c r="AF100" s="123"/>
      <c r="AG100" s="118">
        <f t="shared" si="56"/>
        <v>-52.75</v>
      </c>
      <c r="AH100" s="6">
        <f t="shared" si="57"/>
        <v>0</v>
      </c>
      <c r="AI100" s="6">
        <f t="shared" si="111"/>
        <v>0</v>
      </c>
      <c r="AJ100" s="6"/>
      <c r="AK100" s="20">
        <f t="shared" si="104"/>
        <v>-52.75</v>
      </c>
      <c r="AL100" s="20">
        <f t="shared" si="106"/>
        <v>1109.25</v>
      </c>
      <c r="AM100" s="20"/>
      <c r="AN100" s="6">
        <f t="shared" si="59"/>
        <v>0</v>
      </c>
      <c r="AO100" s="6">
        <f t="shared" si="60"/>
        <v>0</v>
      </c>
      <c r="AP100" s="6">
        <f t="shared" si="61"/>
        <v>0</v>
      </c>
      <c r="AQ100" s="6"/>
      <c r="AR100" s="6">
        <f t="shared" si="62"/>
        <v>0</v>
      </c>
      <c r="AS100" s="6">
        <f t="shared" si="63"/>
        <v>0</v>
      </c>
      <c r="AT100" s="6">
        <f t="shared" si="107"/>
        <v>0</v>
      </c>
      <c r="AU100" s="6"/>
      <c r="AV100" s="6">
        <f t="shared" si="65"/>
        <v>0</v>
      </c>
      <c r="AW100" s="6">
        <f t="shared" si="66"/>
        <v>0</v>
      </c>
      <c r="AX100" s="6">
        <f t="shared" si="67"/>
        <v>0</v>
      </c>
      <c r="AY100" s="6"/>
      <c r="AZ100" s="79">
        <f t="shared" si="68"/>
        <v>-52.75</v>
      </c>
      <c r="BA100" s="6">
        <f t="shared" si="69"/>
        <v>0</v>
      </c>
      <c r="BB100" s="6">
        <f t="shared" si="70"/>
        <v>0</v>
      </c>
      <c r="BC100" s="6"/>
      <c r="BD100" s="6">
        <f t="shared" si="71"/>
        <v>0</v>
      </c>
      <c r="BE100" s="6">
        <f t="shared" si="72"/>
        <v>0</v>
      </c>
      <c r="BF100" s="6">
        <f t="shared" si="73"/>
        <v>0</v>
      </c>
      <c r="BG100" s="6"/>
      <c r="BH100" s="6">
        <f t="shared" si="74"/>
        <v>0</v>
      </c>
      <c r="BI100" s="6">
        <f t="shared" si="75"/>
        <v>0</v>
      </c>
      <c r="BJ100" s="6">
        <f t="shared" si="76"/>
        <v>0</v>
      </c>
      <c r="BK100" s="6"/>
      <c r="BL100" s="6">
        <f t="shared" si="77"/>
        <v>0</v>
      </c>
      <c r="BM100" s="6">
        <f t="shared" si="78"/>
        <v>0</v>
      </c>
      <c r="BN100" s="6">
        <f t="shared" si="79"/>
        <v>0</v>
      </c>
      <c r="BO100" s="6"/>
      <c r="BP100" s="6">
        <f t="shared" si="80"/>
        <v>0</v>
      </c>
      <c r="BQ100" s="6">
        <f t="shared" si="81"/>
        <v>0</v>
      </c>
      <c r="BR100" s="6">
        <f t="shared" si="82"/>
        <v>0</v>
      </c>
      <c r="BS100" s="6"/>
      <c r="BT100" s="6">
        <f t="shared" si="83"/>
        <v>0</v>
      </c>
      <c r="BU100" s="6">
        <f t="shared" si="84"/>
        <v>0</v>
      </c>
      <c r="BV100" s="6">
        <f t="shared" si="85"/>
        <v>0</v>
      </c>
      <c r="BW100" s="6"/>
      <c r="BX100" s="6">
        <f t="shared" si="86"/>
        <v>0</v>
      </c>
      <c r="BY100" s="6">
        <f t="shared" si="87"/>
        <v>0</v>
      </c>
      <c r="BZ100" s="6">
        <f t="shared" si="88"/>
        <v>0</v>
      </c>
      <c r="CA100" s="6"/>
      <c r="CB100" s="6">
        <f t="shared" si="89"/>
        <v>0</v>
      </c>
      <c r="CC100" s="6">
        <f t="shared" si="90"/>
        <v>0</v>
      </c>
      <c r="CD100" s="6">
        <f t="shared" si="91"/>
        <v>0</v>
      </c>
      <c r="CE100" s="6"/>
      <c r="CF100" s="6">
        <f t="shared" si="92"/>
        <v>0</v>
      </c>
      <c r="CG100" s="6">
        <f t="shared" si="93"/>
        <v>0</v>
      </c>
      <c r="CH100" s="6">
        <f t="shared" si="94"/>
        <v>0</v>
      </c>
      <c r="CI100" s="6"/>
      <c r="CJ100" s="6">
        <f t="shared" si="95"/>
        <v>0</v>
      </c>
      <c r="CK100" s="6">
        <f t="shared" si="96"/>
        <v>0</v>
      </c>
      <c r="CL100" s="6">
        <f t="shared" si="97"/>
        <v>0</v>
      </c>
      <c r="CM100" s="6"/>
      <c r="CN100" s="6">
        <f t="shared" si="98"/>
        <v>0</v>
      </c>
      <c r="CO100" s="6">
        <f t="shared" si="99"/>
        <v>0</v>
      </c>
      <c r="CP100" s="6">
        <f t="shared" si="100"/>
        <v>0</v>
      </c>
      <c r="CQ100" s="6"/>
      <c r="CR100" s="6">
        <f t="shared" si="108"/>
        <v>0</v>
      </c>
      <c r="CS100" s="6">
        <f t="shared" si="109"/>
        <v>0</v>
      </c>
      <c r="CT100" s="6">
        <f t="shared" si="110"/>
        <v>0</v>
      </c>
      <c r="CU100" s="6"/>
      <c r="CV100" s="6"/>
      <c r="CW100" s="6"/>
      <c r="CX100" s="6"/>
      <c r="CY100" s="6"/>
      <c r="CZ100" s="6"/>
      <c r="DA100" s="6"/>
      <c r="DB100" s="6"/>
      <c r="DC100" s="6"/>
      <c r="DD100" s="133"/>
      <c r="DE100" s="133"/>
      <c r="DF100" s="133"/>
      <c r="DG100" s="133"/>
      <c r="DH100" s="56"/>
      <c r="DI100" s="56"/>
      <c r="DJ100" s="56"/>
      <c r="DK100" s="56"/>
      <c r="DL100" s="56"/>
    </row>
    <row r="101" spans="1:116" s="31" customFormat="1" ht="28.5" customHeight="1" thickTop="1" thickBot="1" x14ac:dyDescent="0.35">
      <c r="A101" s="4">
        <v>44272</v>
      </c>
      <c r="B101" s="51" t="s">
        <v>6</v>
      </c>
      <c r="C101" s="5" t="s">
        <v>38</v>
      </c>
      <c r="D101" s="12" t="s">
        <v>11</v>
      </c>
      <c r="E101" s="5" t="s">
        <v>27</v>
      </c>
      <c r="F101" s="5" t="s">
        <v>30</v>
      </c>
      <c r="G101" s="53" t="s">
        <v>184</v>
      </c>
      <c r="H101" s="53">
        <v>53.5</v>
      </c>
      <c r="I101" s="72">
        <v>-53.5</v>
      </c>
      <c r="J101" s="72">
        <v>-54.5</v>
      </c>
      <c r="K101" s="17">
        <f t="shared" si="105"/>
        <v>1054.75</v>
      </c>
      <c r="L101" s="17"/>
      <c r="M101" s="17"/>
      <c r="N101" s="17"/>
      <c r="O101" s="17"/>
      <c r="P101" s="72">
        <v>-54.5</v>
      </c>
      <c r="Q101" s="17"/>
      <c r="R101" s="17"/>
      <c r="S101" s="17"/>
      <c r="T101" s="17"/>
      <c r="U101" s="17"/>
      <c r="V101" s="17"/>
      <c r="W101" s="17"/>
      <c r="X101" s="17"/>
      <c r="Y101" s="75"/>
      <c r="Z101" s="17"/>
      <c r="AA101" s="17"/>
      <c r="AB101" s="17"/>
      <c r="AC101" s="17"/>
      <c r="AD101" s="125"/>
      <c r="AE101" s="125"/>
      <c r="AF101" s="123"/>
      <c r="AG101" s="117">
        <f t="shared" si="56"/>
        <v>0</v>
      </c>
      <c r="AH101" s="79">
        <f t="shared" si="57"/>
        <v>-54.5</v>
      </c>
      <c r="AI101" s="6">
        <f t="shared" si="111"/>
        <v>0</v>
      </c>
      <c r="AJ101" s="6"/>
      <c r="AK101" s="20">
        <f t="shared" si="104"/>
        <v>-54.5</v>
      </c>
      <c r="AL101" s="20">
        <f t="shared" si="106"/>
        <v>1054.75</v>
      </c>
      <c r="AM101" s="20"/>
      <c r="AN101" s="6">
        <f t="shared" si="59"/>
        <v>0</v>
      </c>
      <c r="AO101" s="6">
        <f t="shared" si="60"/>
        <v>0</v>
      </c>
      <c r="AP101" s="6">
        <f t="shared" si="61"/>
        <v>0</v>
      </c>
      <c r="AQ101" s="6"/>
      <c r="AR101" s="6">
        <f t="shared" si="62"/>
        <v>0</v>
      </c>
      <c r="AS101" s="6">
        <f t="shared" si="63"/>
        <v>0</v>
      </c>
      <c r="AT101" s="6">
        <f t="shared" si="107"/>
        <v>0</v>
      </c>
      <c r="AU101" s="6"/>
      <c r="AV101" s="6">
        <f t="shared" si="65"/>
        <v>0</v>
      </c>
      <c r="AW101" s="6">
        <f t="shared" si="66"/>
        <v>0</v>
      </c>
      <c r="AX101" s="6">
        <f t="shared" si="67"/>
        <v>0</v>
      </c>
      <c r="AY101" s="6"/>
      <c r="AZ101" s="6">
        <f t="shared" si="68"/>
        <v>0</v>
      </c>
      <c r="BA101" s="6">
        <f t="shared" si="69"/>
        <v>0</v>
      </c>
      <c r="BB101" s="6">
        <f t="shared" si="70"/>
        <v>0</v>
      </c>
      <c r="BC101" s="6"/>
      <c r="BD101" s="6">
        <f t="shared" si="71"/>
        <v>0</v>
      </c>
      <c r="BE101" s="79">
        <f t="shared" si="72"/>
        <v>-54.5</v>
      </c>
      <c r="BF101" s="6">
        <f t="shared" si="73"/>
        <v>0</v>
      </c>
      <c r="BG101" s="6"/>
      <c r="BH101" s="6">
        <f t="shared" si="74"/>
        <v>0</v>
      </c>
      <c r="BI101" s="6">
        <f t="shared" si="75"/>
        <v>0</v>
      </c>
      <c r="BJ101" s="6">
        <f t="shared" si="76"/>
        <v>0</v>
      </c>
      <c r="BK101" s="6"/>
      <c r="BL101" s="6">
        <f t="shared" si="77"/>
        <v>0</v>
      </c>
      <c r="BM101" s="6">
        <f t="shared" si="78"/>
        <v>0</v>
      </c>
      <c r="BN101" s="6">
        <f t="shared" si="79"/>
        <v>0</v>
      </c>
      <c r="BO101" s="6"/>
      <c r="BP101" s="6">
        <f t="shared" si="80"/>
        <v>0</v>
      </c>
      <c r="BQ101" s="6">
        <f t="shared" si="81"/>
        <v>0</v>
      </c>
      <c r="BR101" s="6">
        <f t="shared" si="82"/>
        <v>0</v>
      </c>
      <c r="BS101" s="6"/>
      <c r="BT101" s="6">
        <f t="shared" si="83"/>
        <v>0</v>
      </c>
      <c r="BU101" s="6">
        <f t="shared" si="84"/>
        <v>0</v>
      </c>
      <c r="BV101" s="6">
        <f t="shared" si="85"/>
        <v>0</v>
      </c>
      <c r="BW101" s="6"/>
      <c r="BX101" s="6">
        <f t="shared" si="86"/>
        <v>0</v>
      </c>
      <c r="BY101" s="6">
        <f t="shared" si="87"/>
        <v>0</v>
      </c>
      <c r="BZ101" s="6">
        <f t="shared" si="88"/>
        <v>0</v>
      </c>
      <c r="CA101" s="6"/>
      <c r="CB101" s="6">
        <f t="shared" si="89"/>
        <v>0</v>
      </c>
      <c r="CC101" s="6">
        <f t="shared" si="90"/>
        <v>0</v>
      </c>
      <c r="CD101" s="6">
        <f t="shared" si="91"/>
        <v>0</v>
      </c>
      <c r="CE101" s="6"/>
      <c r="CF101" s="6">
        <f t="shared" si="92"/>
        <v>0</v>
      </c>
      <c r="CG101" s="6">
        <f t="shared" si="93"/>
        <v>0</v>
      </c>
      <c r="CH101" s="6">
        <f t="shared" si="94"/>
        <v>0</v>
      </c>
      <c r="CI101" s="6"/>
      <c r="CJ101" s="6">
        <f t="shared" si="95"/>
        <v>0</v>
      </c>
      <c r="CK101" s="6">
        <f t="shared" si="96"/>
        <v>0</v>
      </c>
      <c r="CL101" s="6">
        <f t="shared" si="97"/>
        <v>0</v>
      </c>
      <c r="CM101" s="6"/>
      <c r="CN101" s="6">
        <f t="shared" si="98"/>
        <v>0</v>
      </c>
      <c r="CO101" s="6">
        <f t="shared" si="99"/>
        <v>0</v>
      </c>
      <c r="CP101" s="6">
        <f t="shared" si="100"/>
        <v>0</v>
      </c>
      <c r="CQ101" s="6"/>
      <c r="CR101" s="6">
        <f t="shared" si="108"/>
        <v>0</v>
      </c>
      <c r="CS101" s="6">
        <f t="shared" si="109"/>
        <v>0</v>
      </c>
      <c r="CT101" s="6">
        <f t="shared" si="110"/>
        <v>0</v>
      </c>
      <c r="CU101" s="6"/>
      <c r="CV101" s="6"/>
      <c r="CW101" s="6"/>
      <c r="CX101" s="6"/>
      <c r="CY101" s="6"/>
      <c r="CZ101" s="6"/>
      <c r="DA101" s="6"/>
      <c r="DB101" s="6"/>
      <c r="DC101" s="6"/>
      <c r="DD101" s="133"/>
      <c r="DE101" s="133"/>
      <c r="DF101" s="133"/>
      <c r="DG101" s="133"/>
      <c r="DH101" s="56"/>
      <c r="DI101" s="56"/>
      <c r="DJ101" s="56"/>
      <c r="DK101" s="56"/>
      <c r="DL101" s="56"/>
    </row>
    <row r="102" spans="1:116" s="31" customFormat="1" ht="28.5" customHeight="1" thickTop="1" thickBot="1" x14ac:dyDescent="0.35">
      <c r="A102" s="4">
        <v>44272</v>
      </c>
      <c r="B102" s="51" t="s">
        <v>7</v>
      </c>
      <c r="C102" s="5" t="s">
        <v>29</v>
      </c>
      <c r="D102" s="12" t="s">
        <v>11</v>
      </c>
      <c r="E102" s="5" t="s">
        <v>27</v>
      </c>
      <c r="F102" s="5" t="s">
        <v>30</v>
      </c>
      <c r="G102" s="53" t="s">
        <v>185</v>
      </c>
      <c r="H102" s="53">
        <v>48.75</v>
      </c>
      <c r="I102" s="72">
        <v>-48.75</v>
      </c>
      <c r="J102" s="72">
        <v>-49.75</v>
      </c>
      <c r="K102" s="17">
        <f t="shared" si="105"/>
        <v>1005</v>
      </c>
      <c r="L102" s="17"/>
      <c r="M102" s="17"/>
      <c r="N102" s="17"/>
      <c r="O102" s="17"/>
      <c r="P102" s="6"/>
      <c r="Q102" s="72">
        <v>-49.75</v>
      </c>
      <c r="R102" s="17"/>
      <c r="S102" s="17"/>
      <c r="T102" s="17"/>
      <c r="U102" s="17"/>
      <c r="V102" s="17"/>
      <c r="W102" s="17"/>
      <c r="X102" s="17"/>
      <c r="Y102" s="75"/>
      <c r="Z102" s="17"/>
      <c r="AA102" s="17"/>
      <c r="AB102" s="17"/>
      <c r="AC102" s="17"/>
      <c r="AD102" s="125"/>
      <c r="AE102" s="125"/>
      <c r="AF102" s="123"/>
      <c r="AG102" s="118">
        <f t="shared" si="56"/>
        <v>-49.75</v>
      </c>
      <c r="AH102" s="6">
        <f t="shared" si="57"/>
        <v>0</v>
      </c>
      <c r="AI102" s="6">
        <f t="shared" si="111"/>
        <v>0</v>
      </c>
      <c r="AJ102" s="6"/>
      <c r="AK102" s="20">
        <f t="shared" si="104"/>
        <v>-49.75</v>
      </c>
      <c r="AL102" s="20">
        <f t="shared" si="106"/>
        <v>1005</v>
      </c>
      <c r="AM102" s="20"/>
      <c r="AN102" s="6">
        <f t="shared" si="59"/>
        <v>0</v>
      </c>
      <c r="AO102" s="6">
        <f t="shared" si="60"/>
        <v>0</v>
      </c>
      <c r="AP102" s="6">
        <f t="shared" si="61"/>
        <v>0</v>
      </c>
      <c r="AQ102" s="6"/>
      <c r="AR102" s="6">
        <f t="shared" si="62"/>
        <v>0</v>
      </c>
      <c r="AS102" s="6">
        <f t="shared" si="63"/>
        <v>0</v>
      </c>
      <c r="AT102" s="6">
        <f t="shared" si="107"/>
        <v>0</v>
      </c>
      <c r="AU102" s="6"/>
      <c r="AV102" s="6">
        <f t="shared" si="65"/>
        <v>0</v>
      </c>
      <c r="AW102" s="6">
        <f t="shared" si="66"/>
        <v>0</v>
      </c>
      <c r="AX102" s="6">
        <f t="shared" si="67"/>
        <v>0</v>
      </c>
      <c r="AY102" s="6"/>
      <c r="AZ102" s="6">
        <f t="shared" si="68"/>
        <v>0</v>
      </c>
      <c r="BA102" s="6">
        <f t="shared" si="69"/>
        <v>0</v>
      </c>
      <c r="BB102" s="6">
        <f t="shared" si="70"/>
        <v>0</v>
      </c>
      <c r="BC102" s="6"/>
      <c r="BD102" s="6">
        <f t="shared" si="71"/>
        <v>0</v>
      </c>
      <c r="BE102" s="6">
        <f t="shared" si="72"/>
        <v>0</v>
      </c>
      <c r="BF102" s="6">
        <f t="shared" si="73"/>
        <v>0</v>
      </c>
      <c r="BG102" s="6"/>
      <c r="BH102" s="79">
        <f t="shared" si="74"/>
        <v>-49.75</v>
      </c>
      <c r="BI102" s="6">
        <f t="shared" si="75"/>
        <v>0</v>
      </c>
      <c r="BJ102" s="6">
        <f t="shared" si="76"/>
        <v>0</v>
      </c>
      <c r="BK102" s="6"/>
      <c r="BL102" s="6">
        <f t="shared" si="77"/>
        <v>0</v>
      </c>
      <c r="BM102" s="6">
        <f t="shared" si="78"/>
        <v>0</v>
      </c>
      <c r="BN102" s="6">
        <f t="shared" si="79"/>
        <v>0</v>
      </c>
      <c r="BO102" s="6"/>
      <c r="BP102" s="6">
        <f t="shared" si="80"/>
        <v>0</v>
      </c>
      <c r="BQ102" s="6">
        <f t="shared" si="81"/>
        <v>0</v>
      </c>
      <c r="BR102" s="6">
        <f t="shared" si="82"/>
        <v>0</v>
      </c>
      <c r="BS102" s="6"/>
      <c r="BT102" s="6">
        <f t="shared" si="83"/>
        <v>0</v>
      </c>
      <c r="BU102" s="6">
        <f t="shared" si="84"/>
        <v>0</v>
      </c>
      <c r="BV102" s="6">
        <f t="shared" si="85"/>
        <v>0</v>
      </c>
      <c r="BW102" s="6"/>
      <c r="BX102" s="6">
        <f t="shared" si="86"/>
        <v>0</v>
      </c>
      <c r="BY102" s="6">
        <f t="shared" si="87"/>
        <v>0</v>
      </c>
      <c r="BZ102" s="6">
        <f t="shared" si="88"/>
        <v>0</v>
      </c>
      <c r="CA102" s="6"/>
      <c r="CB102" s="6">
        <f t="shared" si="89"/>
        <v>0</v>
      </c>
      <c r="CC102" s="6">
        <f t="shared" si="90"/>
        <v>0</v>
      </c>
      <c r="CD102" s="6">
        <f t="shared" si="91"/>
        <v>0</v>
      </c>
      <c r="CE102" s="6"/>
      <c r="CF102" s="6">
        <f t="shared" si="92"/>
        <v>0</v>
      </c>
      <c r="CG102" s="6">
        <f t="shared" si="93"/>
        <v>0</v>
      </c>
      <c r="CH102" s="6">
        <f t="shared" si="94"/>
        <v>0</v>
      </c>
      <c r="CI102" s="6"/>
      <c r="CJ102" s="6">
        <f t="shared" si="95"/>
        <v>0</v>
      </c>
      <c r="CK102" s="6">
        <f t="shared" si="96"/>
        <v>0</v>
      </c>
      <c r="CL102" s="6">
        <f t="shared" si="97"/>
        <v>0</v>
      </c>
      <c r="CM102" s="6"/>
      <c r="CN102" s="6">
        <f t="shared" si="98"/>
        <v>0</v>
      </c>
      <c r="CO102" s="6">
        <f t="shared" si="99"/>
        <v>0</v>
      </c>
      <c r="CP102" s="6">
        <f t="shared" si="100"/>
        <v>0</v>
      </c>
      <c r="CQ102" s="6"/>
      <c r="CR102" s="6">
        <f t="shared" si="108"/>
        <v>0</v>
      </c>
      <c r="CS102" s="6">
        <f t="shared" si="109"/>
        <v>0</v>
      </c>
      <c r="CT102" s="6">
        <f t="shared" si="110"/>
        <v>0</v>
      </c>
      <c r="CU102" s="6"/>
      <c r="CV102" s="6"/>
      <c r="CW102" s="6"/>
      <c r="CX102" s="6"/>
      <c r="CY102" s="6"/>
      <c r="CZ102" s="6"/>
      <c r="DA102" s="6"/>
      <c r="DB102" s="6"/>
      <c r="DC102" s="6"/>
      <c r="DD102" s="133"/>
      <c r="DE102" s="133"/>
      <c r="DF102" s="133"/>
      <c r="DG102" s="133"/>
      <c r="DH102" s="56"/>
      <c r="DI102" s="56"/>
      <c r="DJ102" s="56"/>
      <c r="DK102" s="56"/>
      <c r="DL102" s="56"/>
    </row>
    <row r="103" spans="1:116" s="31" customFormat="1" ht="28.5" customHeight="1" thickTop="1" thickBot="1" x14ac:dyDescent="0.35">
      <c r="A103" s="4">
        <v>44272</v>
      </c>
      <c r="B103" s="51" t="s">
        <v>8</v>
      </c>
      <c r="C103" s="5" t="s">
        <v>38</v>
      </c>
      <c r="D103" s="12" t="s">
        <v>11</v>
      </c>
      <c r="E103" s="5" t="s">
        <v>27</v>
      </c>
      <c r="F103" s="5" t="s">
        <v>30</v>
      </c>
      <c r="G103" s="53" t="s">
        <v>186</v>
      </c>
      <c r="H103" s="53">
        <v>53.25</v>
      </c>
      <c r="I103" s="72">
        <v>-53.25</v>
      </c>
      <c r="J103" s="72">
        <v>-54.25</v>
      </c>
      <c r="K103" s="17">
        <f t="shared" si="105"/>
        <v>950.75</v>
      </c>
      <c r="L103" s="17"/>
      <c r="M103" s="17"/>
      <c r="N103" s="17"/>
      <c r="O103" s="17"/>
      <c r="P103" s="6"/>
      <c r="Q103" s="17"/>
      <c r="R103" s="72">
        <v>-54.25</v>
      </c>
      <c r="S103" s="17"/>
      <c r="T103" s="17"/>
      <c r="U103" s="17"/>
      <c r="V103" s="17"/>
      <c r="W103" s="17"/>
      <c r="X103" s="17"/>
      <c r="Y103" s="75"/>
      <c r="Z103" s="17"/>
      <c r="AA103" s="17"/>
      <c r="AB103" s="17"/>
      <c r="AC103" s="17"/>
      <c r="AD103" s="125"/>
      <c r="AE103" s="125"/>
      <c r="AF103" s="123"/>
      <c r="AG103" s="117">
        <f t="shared" si="56"/>
        <v>0</v>
      </c>
      <c r="AH103" s="79">
        <f t="shared" si="57"/>
        <v>-54.25</v>
      </c>
      <c r="AI103" s="6">
        <f t="shared" si="111"/>
        <v>0</v>
      </c>
      <c r="AJ103" s="6"/>
      <c r="AK103" s="20">
        <f t="shared" si="104"/>
        <v>-54.25</v>
      </c>
      <c r="AL103" s="20">
        <f t="shared" si="106"/>
        <v>950.75</v>
      </c>
      <c r="AM103" s="20"/>
      <c r="AN103" s="6">
        <f t="shared" si="59"/>
        <v>0</v>
      </c>
      <c r="AO103" s="6">
        <f t="shared" si="60"/>
        <v>0</v>
      </c>
      <c r="AP103" s="6">
        <f t="shared" si="61"/>
        <v>0</v>
      </c>
      <c r="AQ103" s="6"/>
      <c r="AR103" s="6">
        <f t="shared" si="62"/>
        <v>0</v>
      </c>
      <c r="AS103" s="6">
        <f t="shared" si="63"/>
        <v>0</v>
      </c>
      <c r="AT103" s="6">
        <f t="shared" si="107"/>
        <v>0</v>
      </c>
      <c r="AU103" s="6"/>
      <c r="AV103" s="6">
        <f t="shared" si="65"/>
        <v>0</v>
      </c>
      <c r="AW103" s="6">
        <f t="shared" si="66"/>
        <v>0</v>
      </c>
      <c r="AX103" s="6">
        <f t="shared" si="67"/>
        <v>0</v>
      </c>
      <c r="AY103" s="6"/>
      <c r="AZ103" s="6">
        <f t="shared" si="68"/>
        <v>0</v>
      </c>
      <c r="BA103" s="6">
        <f t="shared" si="69"/>
        <v>0</v>
      </c>
      <c r="BB103" s="6">
        <f t="shared" si="70"/>
        <v>0</v>
      </c>
      <c r="BC103" s="6"/>
      <c r="BD103" s="6">
        <f t="shared" si="71"/>
        <v>0</v>
      </c>
      <c r="BE103" s="6">
        <f t="shared" si="72"/>
        <v>0</v>
      </c>
      <c r="BF103" s="6">
        <f t="shared" si="73"/>
        <v>0</v>
      </c>
      <c r="BG103" s="6"/>
      <c r="BH103" s="6">
        <f t="shared" si="74"/>
        <v>0</v>
      </c>
      <c r="BI103" s="6">
        <f t="shared" si="75"/>
        <v>0</v>
      </c>
      <c r="BJ103" s="6">
        <f t="shared" si="76"/>
        <v>0</v>
      </c>
      <c r="BK103" s="6"/>
      <c r="BL103" s="6">
        <f t="shared" si="77"/>
        <v>0</v>
      </c>
      <c r="BM103" s="79">
        <f t="shared" si="78"/>
        <v>-54.25</v>
      </c>
      <c r="BN103" s="6">
        <f t="shared" si="79"/>
        <v>0</v>
      </c>
      <c r="BO103" s="6"/>
      <c r="BP103" s="6">
        <f t="shared" si="80"/>
        <v>0</v>
      </c>
      <c r="BQ103" s="6">
        <f t="shared" si="81"/>
        <v>0</v>
      </c>
      <c r="BR103" s="6">
        <f t="shared" si="82"/>
        <v>0</v>
      </c>
      <c r="BS103" s="6"/>
      <c r="BT103" s="6">
        <f t="shared" si="83"/>
        <v>0</v>
      </c>
      <c r="BU103" s="6">
        <f t="shared" si="84"/>
        <v>0</v>
      </c>
      <c r="BV103" s="6">
        <f t="shared" si="85"/>
        <v>0</v>
      </c>
      <c r="BW103" s="6"/>
      <c r="BX103" s="6">
        <f t="shared" si="86"/>
        <v>0</v>
      </c>
      <c r="BY103" s="6">
        <f t="shared" si="87"/>
        <v>0</v>
      </c>
      <c r="BZ103" s="6">
        <f t="shared" si="88"/>
        <v>0</v>
      </c>
      <c r="CA103" s="6"/>
      <c r="CB103" s="6">
        <f t="shared" si="89"/>
        <v>0</v>
      </c>
      <c r="CC103" s="6">
        <f t="shared" si="90"/>
        <v>0</v>
      </c>
      <c r="CD103" s="6">
        <f t="shared" si="91"/>
        <v>0</v>
      </c>
      <c r="CE103" s="6"/>
      <c r="CF103" s="6">
        <f t="shared" si="92"/>
        <v>0</v>
      </c>
      <c r="CG103" s="6">
        <f t="shared" si="93"/>
        <v>0</v>
      </c>
      <c r="CH103" s="6">
        <f t="shared" si="94"/>
        <v>0</v>
      </c>
      <c r="CI103" s="6"/>
      <c r="CJ103" s="6">
        <f t="shared" si="95"/>
        <v>0</v>
      </c>
      <c r="CK103" s="6">
        <f t="shared" si="96"/>
        <v>0</v>
      </c>
      <c r="CL103" s="6">
        <f t="shared" si="97"/>
        <v>0</v>
      </c>
      <c r="CM103" s="6"/>
      <c r="CN103" s="6">
        <f t="shared" si="98"/>
        <v>0</v>
      </c>
      <c r="CO103" s="6">
        <f t="shared" si="99"/>
        <v>0</v>
      </c>
      <c r="CP103" s="6">
        <f t="shared" si="100"/>
        <v>0</v>
      </c>
      <c r="CQ103" s="6"/>
      <c r="CR103" s="6">
        <f t="shared" si="108"/>
        <v>0</v>
      </c>
      <c r="CS103" s="6">
        <f t="shared" si="109"/>
        <v>0</v>
      </c>
      <c r="CT103" s="6">
        <f t="shared" si="110"/>
        <v>0</v>
      </c>
      <c r="CU103" s="6"/>
      <c r="CV103" s="6"/>
      <c r="CW103" s="6"/>
      <c r="CX103" s="6"/>
      <c r="CY103" s="6"/>
      <c r="CZ103" s="6"/>
      <c r="DA103" s="6"/>
      <c r="DB103" s="6"/>
      <c r="DC103" s="6"/>
      <c r="DD103" s="133"/>
      <c r="DE103" s="133"/>
      <c r="DF103" s="133"/>
      <c r="DG103" s="133"/>
      <c r="DH103" s="56"/>
      <c r="DI103" s="56"/>
      <c r="DJ103" s="56"/>
      <c r="DK103" s="56"/>
      <c r="DL103" s="56"/>
    </row>
    <row r="104" spans="1:116" s="31" customFormat="1" ht="28.5" customHeight="1" thickTop="1" thickBot="1" x14ac:dyDescent="0.35">
      <c r="A104" s="4">
        <v>44276</v>
      </c>
      <c r="B104" s="51" t="s">
        <v>2</v>
      </c>
      <c r="C104" s="5" t="s">
        <v>38</v>
      </c>
      <c r="D104" s="49" t="s">
        <v>11</v>
      </c>
      <c r="E104" s="34" t="s">
        <v>27</v>
      </c>
      <c r="F104" s="5" t="s">
        <v>1</v>
      </c>
      <c r="G104" s="53" t="s">
        <v>187</v>
      </c>
      <c r="H104" s="77">
        <v>45.75</v>
      </c>
      <c r="I104" s="81">
        <v>-45.75</v>
      </c>
      <c r="J104" s="72">
        <v>-46.75</v>
      </c>
      <c r="K104" s="17">
        <f t="shared" si="105"/>
        <v>904</v>
      </c>
      <c r="L104" s="17"/>
      <c r="M104" s="72">
        <v>-46.75</v>
      </c>
      <c r="N104" s="17"/>
      <c r="O104" s="17"/>
      <c r="P104" s="6"/>
      <c r="Q104" s="17"/>
      <c r="R104" s="17"/>
      <c r="S104" s="17"/>
      <c r="T104" s="17"/>
      <c r="U104" s="17"/>
      <c r="V104" s="17"/>
      <c r="W104" s="17"/>
      <c r="X104" s="17"/>
      <c r="Y104" s="75"/>
      <c r="Z104" s="17"/>
      <c r="AA104" s="17"/>
      <c r="AB104" s="17"/>
      <c r="AC104" s="17"/>
      <c r="AD104" s="125"/>
      <c r="AE104" s="125"/>
      <c r="AF104" s="123"/>
      <c r="AG104" s="117">
        <f t="shared" si="56"/>
        <v>0</v>
      </c>
      <c r="AH104" s="79">
        <f t="shared" si="57"/>
        <v>-46.75</v>
      </c>
      <c r="AI104" s="6">
        <f t="shared" si="111"/>
        <v>0</v>
      </c>
      <c r="AJ104" s="6"/>
      <c r="AK104" s="20">
        <f t="shared" si="104"/>
        <v>-46.75</v>
      </c>
      <c r="AL104" s="20">
        <f t="shared" si="106"/>
        <v>904</v>
      </c>
      <c r="AM104" s="20"/>
      <c r="AN104" s="6">
        <f t="shared" si="59"/>
        <v>0</v>
      </c>
      <c r="AO104" s="6">
        <f t="shared" si="60"/>
        <v>0</v>
      </c>
      <c r="AP104" s="6">
        <f t="shared" si="61"/>
        <v>0</v>
      </c>
      <c r="AQ104" s="6"/>
      <c r="AR104" s="6">
        <f t="shared" si="62"/>
        <v>0</v>
      </c>
      <c r="AS104" s="36">
        <f t="shared" si="63"/>
        <v>-46.75</v>
      </c>
      <c r="AT104" s="6">
        <f t="shared" si="107"/>
        <v>0</v>
      </c>
      <c r="AU104" s="6"/>
      <c r="AV104" s="6">
        <f t="shared" si="65"/>
        <v>0</v>
      </c>
      <c r="AW104" s="6">
        <f t="shared" si="66"/>
        <v>0</v>
      </c>
      <c r="AX104" s="6">
        <f t="shared" si="67"/>
        <v>0</v>
      </c>
      <c r="AY104" s="6"/>
      <c r="AZ104" s="6">
        <f t="shared" si="68"/>
        <v>0</v>
      </c>
      <c r="BA104" s="6">
        <f t="shared" si="69"/>
        <v>0</v>
      </c>
      <c r="BB104" s="6">
        <f t="shared" si="70"/>
        <v>0</v>
      </c>
      <c r="BC104" s="6"/>
      <c r="BD104" s="6">
        <f t="shared" si="71"/>
        <v>0</v>
      </c>
      <c r="BE104" s="6">
        <f t="shared" si="72"/>
        <v>0</v>
      </c>
      <c r="BF104" s="6">
        <f t="shared" si="73"/>
        <v>0</v>
      </c>
      <c r="BG104" s="6"/>
      <c r="BH104" s="6">
        <f t="shared" si="74"/>
        <v>0</v>
      </c>
      <c r="BI104" s="6">
        <f t="shared" si="75"/>
        <v>0</v>
      </c>
      <c r="BJ104" s="6">
        <f t="shared" si="76"/>
        <v>0</v>
      </c>
      <c r="BK104" s="6"/>
      <c r="BL104" s="6">
        <f t="shared" si="77"/>
        <v>0</v>
      </c>
      <c r="BM104" s="6">
        <f t="shared" si="78"/>
        <v>0</v>
      </c>
      <c r="BN104" s="6">
        <f t="shared" si="79"/>
        <v>0</v>
      </c>
      <c r="BO104" s="6"/>
      <c r="BP104" s="6">
        <f t="shared" si="80"/>
        <v>0</v>
      </c>
      <c r="BQ104" s="6">
        <f t="shared" si="81"/>
        <v>0</v>
      </c>
      <c r="BR104" s="6">
        <f t="shared" si="82"/>
        <v>0</v>
      </c>
      <c r="BS104" s="6"/>
      <c r="BT104" s="6">
        <f t="shared" si="83"/>
        <v>0</v>
      </c>
      <c r="BU104" s="6">
        <f t="shared" si="84"/>
        <v>0</v>
      </c>
      <c r="BV104" s="6">
        <f t="shared" si="85"/>
        <v>0</v>
      </c>
      <c r="BW104" s="6"/>
      <c r="BX104" s="6">
        <f t="shared" si="86"/>
        <v>0</v>
      </c>
      <c r="BY104" s="6">
        <f t="shared" si="87"/>
        <v>0</v>
      </c>
      <c r="BZ104" s="6">
        <f t="shared" si="88"/>
        <v>0</v>
      </c>
      <c r="CA104" s="6"/>
      <c r="CB104" s="6">
        <f t="shared" si="89"/>
        <v>0</v>
      </c>
      <c r="CC104" s="6">
        <f t="shared" si="90"/>
        <v>0</v>
      </c>
      <c r="CD104" s="6">
        <f t="shared" si="91"/>
        <v>0</v>
      </c>
      <c r="CE104" s="6"/>
      <c r="CF104" s="6">
        <f t="shared" si="92"/>
        <v>0</v>
      </c>
      <c r="CG104" s="6">
        <f t="shared" si="93"/>
        <v>0</v>
      </c>
      <c r="CH104" s="6">
        <f t="shared" si="94"/>
        <v>0</v>
      </c>
      <c r="CI104" s="6"/>
      <c r="CJ104" s="6">
        <f t="shared" si="95"/>
        <v>0</v>
      </c>
      <c r="CK104" s="6">
        <f t="shared" si="96"/>
        <v>0</v>
      </c>
      <c r="CL104" s="6">
        <f t="shared" si="97"/>
        <v>0</v>
      </c>
      <c r="CM104" s="6"/>
      <c r="CN104" s="6">
        <f t="shared" si="98"/>
        <v>0</v>
      </c>
      <c r="CO104" s="6">
        <f t="shared" si="99"/>
        <v>0</v>
      </c>
      <c r="CP104" s="6">
        <f t="shared" si="100"/>
        <v>0</v>
      </c>
      <c r="CQ104" s="6"/>
      <c r="CR104" s="6">
        <f t="shared" si="108"/>
        <v>0</v>
      </c>
      <c r="CS104" s="6">
        <f t="shared" si="109"/>
        <v>0</v>
      </c>
      <c r="CT104" s="6">
        <f t="shared" si="110"/>
        <v>0</v>
      </c>
      <c r="CU104" s="6"/>
      <c r="CV104" s="6"/>
      <c r="CW104" s="6"/>
      <c r="CX104" s="6"/>
      <c r="CY104" s="6"/>
      <c r="CZ104" s="6"/>
      <c r="DA104" s="6"/>
      <c r="DB104" s="6"/>
      <c r="DC104" s="6"/>
      <c r="DD104" s="133"/>
      <c r="DE104" s="133"/>
      <c r="DF104" s="133"/>
      <c r="DG104" s="133"/>
      <c r="DH104" s="56"/>
      <c r="DI104" s="56"/>
      <c r="DJ104" s="56"/>
      <c r="DK104" s="56"/>
      <c r="DL104" s="56"/>
    </row>
    <row r="105" spans="1:116" s="31" customFormat="1" ht="28.5" customHeight="1" thickTop="1" thickBot="1" x14ac:dyDescent="0.35">
      <c r="A105" s="4">
        <v>44276</v>
      </c>
      <c r="B105" s="51" t="s">
        <v>5</v>
      </c>
      <c r="C105" s="5" t="s">
        <v>38</v>
      </c>
      <c r="D105" s="12" t="s">
        <v>11</v>
      </c>
      <c r="E105" s="5" t="s">
        <v>27</v>
      </c>
      <c r="F105" s="5" t="s">
        <v>1</v>
      </c>
      <c r="G105" s="53" t="s">
        <v>192</v>
      </c>
      <c r="H105" s="77">
        <v>41.5</v>
      </c>
      <c r="I105" s="81">
        <v>-41.5</v>
      </c>
      <c r="J105" s="72">
        <v>-42.5</v>
      </c>
      <c r="K105" s="17">
        <f t="shared" si="105"/>
        <v>861.5</v>
      </c>
      <c r="L105" s="17"/>
      <c r="M105" s="17"/>
      <c r="N105" s="17"/>
      <c r="O105" s="72">
        <v>-42.5</v>
      </c>
      <c r="P105" s="6"/>
      <c r="Q105" s="17"/>
      <c r="R105" s="17"/>
      <c r="S105" s="17"/>
      <c r="T105" s="17"/>
      <c r="U105" s="17"/>
      <c r="V105" s="17"/>
      <c r="W105" s="17"/>
      <c r="X105" s="17"/>
      <c r="Y105" s="75"/>
      <c r="Z105" s="17"/>
      <c r="AA105" s="17"/>
      <c r="AB105" s="17"/>
      <c r="AC105" s="17"/>
      <c r="AD105" s="125"/>
      <c r="AE105" s="125"/>
      <c r="AF105" s="123"/>
      <c r="AG105" s="117">
        <f t="shared" si="56"/>
        <v>0</v>
      </c>
      <c r="AH105" s="79">
        <f t="shared" si="57"/>
        <v>-42.5</v>
      </c>
      <c r="AI105" s="6">
        <f t="shared" si="111"/>
        <v>0</v>
      </c>
      <c r="AJ105" s="6"/>
      <c r="AK105" s="20">
        <f t="shared" si="104"/>
        <v>-42.5</v>
      </c>
      <c r="AL105" s="20">
        <f t="shared" si="106"/>
        <v>861.5</v>
      </c>
      <c r="AM105" s="20"/>
      <c r="AN105" s="6">
        <f t="shared" si="59"/>
        <v>0</v>
      </c>
      <c r="AO105" s="6">
        <f t="shared" si="60"/>
        <v>0</v>
      </c>
      <c r="AP105" s="6">
        <f t="shared" si="61"/>
        <v>0</v>
      </c>
      <c r="AQ105" s="6"/>
      <c r="AR105" s="6">
        <f t="shared" si="62"/>
        <v>0</v>
      </c>
      <c r="AS105" s="6">
        <f t="shared" si="63"/>
        <v>0</v>
      </c>
      <c r="AT105" s="6">
        <f t="shared" si="107"/>
        <v>0</v>
      </c>
      <c r="AU105" s="6"/>
      <c r="AV105" s="6">
        <f t="shared" si="65"/>
        <v>0</v>
      </c>
      <c r="AW105" s="6">
        <f t="shared" si="66"/>
        <v>0</v>
      </c>
      <c r="AX105" s="6">
        <f t="shared" si="67"/>
        <v>0</v>
      </c>
      <c r="AY105" s="6"/>
      <c r="AZ105" s="6">
        <f t="shared" si="68"/>
        <v>0</v>
      </c>
      <c r="BA105" s="79">
        <f t="shared" si="69"/>
        <v>-42.5</v>
      </c>
      <c r="BB105" s="6">
        <f t="shared" si="70"/>
        <v>0</v>
      </c>
      <c r="BC105" s="6"/>
      <c r="BD105" s="6">
        <f t="shared" si="71"/>
        <v>0</v>
      </c>
      <c r="BE105" s="6">
        <f t="shared" si="72"/>
        <v>0</v>
      </c>
      <c r="BF105" s="6">
        <f t="shared" si="73"/>
        <v>0</v>
      </c>
      <c r="BG105" s="6"/>
      <c r="BH105" s="6">
        <f t="shared" si="74"/>
        <v>0</v>
      </c>
      <c r="BI105" s="6">
        <f t="shared" si="75"/>
        <v>0</v>
      </c>
      <c r="BJ105" s="6">
        <f t="shared" si="76"/>
        <v>0</v>
      </c>
      <c r="BK105" s="6"/>
      <c r="BL105" s="6">
        <f t="shared" si="77"/>
        <v>0</v>
      </c>
      <c r="BM105" s="6">
        <f t="shared" si="78"/>
        <v>0</v>
      </c>
      <c r="BN105" s="6">
        <f t="shared" si="79"/>
        <v>0</v>
      </c>
      <c r="BO105" s="6"/>
      <c r="BP105" s="6">
        <f t="shared" si="80"/>
        <v>0</v>
      </c>
      <c r="BQ105" s="6">
        <f t="shared" si="81"/>
        <v>0</v>
      </c>
      <c r="BR105" s="6">
        <f t="shared" si="82"/>
        <v>0</v>
      </c>
      <c r="BS105" s="6"/>
      <c r="BT105" s="6">
        <f t="shared" si="83"/>
        <v>0</v>
      </c>
      <c r="BU105" s="6">
        <f t="shared" si="84"/>
        <v>0</v>
      </c>
      <c r="BV105" s="6">
        <f t="shared" si="85"/>
        <v>0</v>
      </c>
      <c r="BW105" s="6"/>
      <c r="BX105" s="6">
        <f t="shared" si="86"/>
        <v>0</v>
      </c>
      <c r="BY105" s="6">
        <f t="shared" si="87"/>
        <v>0</v>
      </c>
      <c r="BZ105" s="6">
        <f t="shared" si="88"/>
        <v>0</v>
      </c>
      <c r="CA105" s="6"/>
      <c r="CB105" s="6">
        <f t="shared" si="89"/>
        <v>0</v>
      </c>
      <c r="CC105" s="6">
        <f t="shared" si="90"/>
        <v>0</v>
      </c>
      <c r="CD105" s="6">
        <f t="shared" si="91"/>
        <v>0</v>
      </c>
      <c r="CE105" s="6"/>
      <c r="CF105" s="6">
        <f t="shared" si="92"/>
        <v>0</v>
      </c>
      <c r="CG105" s="6">
        <f t="shared" si="93"/>
        <v>0</v>
      </c>
      <c r="CH105" s="6">
        <f t="shared" si="94"/>
        <v>0</v>
      </c>
      <c r="CI105" s="6"/>
      <c r="CJ105" s="6">
        <f t="shared" si="95"/>
        <v>0</v>
      </c>
      <c r="CK105" s="6">
        <f t="shared" si="96"/>
        <v>0</v>
      </c>
      <c r="CL105" s="6">
        <f t="shared" si="97"/>
        <v>0</v>
      </c>
      <c r="CM105" s="6"/>
      <c r="CN105" s="6">
        <f t="shared" si="98"/>
        <v>0</v>
      </c>
      <c r="CO105" s="6">
        <f t="shared" si="99"/>
        <v>0</v>
      </c>
      <c r="CP105" s="6">
        <f t="shared" si="100"/>
        <v>0</v>
      </c>
      <c r="CQ105" s="6"/>
      <c r="CR105" s="6">
        <f t="shared" si="108"/>
        <v>0</v>
      </c>
      <c r="CS105" s="6">
        <f t="shared" si="109"/>
        <v>0</v>
      </c>
      <c r="CT105" s="6">
        <f t="shared" si="110"/>
        <v>0</v>
      </c>
      <c r="CU105" s="6"/>
      <c r="CV105" s="6"/>
      <c r="CW105" s="6"/>
      <c r="CX105" s="6"/>
      <c r="CY105" s="6"/>
      <c r="CZ105" s="6"/>
      <c r="DA105" s="6"/>
      <c r="DB105" s="6"/>
      <c r="DC105" s="6"/>
      <c r="DD105" s="133"/>
      <c r="DE105" s="133"/>
      <c r="DF105" s="133"/>
      <c r="DG105" s="133"/>
      <c r="DH105" s="56"/>
      <c r="DI105" s="56"/>
      <c r="DJ105" s="56"/>
      <c r="DK105" s="56"/>
      <c r="DL105" s="56"/>
    </row>
    <row r="106" spans="1:116" s="31" customFormat="1" ht="28.5" customHeight="1" thickTop="1" thickBot="1" x14ac:dyDescent="0.35">
      <c r="A106" s="4">
        <v>44276</v>
      </c>
      <c r="B106" s="51" t="s">
        <v>6</v>
      </c>
      <c r="C106" s="5" t="s">
        <v>38</v>
      </c>
      <c r="D106" s="12" t="s">
        <v>11</v>
      </c>
      <c r="E106" s="5" t="s">
        <v>27</v>
      </c>
      <c r="F106" s="5" t="s">
        <v>1</v>
      </c>
      <c r="G106" s="53" t="s">
        <v>188</v>
      </c>
      <c r="H106" s="77">
        <v>55.25</v>
      </c>
      <c r="I106" s="81">
        <v>-55.25</v>
      </c>
      <c r="J106" s="72">
        <v>-56.25</v>
      </c>
      <c r="K106" s="17">
        <f t="shared" si="105"/>
        <v>805.25</v>
      </c>
      <c r="L106" s="17"/>
      <c r="M106" s="17"/>
      <c r="N106" s="17"/>
      <c r="O106" s="17"/>
      <c r="P106" s="72">
        <v>-56.25</v>
      </c>
      <c r="Q106" s="17"/>
      <c r="R106" s="17"/>
      <c r="S106" s="17"/>
      <c r="T106" s="17"/>
      <c r="U106" s="17"/>
      <c r="V106" s="17"/>
      <c r="W106" s="17"/>
      <c r="X106" s="17"/>
      <c r="Y106" s="75"/>
      <c r="Z106" s="17"/>
      <c r="AA106" s="17"/>
      <c r="AB106" s="17"/>
      <c r="AC106" s="17"/>
      <c r="AD106" s="125"/>
      <c r="AE106" s="125"/>
      <c r="AF106" s="123"/>
      <c r="AG106" s="117">
        <f t="shared" si="56"/>
        <v>0</v>
      </c>
      <c r="AH106" s="79">
        <f t="shared" si="57"/>
        <v>-56.25</v>
      </c>
      <c r="AI106" s="6">
        <f t="shared" si="111"/>
        <v>0</v>
      </c>
      <c r="AJ106" s="6"/>
      <c r="AK106" s="20">
        <f t="shared" si="104"/>
        <v>-56.25</v>
      </c>
      <c r="AL106" s="20">
        <f t="shared" si="106"/>
        <v>805.25</v>
      </c>
      <c r="AM106" s="20"/>
      <c r="AN106" s="6">
        <f t="shared" si="59"/>
        <v>0</v>
      </c>
      <c r="AO106" s="6">
        <f t="shared" si="60"/>
        <v>0</v>
      </c>
      <c r="AP106" s="6">
        <f t="shared" si="61"/>
        <v>0</v>
      </c>
      <c r="AQ106" s="6"/>
      <c r="AR106" s="6">
        <f t="shared" si="62"/>
        <v>0</v>
      </c>
      <c r="AS106" s="6">
        <f t="shared" si="63"/>
        <v>0</v>
      </c>
      <c r="AT106" s="6">
        <f t="shared" si="107"/>
        <v>0</v>
      </c>
      <c r="AU106" s="6"/>
      <c r="AV106" s="6">
        <f t="shared" si="65"/>
        <v>0</v>
      </c>
      <c r="AW106" s="6">
        <f t="shared" si="66"/>
        <v>0</v>
      </c>
      <c r="AX106" s="6">
        <f t="shared" si="67"/>
        <v>0</v>
      </c>
      <c r="AY106" s="6"/>
      <c r="AZ106" s="6">
        <f t="shared" si="68"/>
        <v>0</v>
      </c>
      <c r="BA106" s="6">
        <f t="shared" si="69"/>
        <v>0</v>
      </c>
      <c r="BB106" s="6">
        <f t="shared" si="70"/>
        <v>0</v>
      </c>
      <c r="BC106" s="6"/>
      <c r="BD106" s="6">
        <f t="shared" si="71"/>
        <v>0</v>
      </c>
      <c r="BE106" s="79">
        <f t="shared" si="72"/>
        <v>-56.25</v>
      </c>
      <c r="BF106" s="6">
        <f t="shared" si="73"/>
        <v>0</v>
      </c>
      <c r="BG106" s="6"/>
      <c r="BH106" s="6">
        <f t="shared" si="74"/>
        <v>0</v>
      </c>
      <c r="BI106" s="6">
        <f t="shared" si="75"/>
        <v>0</v>
      </c>
      <c r="BJ106" s="6">
        <f t="shared" si="76"/>
        <v>0</v>
      </c>
      <c r="BK106" s="6"/>
      <c r="BL106" s="6">
        <f t="shared" si="77"/>
        <v>0</v>
      </c>
      <c r="BM106" s="6">
        <f t="shared" si="78"/>
        <v>0</v>
      </c>
      <c r="BN106" s="6">
        <f t="shared" si="79"/>
        <v>0</v>
      </c>
      <c r="BO106" s="6"/>
      <c r="BP106" s="6">
        <f t="shared" si="80"/>
        <v>0</v>
      </c>
      <c r="BQ106" s="6">
        <f t="shared" si="81"/>
        <v>0</v>
      </c>
      <c r="BR106" s="6">
        <f t="shared" si="82"/>
        <v>0</v>
      </c>
      <c r="BS106" s="6"/>
      <c r="BT106" s="6">
        <f t="shared" si="83"/>
        <v>0</v>
      </c>
      <c r="BU106" s="6">
        <f t="shared" si="84"/>
        <v>0</v>
      </c>
      <c r="BV106" s="6">
        <f t="shared" si="85"/>
        <v>0</v>
      </c>
      <c r="BW106" s="6"/>
      <c r="BX106" s="6">
        <f t="shared" si="86"/>
        <v>0</v>
      </c>
      <c r="BY106" s="6">
        <f t="shared" si="87"/>
        <v>0</v>
      </c>
      <c r="BZ106" s="6">
        <f t="shared" si="88"/>
        <v>0</v>
      </c>
      <c r="CA106" s="6"/>
      <c r="CB106" s="6">
        <f t="shared" si="89"/>
        <v>0</v>
      </c>
      <c r="CC106" s="6">
        <f t="shared" si="90"/>
        <v>0</v>
      </c>
      <c r="CD106" s="6">
        <f t="shared" si="91"/>
        <v>0</v>
      </c>
      <c r="CE106" s="6"/>
      <c r="CF106" s="6">
        <f t="shared" si="92"/>
        <v>0</v>
      </c>
      <c r="CG106" s="6">
        <f t="shared" si="93"/>
        <v>0</v>
      </c>
      <c r="CH106" s="6">
        <f t="shared" si="94"/>
        <v>0</v>
      </c>
      <c r="CI106" s="6"/>
      <c r="CJ106" s="6">
        <f t="shared" si="95"/>
        <v>0</v>
      </c>
      <c r="CK106" s="6">
        <f t="shared" si="96"/>
        <v>0</v>
      </c>
      <c r="CL106" s="6">
        <f t="shared" si="97"/>
        <v>0</v>
      </c>
      <c r="CM106" s="6"/>
      <c r="CN106" s="6">
        <f t="shared" si="98"/>
        <v>0</v>
      </c>
      <c r="CO106" s="6">
        <f t="shared" si="99"/>
        <v>0</v>
      </c>
      <c r="CP106" s="6">
        <f t="shared" si="100"/>
        <v>0</v>
      </c>
      <c r="CQ106" s="6"/>
      <c r="CR106" s="6">
        <f t="shared" si="108"/>
        <v>0</v>
      </c>
      <c r="CS106" s="6">
        <f t="shared" si="109"/>
        <v>0</v>
      </c>
      <c r="CT106" s="6">
        <f t="shared" si="110"/>
        <v>0</v>
      </c>
      <c r="CU106" s="6"/>
      <c r="CV106" s="6"/>
      <c r="CW106" s="6"/>
      <c r="CX106" s="6"/>
      <c r="CY106" s="6"/>
      <c r="CZ106" s="6"/>
      <c r="DA106" s="6"/>
      <c r="DB106" s="6"/>
      <c r="DC106" s="6"/>
      <c r="DD106" s="133"/>
      <c r="DE106" s="133"/>
      <c r="DF106" s="133"/>
      <c r="DG106" s="133"/>
      <c r="DH106" s="56"/>
      <c r="DI106" s="56"/>
      <c r="DJ106" s="56"/>
      <c r="DK106" s="56"/>
      <c r="DL106" s="56"/>
    </row>
    <row r="107" spans="1:116" s="31" customFormat="1" ht="28.5" customHeight="1" thickTop="1" thickBot="1" x14ac:dyDescent="0.35">
      <c r="A107" s="4">
        <v>44276</v>
      </c>
      <c r="B107" s="51" t="s">
        <v>7</v>
      </c>
      <c r="C107" s="5" t="s">
        <v>38</v>
      </c>
      <c r="D107" s="12" t="s">
        <v>11</v>
      </c>
      <c r="E107" s="5" t="s">
        <v>27</v>
      </c>
      <c r="F107" s="5" t="s">
        <v>1</v>
      </c>
      <c r="G107" s="53" t="s">
        <v>189</v>
      </c>
      <c r="H107" s="77">
        <v>45.25</v>
      </c>
      <c r="I107" s="81">
        <v>-45.25</v>
      </c>
      <c r="J107" s="72">
        <v>-46.25</v>
      </c>
      <c r="K107" s="17">
        <f t="shared" si="105"/>
        <v>759</v>
      </c>
      <c r="L107" s="17"/>
      <c r="M107" s="17"/>
      <c r="N107" s="17"/>
      <c r="O107" s="17"/>
      <c r="P107" s="6"/>
      <c r="Q107" s="72">
        <v>-46.25</v>
      </c>
      <c r="R107" s="17"/>
      <c r="S107" s="17"/>
      <c r="T107" s="17"/>
      <c r="U107" s="17"/>
      <c r="V107" s="17"/>
      <c r="W107" s="17"/>
      <c r="X107" s="17"/>
      <c r="Y107" s="75"/>
      <c r="Z107" s="17"/>
      <c r="AA107" s="17"/>
      <c r="AB107" s="17"/>
      <c r="AC107" s="17"/>
      <c r="AD107" s="125"/>
      <c r="AE107" s="125"/>
      <c r="AF107" s="123"/>
      <c r="AG107" s="117">
        <f t="shared" si="56"/>
        <v>0</v>
      </c>
      <c r="AH107" s="79">
        <f t="shared" si="57"/>
        <v>-46.25</v>
      </c>
      <c r="AI107" s="6">
        <f t="shared" si="111"/>
        <v>0</v>
      </c>
      <c r="AJ107" s="6"/>
      <c r="AK107" s="20">
        <f t="shared" si="104"/>
        <v>-46.25</v>
      </c>
      <c r="AL107" s="20">
        <f t="shared" si="106"/>
        <v>759</v>
      </c>
      <c r="AM107" s="20"/>
      <c r="AN107" s="6">
        <f t="shared" si="59"/>
        <v>0</v>
      </c>
      <c r="AO107" s="6">
        <f t="shared" si="60"/>
        <v>0</v>
      </c>
      <c r="AP107" s="6">
        <f t="shared" si="61"/>
        <v>0</v>
      </c>
      <c r="AQ107" s="6"/>
      <c r="AR107" s="6">
        <f t="shared" si="62"/>
        <v>0</v>
      </c>
      <c r="AS107" s="6">
        <f t="shared" si="63"/>
        <v>0</v>
      </c>
      <c r="AT107" s="6">
        <f t="shared" si="107"/>
        <v>0</v>
      </c>
      <c r="AU107" s="6"/>
      <c r="AV107" s="6">
        <f t="shared" si="65"/>
        <v>0</v>
      </c>
      <c r="AW107" s="6">
        <f t="shared" si="66"/>
        <v>0</v>
      </c>
      <c r="AX107" s="6">
        <f t="shared" si="67"/>
        <v>0</v>
      </c>
      <c r="AY107" s="6"/>
      <c r="AZ107" s="6">
        <f t="shared" si="68"/>
        <v>0</v>
      </c>
      <c r="BA107" s="6">
        <f t="shared" si="69"/>
        <v>0</v>
      </c>
      <c r="BB107" s="6">
        <f t="shared" si="70"/>
        <v>0</v>
      </c>
      <c r="BC107" s="6"/>
      <c r="BD107" s="6">
        <f t="shared" si="71"/>
        <v>0</v>
      </c>
      <c r="BE107" s="6">
        <f t="shared" si="72"/>
        <v>0</v>
      </c>
      <c r="BF107" s="6">
        <f t="shared" si="73"/>
        <v>0</v>
      </c>
      <c r="BG107" s="6"/>
      <c r="BH107" s="6">
        <f t="shared" si="74"/>
        <v>0</v>
      </c>
      <c r="BI107" s="79">
        <f t="shared" si="75"/>
        <v>-46.25</v>
      </c>
      <c r="BJ107" s="6">
        <f t="shared" si="76"/>
        <v>0</v>
      </c>
      <c r="BK107" s="6"/>
      <c r="BL107" s="6">
        <f t="shared" si="77"/>
        <v>0</v>
      </c>
      <c r="BM107" s="6">
        <f t="shared" si="78"/>
        <v>0</v>
      </c>
      <c r="BN107" s="6">
        <f t="shared" si="79"/>
        <v>0</v>
      </c>
      <c r="BO107" s="6"/>
      <c r="BP107" s="6">
        <f t="shared" si="80"/>
        <v>0</v>
      </c>
      <c r="BQ107" s="6">
        <f t="shared" si="81"/>
        <v>0</v>
      </c>
      <c r="BR107" s="6">
        <f t="shared" si="82"/>
        <v>0</v>
      </c>
      <c r="BS107" s="6"/>
      <c r="BT107" s="6">
        <f t="shared" si="83"/>
        <v>0</v>
      </c>
      <c r="BU107" s="6">
        <f t="shared" si="84"/>
        <v>0</v>
      </c>
      <c r="BV107" s="6">
        <f t="shared" si="85"/>
        <v>0</v>
      </c>
      <c r="BW107" s="6"/>
      <c r="BX107" s="6">
        <f t="shared" si="86"/>
        <v>0</v>
      </c>
      <c r="BY107" s="6">
        <f t="shared" si="87"/>
        <v>0</v>
      </c>
      <c r="BZ107" s="6">
        <f t="shared" si="88"/>
        <v>0</v>
      </c>
      <c r="CA107" s="6"/>
      <c r="CB107" s="6">
        <f t="shared" si="89"/>
        <v>0</v>
      </c>
      <c r="CC107" s="6">
        <f t="shared" si="90"/>
        <v>0</v>
      </c>
      <c r="CD107" s="6">
        <f t="shared" si="91"/>
        <v>0</v>
      </c>
      <c r="CE107" s="6"/>
      <c r="CF107" s="6">
        <f t="shared" si="92"/>
        <v>0</v>
      </c>
      <c r="CG107" s="6">
        <f t="shared" si="93"/>
        <v>0</v>
      </c>
      <c r="CH107" s="6">
        <f t="shared" si="94"/>
        <v>0</v>
      </c>
      <c r="CI107" s="6"/>
      <c r="CJ107" s="6">
        <f t="shared" si="95"/>
        <v>0</v>
      </c>
      <c r="CK107" s="6">
        <f t="shared" si="96"/>
        <v>0</v>
      </c>
      <c r="CL107" s="6">
        <f t="shared" si="97"/>
        <v>0</v>
      </c>
      <c r="CM107" s="6"/>
      <c r="CN107" s="6">
        <f t="shared" si="98"/>
        <v>0</v>
      </c>
      <c r="CO107" s="6">
        <f t="shared" si="99"/>
        <v>0</v>
      </c>
      <c r="CP107" s="6">
        <f t="shared" si="100"/>
        <v>0</v>
      </c>
      <c r="CQ107" s="6"/>
      <c r="CR107" s="6">
        <f t="shared" si="108"/>
        <v>0</v>
      </c>
      <c r="CS107" s="6">
        <f t="shared" si="109"/>
        <v>0</v>
      </c>
      <c r="CT107" s="6">
        <f t="shared" si="110"/>
        <v>0</v>
      </c>
      <c r="CU107" s="6"/>
      <c r="CV107" s="6"/>
      <c r="CW107" s="6"/>
      <c r="CX107" s="6"/>
      <c r="CY107" s="6"/>
      <c r="CZ107" s="6"/>
      <c r="DA107" s="6"/>
      <c r="DB107" s="6"/>
      <c r="DC107" s="6"/>
      <c r="DD107" s="133"/>
      <c r="DE107" s="133"/>
      <c r="DF107" s="133"/>
      <c r="DG107" s="133"/>
      <c r="DH107" s="56"/>
      <c r="DI107" s="56"/>
      <c r="DJ107" s="56"/>
      <c r="DK107" s="56"/>
      <c r="DL107" s="56"/>
    </row>
    <row r="108" spans="1:116" s="31" customFormat="1" ht="28.5" customHeight="1" thickTop="1" thickBot="1" x14ac:dyDescent="0.35">
      <c r="A108" s="4">
        <v>44276</v>
      </c>
      <c r="B108" s="51" t="s">
        <v>8</v>
      </c>
      <c r="C108" s="5" t="s">
        <v>38</v>
      </c>
      <c r="D108" s="12" t="s">
        <v>11</v>
      </c>
      <c r="E108" s="5" t="s">
        <v>27</v>
      </c>
      <c r="F108" s="5" t="s">
        <v>1</v>
      </c>
      <c r="G108" s="53" t="s">
        <v>190</v>
      </c>
      <c r="H108" s="77">
        <v>49.25</v>
      </c>
      <c r="I108" s="81">
        <v>-49.25</v>
      </c>
      <c r="J108" s="72">
        <v>-50.25</v>
      </c>
      <c r="K108" s="17">
        <f t="shared" si="105"/>
        <v>708.75</v>
      </c>
      <c r="L108" s="17"/>
      <c r="M108" s="17"/>
      <c r="N108" s="17"/>
      <c r="O108" s="17"/>
      <c r="P108" s="6"/>
      <c r="Q108" s="17"/>
      <c r="R108" s="72">
        <v>-50.25</v>
      </c>
      <c r="S108" s="17"/>
      <c r="T108" s="17"/>
      <c r="U108" s="17"/>
      <c r="V108" s="17"/>
      <c r="W108" s="17"/>
      <c r="X108" s="17"/>
      <c r="Y108" s="75"/>
      <c r="Z108" s="17"/>
      <c r="AA108" s="17"/>
      <c r="AB108" s="17"/>
      <c r="AC108" s="17"/>
      <c r="AD108" s="125"/>
      <c r="AE108" s="125"/>
      <c r="AF108" s="123"/>
      <c r="AG108" s="117">
        <f t="shared" si="56"/>
        <v>0</v>
      </c>
      <c r="AH108" s="79">
        <f t="shared" si="57"/>
        <v>-50.25</v>
      </c>
      <c r="AI108" s="6">
        <f t="shared" si="111"/>
        <v>0</v>
      </c>
      <c r="AJ108" s="6"/>
      <c r="AK108" s="20">
        <f t="shared" si="104"/>
        <v>-50.25</v>
      </c>
      <c r="AL108" s="20">
        <f t="shared" si="106"/>
        <v>708.75</v>
      </c>
      <c r="AM108" s="20"/>
      <c r="AN108" s="6">
        <f t="shared" si="59"/>
        <v>0</v>
      </c>
      <c r="AO108" s="6">
        <f t="shared" si="60"/>
        <v>0</v>
      </c>
      <c r="AP108" s="6">
        <f t="shared" si="61"/>
        <v>0</v>
      </c>
      <c r="AQ108" s="6"/>
      <c r="AR108" s="6">
        <f t="shared" si="62"/>
        <v>0</v>
      </c>
      <c r="AS108" s="6">
        <f t="shared" si="63"/>
        <v>0</v>
      </c>
      <c r="AT108" s="6">
        <f t="shared" si="107"/>
        <v>0</v>
      </c>
      <c r="AU108" s="6"/>
      <c r="AV108" s="6">
        <f t="shared" si="65"/>
        <v>0</v>
      </c>
      <c r="AW108" s="6">
        <f t="shared" si="66"/>
        <v>0</v>
      </c>
      <c r="AX108" s="6">
        <f t="shared" si="67"/>
        <v>0</v>
      </c>
      <c r="AY108" s="6"/>
      <c r="AZ108" s="6">
        <f t="shared" si="68"/>
        <v>0</v>
      </c>
      <c r="BA108" s="6">
        <f t="shared" si="69"/>
        <v>0</v>
      </c>
      <c r="BB108" s="6">
        <f t="shared" si="70"/>
        <v>0</v>
      </c>
      <c r="BC108" s="6"/>
      <c r="BD108" s="6">
        <f t="shared" si="71"/>
        <v>0</v>
      </c>
      <c r="BE108" s="6">
        <f t="shared" si="72"/>
        <v>0</v>
      </c>
      <c r="BF108" s="6">
        <f t="shared" si="73"/>
        <v>0</v>
      </c>
      <c r="BG108" s="6"/>
      <c r="BH108" s="6">
        <f t="shared" si="74"/>
        <v>0</v>
      </c>
      <c r="BI108" s="6">
        <f t="shared" si="75"/>
        <v>0</v>
      </c>
      <c r="BJ108" s="6">
        <f t="shared" si="76"/>
        <v>0</v>
      </c>
      <c r="BK108" s="6"/>
      <c r="BL108" s="6">
        <f t="shared" si="77"/>
        <v>0</v>
      </c>
      <c r="BM108" s="79">
        <f t="shared" si="78"/>
        <v>-50.25</v>
      </c>
      <c r="BN108" s="6">
        <f t="shared" si="79"/>
        <v>0</v>
      </c>
      <c r="BO108" s="6"/>
      <c r="BP108" s="6">
        <f t="shared" si="80"/>
        <v>0</v>
      </c>
      <c r="BQ108" s="6">
        <f t="shared" si="81"/>
        <v>0</v>
      </c>
      <c r="BR108" s="6">
        <f t="shared" si="82"/>
        <v>0</v>
      </c>
      <c r="BS108" s="6"/>
      <c r="BT108" s="6">
        <f t="shared" si="83"/>
        <v>0</v>
      </c>
      <c r="BU108" s="6">
        <f t="shared" si="84"/>
        <v>0</v>
      </c>
      <c r="BV108" s="6">
        <f t="shared" si="85"/>
        <v>0</v>
      </c>
      <c r="BW108" s="6"/>
      <c r="BX108" s="6">
        <f t="shared" si="86"/>
        <v>0</v>
      </c>
      <c r="BY108" s="6">
        <f t="shared" si="87"/>
        <v>0</v>
      </c>
      <c r="BZ108" s="6">
        <f t="shared" si="88"/>
        <v>0</v>
      </c>
      <c r="CA108" s="6"/>
      <c r="CB108" s="6">
        <f t="shared" si="89"/>
        <v>0</v>
      </c>
      <c r="CC108" s="6">
        <f t="shared" si="90"/>
        <v>0</v>
      </c>
      <c r="CD108" s="6">
        <f t="shared" si="91"/>
        <v>0</v>
      </c>
      <c r="CE108" s="6"/>
      <c r="CF108" s="6">
        <f t="shared" si="92"/>
        <v>0</v>
      </c>
      <c r="CG108" s="6">
        <f t="shared" si="93"/>
        <v>0</v>
      </c>
      <c r="CH108" s="6">
        <f t="shared" si="94"/>
        <v>0</v>
      </c>
      <c r="CI108" s="6"/>
      <c r="CJ108" s="6">
        <f t="shared" si="95"/>
        <v>0</v>
      </c>
      <c r="CK108" s="6">
        <f t="shared" si="96"/>
        <v>0</v>
      </c>
      <c r="CL108" s="6">
        <f t="shared" si="97"/>
        <v>0</v>
      </c>
      <c r="CM108" s="6"/>
      <c r="CN108" s="6">
        <f t="shared" si="98"/>
        <v>0</v>
      </c>
      <c r="CO108" s="6">
        <f t="shared" si="99"/>
        <v>0</v>
      </c>
      <c r="CP108" s="6">
        <f t="shared" si="100"/>
        <v>0</v>
      </c>
      <c r="CQ108" s="6"/>
      <c r="CR108" s="6">
        <f t="shared" si="108"/>
        <v>0</v>
      </c>
      <c r="CS108" s="6">
        <f t="shared" si="109"/>
        <v>0</v>
      </c>
      <c r="CT108" s="6">
        <f t="shared" si="110"/>
        <v>0</v>
      </c>
      <c r="CU108" s="6"/>
      <c r="CV108" s="6"/>
      <c r="CW108" s="6"/>
      <c r="CX108" s="6"/>
      <c r="CY108" s="6"/>
      <c r="CZ108" s="6"/>
      <c r="DA108" s="6"/>
      <c r="DB108" s="6"/>
      <c r="DC108" s="6"/>
      <c r="DD108" s="133"/>
      <c r="DE108" s="133"/>
      <c r="DF108" s="133"/>
      <c r="DG108" s="133"/>
      <c r="DH108" s="56"/>
      <c r="DI108" s="56"/>
      <c r="DJ108" s="56"/>
      <c r="DK108" s="56"/>
      <c r="DL108" s="56"/>
    </row>
    <row r="109" spans="1:116" s="31" customFormat="1" ht="28.5" customHeight="1" thickTop="1" thickBot="1" x14ac:dyDescent="0.35">
      <c r="A109" s="4">
        <v>44276</v>
      </c>
      <c r="B109" s="51" t="s">
        <v>10</v>
      </c>
      <c r="C109" s="5" t="s">
        <v>41</v>
      </c>
      <c r="D109" s="12" t="s">
        <v>11</v>
      </c>
      <c r="E109" s="5" t="s">
        <v>27</v>
      </c>
      <c r="F109" s="5" t="s">
        <v>30</v>
      </c>
      <c r="G109" s="53" t="s">
        <v>191</v>
      </c>
      <c r="H109" s="77">
        <v>45.75</v>
      </c>
      <c r="I109" s="81">
        <v>-45.75</v>
      </c>
      <c r="J109" s="72">
        <v>-46.75</v>
      </c>
      <c r="K109" s="17">
        <f t="shared" si="105"/>
        <v>662</v>
      </c>
      <c r="L109" s="17"/>
      <c r="M109" s="17"/>
      <c r="N109" s="17"/>
      <c r="O109" s="17"/>
      <c r="P109" s="6"/>
      <c r="Q109" s="17"/>
      <c r="R109" s="17"/>
      <c r="S109" s="17"/>
      <c r="T109" s="72">
        <v>-46.75</v>
      </c>
      <c r="U109" s="17"/>
      <c r="V109" s="17"/>
      <c r="W109" s="17"/>
      <c r="X109" s="17"/>
      <c r="Y109" s="75"/>
      <c r="Z109" s="17"/>
      <c r="AA109" s="17"/>
      <c r="AB109" s="17"/>
      <c r="AC109" s="17"/>
      <c r="AD109" s="125"/>
      <c r="AE109" s="125"/>
      <c r="AF109" s="123"/>
      <c r="AG109" s="117">
        <f t="shared" si="56"/>
        <v>0</v>
      </c>
      <c r="AH109" s="6">
        <f t="shared" si="57"/>
        <v>0</v>
      </c>
      <c r="AI109" s="79">
        <f t="shared" si="111"/>
        <v>-46.75</v>
      </c>
      <c r="AJ109" s="6"/>
      <c r="AK109" s="20">
        <f t="shared" si="104"/>
        <v>-46.75</v>
      </c>
      <c r="AL109" s="20">
        <f t="shared" si="106"/>
        <v>662</v>
      </c>
      <c r="AM109" s="20"/>
      <c r="AN109" s="6">
        <f t="shared" si="59"/>
        <v>0</v>
      </c>
      <c r="AO109" s="6">
        <f t="shared" si="60"/>
        <v>0</v>
      </c>
      <c r="AP109" s="6">
        <f t="shared" si="61"/>
        <v>0</v>
      </c>
      <c r="AQ109" s="6"/>
      <c r="AR109" s="6">
        <f t="shared" si="62"/>
        <v>0</v>
      </c>
      <c r="AS109" s="6">
        <f t="shared" si="63"/>
        <v>0</v>
      </c>
      <c r="AT109" s="6">
        <f t="shared" si="107"/>
        <v>0</v>
      </c>
      <c r="AU109" s="6"/>
      <c r="AV109" s="6">
        <f t="shared" si="65"/>
        <v>0</v>
      </c>
      <c r="AW109" s="6">
        <f t="shared" si="66"/>
        <v>0</v>
      </c>
      <c r="AX109" s="6">
        <f t="shared" si="67"/>
        <v>0</v>
      </c>
      <c r="AY109" s="6"/>
      <c r="AZ109" s="6">
        <f t="shared" si="68"/>
        <v>0</v>
      </c>
      <c r="BA109" s="6">
        <f t="shared" si="69"/>
        <v>0</v>
      </c>
      <c r="BB109" s="6">
        <f t="shared" si="70"/>
        <v>0</v>
      </c>
      <c r="BC109" s="6"/>
      <c r="BD109" s="6">
        <f t="shared" si="71"/>
        <v>0</v>
      </c>
      <c r="BE109" s="6">
        <f t="shared" si="72"/>
        <v>0</v>
      </c>
      <c r="BF109" s="6">
        <f t="shared" si="73"/>
        <v>0</v>
      </c>
      <c r="BG109" s="6"/>
      <c r="BH109" s="6">
        <f t="shared" si="74"/>
        <v>0</v>
      </c>
      <c r="BI109" s="6">
        <f t="shared" si="75"/>
        <v>0</v>
      </c>
      <c r="BJ109" s="6">
        <f t="shared" si="76"/>
        <v>0</v>
      </c>
      <c r="BK109" s="6"/>
      <c r="BL109" s="6">
        <f t="shared" si="77"/>
        <v>0</v>
      </c>
      <c r="BM109" s="6">
        <f t="shared" si="78"/>
        <v>0</v>
      </c>
      <c r="BN109" s="6">
        <f t="shared" si="79"/>
        <v>0</v>
      </c>
      <c r="BO109" s="6"/>
      <c r="BP109" s="6">
        <f t="shared" si="80"/>
        <v>0</v>
      </c>
      <c r="BQ109" s="6">
        <f t="shared" si="81"/>
        <v>0</v>
      </c>
      <c r="BR109" s="6">
        <f t="shared" si="82"/>
        <v>0</v>
      </c>
      <c r="BS109" s="6"/>
      <c r="BT109" s="6">
        <f t="shared" si="83"/>
        <v>0</v>
      </c>
      <c r="BU109" s="6">
        <f t="shared" si="84"/>
        <v>0</v>
      </c>
      <c r="BV109" s="79">
        <f t="shared" si="85"/>
        <v>-46.75</v>
      </c>
      <c r="BW109" s="6"/>
      <c r="BX109" s="6">
        <f t="shared" si="86"/>
        <v>0</v>
      </c>
      <c r="BY109" s="6">
        <f t="shared" si="87"/>
        <v>0</v>
      </c>
      <c r="BZ109" s="6">
        <f t="shared" si="88"/>
        <v>0</v>
      </c>
      <c r="CA109" s="6"/>
      <c r="CB109" s="6">
        <f t="shared" si="89"/>
        <v>0</v>
      </c>
      <c r="CC109" s="6">
        <f t="shared" si="90"/>
        <v>0</v>
      </c>
      <c r="CD109" s="6">
        <f t="shared" si="91"/>
        <v>0</v>
      </c>
      <c r="CE109" s="6"/>
      <c r="CF109" s="6">
        <f t="shared" si="92"/>
        <v>0</v>
      </c>
      <c r="CG109" s="6">
        <f t="shared" si="93"/>
        <v>0</v>
      </c>
      <c r="CH109" s="6">
        <f t="shared" si="94"/>
        <v>0</v>
      </c>
      <c r="CI109" s="6"/>
      <c r="CJ109" s="6">
        <f t="shared" si="95"/>
        <v>0</v>
      </c>
      <c r="CK109" s="6">
        <f t="shared" si="96"/>
        <v>0</v>
      </c>
      <c r="CL109" s="6">
        <f t="shared" si="97"/>
        <v>0</v>
      </c>
      <c r="CM109" s="6"/>
      <c r="CN109" s="6">
        <f t="shared" si="98"/>
        <v>0</v>
      </c>
      <c r="CO109" s="6">
        <f t="shared" si="99"/>
        <v>0</v>
      </c>
      <c r="CP109" s="6">
        <f t="shared" si="100"/>
        <v>0</v>
      </c>
      <c r="CQ109" s="6"/>
      <c r="CR109" s="6">
        <f t="shared" si="108"/>
        <v>0</v>
      </c>
      <c r="CS109" s="6">
        <f t="shared" si="109"/>
        <v>0</v>
      </c>
      <c r="CT109" s="6">
        <f t="shared" si="110"/>
        <v>0</v>
      </c>
      <c r="CU109" s="6"/>
      <c r="CV109" s="6"/>
      <c r="CW109" s="6"/>
      <c r="CX109" s="6"/>
      <c r="CY109" s="6"/>
      <c r="CZ109" s="6"/>
      <c r="DA109" s="6"/>
      <c r="DB109" s="6"/>
      <c r="DC109" s="6"/>
      <c r="DD109" s="133"/>
      <c r="DE109" s="133"/>
      <c r="DF109" s="133"/>
      <c r="DG109" s="133"/>
      <c r="DH109" s="56"/>
      <c r="DI109" s="56"/>
      <c r="DJ109" s="56"/>
      <c r="DK109" s="56"/>
      <c r="DL109" s="56"/>
    </row>
    <row r="110" spans="1:116" s="31" customFormat="1" ht="28.5" customHeight="1" thickTop="1" thickBot="1" x14ac:dyDescent="0.35">
      <c r="A110" s="4">
        <v>44277</v>
      </c>
      <c r="B110" s="5" t="s">
        <v>4</v>
      </c>
      <c r="C110" s="5" t="s">
        <v>41</v>
      </c>
      <c r="D110" s="12" t="s">
        <v>11</v>
      </c>
      <c r="E110" s="5" t="s">
        <v>27</v>
      </c>
      <c r="F110" s="5" t="s">
        <v>30</v>
      </c>
      <c r="G110" s="53" t="s">
        <v>193</v>
      </c>
      <c r="H110" s="53">
        <v>64</v>
      </c>
      <c r="I110" s="82">
        <v>36</v>
      </c>
      <c r="J110" s="17">
        <v>34</v>
      </c>
      <c r="K110" s="17">
        <f t="shared" si="105"/>
        <v>696</v>
      </c>
      <c r="L110" s="17"/>
      <c r="M110" s="17"/>
      <c r="N110" s="68">
        <v>34</v>
      </c>
      <c r="O110" s="17"/>
      <c r="P110" s="6"/>
      <c r="Q110" s="17"/>
      <c r="R110" s="17"/>
      <c r="S110" s="17"/>
      <c r="T110" s="17"/>
      <c r="U110" s="17"/>
      <c r="V110" s="17"/>
      <c r="W110" s="17"/>
      <c r="X110" s="17"/>
      <c r="Y110" s="75"/>
      <c r="Z110" s="17"/>
      <c r="AA110" s="17"/>
      <c r="AB110" s="17"/>
      <c r="AC110" s="17"/>
      <c r="AD110" s="125"/>
      <c r="AE110" s="125"/>
      <c r="AF110" s="123"/>
      <c r="AG110" s="117">
        <f t="shared" si="56"/>
        <v>0</v>
      </c>
      <c r="AH110" s="6">
        <f t="shared" si="57"/>
        <v>0</v>
      </c>
      <c r="AI110" s="36">
        <f t="shared" si="111"/>
        <v>34</v>
      </c>
      <c r="AJ110" s="6"/>
      <c r="AK110" s="20">
        <f t="shared" si="104"/>
        <v>34</v>
      </c>
      <c r="AL110" s="20">
        <f t="shared" si="106"/>
        <v>696</v>
      </c>
      <c r="AM110" s="20"/>
      <c r="AN110" s="6">
        <f t="shared" si="59"/>
        <v>0</v>
      </c>
      <c r="AO110" s="6">
        <f t="shared" si="60"/>
        <v>0</v>
      </c>
      <c r="AP110" s="6">
        <f t="shared" si="61"/>
        <v>0</v>
      </c>
      <c r="AQ110" s="6"/>
      <c r="AR110" s="6">
        <f t="shared" si="62"/>
        <v>0</v>
      </c>
      <c r="AS110" s="6">
        <f t="shared" si="63"/>
        <v>0</v>
      </c>
      <c r="AT110" s="6">
        <f t="shared" si="107"/>
        <v>0</v>
      </c>
      <c r="AU110" s="6"/>
      <c r="AV110" s="6">
        <f t="shared" si="65"/>
        <v>0</v>
      </c>
      <c r="AW110" s="6">
        <f t="shared" si="66"/>
        <v>0</v>
      </c>
      <c r="AX110" s="6">
        <f t="shared" si="67"/>
        <v>34</v>
      </c>
      <c r="AY110" s="6"/>
      <c r="AZ110" s="6">
        <f t="shared" si="68"/>
        <v>0</v>
      </c>
      <c r="BA110" s="6">
        <f t="shared" si="69"/>
        <v>0</v>
      </c>
      <c r="BB110" s="6">
        <f t="shared" si="70"/>
        <v>0</v>
      </c>
      <c r="BC110" s="6"/>
      <c r="BD110" s="6">
        <f t="shared" si="71"/>
        <v>0</v>
      </c>
      <c r="BE110" s="6">
        <f t="shared" si="72"/>
        <v>0</v>
      </c>
      <c r="BF110" s="6">
        <f t="shared" si="73"/>
        <v>0</v>
      </c>
      <c r="BG110" s="6"/>
      <c r="BH110" s="6">
        <f t="shared" si="74"/>
        <v>0</v>
      </c>
      <c r="BI110" s="6">
        <f t="shared" si="75"/>
        <v>0</v>
      </c>
      <c r="BJ110" s="6">
        <f t="shared" si="76"/>
        <v>0</v>
      </c>
      <c r="BK110" s="6"/>
      <c r="BL110" s="6">
        <f t="shared" si="77"/>
        <v>0</v>
      </c>
      <c r="BM110" s="6">
        <f t="shared" si="78"/>
        <v>0</v>
      </c>
      <c r="BN110" s="6">
        <f t="shared" si="79"/>
        <v>0</v>
      </c>
      <c r="BO110" s="6"/>
      <c r="BP110" s="6">
        <f t="shared" si="80"/>
        <v>0</v>
      </c>
      <c r="BQ110" s="6">
        <f t="shared" si="81"/>
        <v>0</v>
      </c>
      <c r="BR110" s="6">
        <f t="shared" si="82"/>
        <v>0</v>
      </c>
      <c r="BS110" s="6"/>
      <c r="BT110" s="6">
        <f t="shared" si="83"/>
        <v>0</v>
      </c>
      <c r="BU110" s="6">
        <f t="shared" si="84"/>
        <v>0</v>
      </c>
      <c r="BV110" s="6">
        <f t="shared" si="85"/>
        <v>0</v>
      </c>
      <c r="BW110" s="6"/>
      <c r="BX110" s="6">
        <f t="shared" si="86"/>
        <v>0</v>
      </c>
      <c r="BY110" s="6">
        <f t="shared" si="87"/>
        <v>0</v>
      </c>
      <c r="BZ110" s="6">
        <f t="shared" si="88"/>
        <v>0</v>
      </c>
      <c r="CA110" s="6"/>
      <c r="CB110" s="6">
        <f t="shared" si="89"/>
        <v>0</v>
      </c>
      <c r="CC110" s="6">
        <f t="shared" si="90"/>
        <v>0</v>
      </c>
      <c r="CD110" s="6">
        <f t="shared" si="91"/>
        <v>0</v>
      </c>
      <c r="CE110" s="6"/>
      <c r="CF110" s="6">
        <f t="shared" si="92"/>
        <v>0</v>
      </c>
      <c r="CG110" s="6">
        <f t="shared" si="93"/>
        <v>0</v>
      </c>
      <c r="CH110" s="6">
        <f t="shared" si="94"/>
        <v>0</v>
      </c>
      <c r="CI110" s="6"/>
      <c r="CJ110" s="6">
        <f t="shared" si="95"/>
        <v>0</v>
      </c>
      <c r="CK110" s="6">
        <f t="shared" si="96"/>
        <v>0</v>
      </c>
      <c r="CL110" s="6">
        <f t="shared" si="97"/>
        <v>0</v>
      </c>
      <c r="CM110" s="6"/>
      <c r="CN110" s="6">
        <f t="shared" si="98"/>
        <v>0</v>
      </c>
      <c r="CO110" s="6">
        <f t="shared" si="99"/>
        <v>0</v>
      </c>
      <c r="CP110" s="6">
        <f t="shared" si="100"/>
        <v>0</v>
      </c>
      <c r="CQ110" s="6"/>
      <c r="CR110" s="6">
        <f t="shared" si="108"/>
        <v>0</v>
      </c>
      <c r="CS110" s="6">
        <f t="shared" si="109"/>
        <v>0</v>
      </c>
      <c r="CT110" s="6">
        <f t="shared" si="110"/>
        <v>0</v>
      </c>
      <c r="CU110" s="6"/>
      <c r="CV110" s="6"/>
      <c r="CW110" s="6"/>
      <c r="CX110" s="6"/>
      <c r="CY110" s="6"/>
      <c r="CZ110" s="6"/>
      <c r="DA110" s="6"/>
      <c r="DB110" s="6"/>
      <c r="DC110" s="6"/>
      <c r="DD110" s="133"/>
      <c r="DE110" s="133"/>
      <c r="DF110" s="133"/>
      <c r="DG110" s="133"/>
      <c r="DH110" s="56"/>
      <c r="DI110" s="56"/>
      <c r="DJ110" s="56"/>
      <c r="DK110" s="56"/>
      <c r="DL110" s="56"/>
    </row>
    <row r="111" spans="1:116" s="31" customFormat="1" ht="28.5" customHeight="1" thickTop="1" thickBot="1" x14ac:dyDescent="0.35">
      <c r="A111" s="4">
        <v>44277</v>
      </c>
      <c r="B111" s="51" t="s">
        <v>10</v>
      </c>
      <c r="C111" s="5" t="s">
        <v>41</v>
      </c>
      <c r="D111" s="12" t="s">
        <v>11</v>
      </c>
      <c r="E111" s="5" t="s">
        <v>27</v>
      </c>
      <c r="F111" s="5" t="s">
        <v>1</v>
      </c>
      <c r="G111" s="53" t="s">
        <v>194</v>
      </c>
      <c r="H111" s="53">
        <v>44.4</v>
      </c>
      <c r="I111" s="81">
        <v>-56</v>
      </c>
      <c r="J111" s="72">
        <v>-57</v>
      </c>
      <c r="K111" s="17">
        <f t="shared" si="105"/>
        <v>639</v>
      </c>
      <c r="L111" s="17"/>
      <c r="M111" s="17"/>
      <c r="N111" s="17"/>
      <c r="O111" s="17"/>
      <c r="P111" s="6"/>
      <c r="Q111" s="17"/>
      <c r="R111" s="17"/>
      <c r="S111" s="17"/>
      <c r="T111" s="72">
        <v>-57</v>
      </c>
      <c r="U111" s="17"/>
      <c r="V111" s="17"/>
      <c r="W111" s="17"/>
      <c r="X111" s="17"/>
      <c r="Y111" s="75"/>
      <c r="Z111" s="17"/>
      <c r="AA111" s="17"/>
      <c r="AB111" s="17"/>
      <c r="AC111" s="17"/>
      <c r="AD111" s="125"/>
      <c r="AE111" s="125"/>
      <c r="AF111" s="123"/>
      <c r="AG111" s="117">
        <f t="shared" si="56"/>
        <v>0</v>
      </c>
      <c r="AH111" s="6">
        <f t="shared" si="57"/>
        <v>0</v>
      </c>
      <c r="AI111" s="79">
        <f t="shared" si="111"/>
        <v>-57</v>
      </c>
      <c r="AJ111" s="6"/>
      <c r="AK111" s="20">
        <f t="shared" si="104"/>
        <v>-57</v>
      </c>
      <c r="AL111" s="20">
        <f t="shared" si="106"/>
        <v>639</v>
      </c>
      <c r="AM111" s="20"/>
      <c r="AN111" s="6">
        <f t="shared" si="59"/>
        <v>0</v>
      </c>
      <c r="AO111" s="6">
        <f t="shared" si="60"/>
        <v>0</v>
      </c>
      <c r="AP111" s="6">
        <f t="shared" si="61"/>
        <v>0</v>
      </c>
      <c r="AQ111" s="6"/>
      <c r="AR111" s="6">
        <f t="shared" si="62"/>
        <v>0</v>
      </c>
      <c r="AS111" s="6">
        <f t="shared" si="63"/>
        <v>0</v>
      </c>
      <c r="AT111" s="6">
        <f t="shared" si="107"/>
        <v>0</v>
      </c>
      <c r="AU111" s="6"/>
      <c r="AV111" s="6">
        <f t="shared" si="65"/>
        <v>0</v>
      </c>
      <c r="AW111" s="6">
        <f t="shared" si="66"/>
        <v>0</v>
      </c>
      <c r="AX111" s="6">
        <f t="shared" si="67"/>
        <v>0</v>
      </c>
      <c r="AY111" s="6"/>
      <c r="AZ111" s="6">
        <f t="shared" si="68"/>
        <v>0</v>
      </c>
      <c r="BA111" s="6">
        <f t="shared" si="69"/>
        <v>0</v>
      </c>
      <c r="BB111" s="6">
        <f t="shared" si="70"/>
        <v>0</v>
      </c>
      <c r="BC111" s="6"/>
      <c r="BD111" s="6">
        <f t="shared" si="71"/>
        <v>0</v>
      </c>
      <c r="BE111" s="6">
        <f t="shared" si="72"/>
        <v>0</v>
      </c>
      <c r="BF111" s="6">
        <f t="shared" si="73"/>
        <v>0</v>
      </c>
      <c r="BG111" s="6"/>
      <c r="BH111" s="6">
        <f t="shared" si="74"/>
        <v>0</v>
      </c>
      <c r="BI111" s="6">
        <f t="shared" si="75"/>
        <v>0</v>
      </c>
      <c r="BJ111" s="6">
        <f t="shared" si="76"/>
        <v>0</v>
      </c>
      <c r="BK111" s="6"/>
      <c r="BL111" s="6">
        <f t="shared" si="77"/>
        <v>0</v>
      </c>
      <c r="BM111" s="6">
        <f t="shared" si="78"/>
        <v>0</v>
      </c>
      <c r="BN111" s="6">
        <f t="shared" si="79"/>
        <v>0</v>
      </c>
      <c r="BO111" s="6"/>
      <c r="BP111" s="6">
        <f t="shared" si="80"/>
        <v>0</v>
      </c>
      <c r="BQ111" s="6">
        <f t="shared" si="81"/>
        <v>0</v>
      </c>
      <c r="BR111" s="6">
        <f t="shared" si="82"/>
        <v>0</v>
      </c>
      <c r="BS111" s="6"/>
      <c r="BT111" s="6">
        <f t="shared" si="83"/>
        <v>0</v>
      </c>
      <c r="BU111" s="6">
        <f t="shared" si="84"/>
        <v>0</v>
      </c>
      <c r="BV111" s="79">
        <f t="shared" si="85"/>
        <v>-57</v>
      </c>
      <c r="BW111" s="6"/>
      <c r="BX111" s="6">
        <f t="shared" si="86"/>
        <v>0</v>
      </c>
      <c r="BY111" s="6">
        <f t="shared" si="87"/>
        <v>0</v>
      </c>
      <c r="BZ111" s="6">
        <f t="shared" si="88"/>
        <v>0</v>
      </c>
      <c r="CA111" s="6"/>
      <c r="CB111" s="6">
        <f t="shared" si="89"/>
        <v>0</v>
      </c>
      <c r="CC111" s="6">
        <f t="shared" si="90"/>
        <v>0</v>
      </c>
      <c r="CD111" s="6">
        <f t="shared" si="91"/>
        <v>0</v>
      </c>
      <c r="CE111" s="6"/>
      <c r="CF111" s="6">
        <f t="shared" si="92"/>
        <v>0</v>
      </c>
      <c r="CG111" s="6">
        <f t="shared" si="93"/>
        <v>0</v>
      </c>
      <c r="CH111" s="6">
        <f t="shared" si="94"/>
        <v>0</v>
      </c>
      <c r="CI111" s="6"/>
      <c r="CJ111" s="6">
        <f t="shared" si="95"/>
        <v>0</v>
      </c>
      <c r="CK111" s="6">
        <f t="shared" si="96"/>
        <v>0</v>
      </c>
      <c r="CL111" s="6">
        <f t="shared" si="97"/>
        <v>0</v>
      </c>
      <c r="CM111" s="6"/>
      <c r="CN111" s="6">
        <f t="shared" si="98"/>
        <v>0</v>
      </c>
      <c r="CO111" s="6">
        <f t="shared" si="99"/>
        <v>0</v>
      </c>
      <c r="CP111" s="6">
        <f t="shared" si="100"/>
        <v>0</v>
      </c>
      <c r="CQ111" s="6"/>
      <c r="CR111" s="6">
        <f t="shared" si="108"/>
        <v>0</v>
      </c>
      <c r="CS111" s="6">
        <f t="shared" si="109"/>
        <v>0</v>
      </c>
      <c r="CT111" s="6">
        <f t="shared" si="110"/>
        <v>0</v>
      </c>
      <c r="CU111" s="6"/>
      <c r="CV111" s="6"/>
      <c r="CW111" s="6"/>
      <c r="CX111" s="6"/>
      <c r="CY111" s="6"/>
      <c r="CZ111" s="6"/>
      <c r="DA111" s="6"/>
      <c r="DB111" s="6"/>
      <c r="DC111" s="6"/>
      <c r="DD111" s="133"/>
      <c r="DE111" s="133"/>
      <c r="DF111" s="133"/>
      <c r="DG111" s="133"/>
      <c r="DH111" s="56"/>
      <c r="DI111" s="56"/>
      <c r="DJ111" s="56"/>
      <c r="DK111" s="56"/>
      <c r="DL111" s="56"/>
    </row>
    <row r="112" spans="1:116" s="31" customFormat="1" ht="28.5" customHeight="1" thickTop="1" thickBot="1" x14ac:dyDescent="0.35">
      <c r="A112" s="4">
        <v>44278</v>
      </c>
      <c r="B112" s="5" t="s">
        <v>10</v>
      </c>
      <c r="C112" s="5" t="s">
        <v>29</v>
      </c>
      <c r="D112" s="12" t="s">
        <v>11</v>
      </c>
      <c r="E112" s="5" t="s">
        <v>27</v>
      </c>
      <c r="F112" s="5" t="s">
        <v>30</v>
      </c>
      <c r="G112" s="53" t="s">
        <v>195</v>
      </c>
      <c r="H112" s="53">
        <v>51.5</v>
      </c>
      <c r="I112" s="82">
        <v>48.5</v>
      </c>
      <c r="J112" s="17">
        <v>46.5</v>
      </c>
      <c r="K112" s="17">
        <f t="shared" si="105"/>
        <v>685.5</v>
      </c>
      <c r="L112" s="17"/>
      <c r="M112" s="17"/>
      <c r="N112" s="17"/>
      <c r="O112" s="17"/>
      <c r="P112" s="6"/>
      <c r="Q112" s="17"/>
      <c r="R112" s="17"/>
      <c r="S112" s="17"/>
      <c r="T112" s="68">
        <v>46.5</v>
      </c>
      <c r="U112" s="17"/>
      <c r="V112" s="17"/>
      <c r="W112" s="17"/>
      <c r="X112" s="17"/>
      <c r="Y112" s="75"/>
      <c r="Z112" s="17"/>
      <c r="AA112" s="17"/>
      <c r="AB112" s="17"/>
      <c r="AC112" s="17"/>
      <c r="AD112" s="125"/>
      <c r="AE112" s="125"/>
      <c r="AF112" s="123"/>
      <c r="AG112" s="119">
        <f t="shared" si="56"/>
        <v>46.5</v>
      </c>
      <c r="AH112" s="6">
        <f t="shared" si="57"/>
        <v>0</v>
      </c>
      <c r="AI112" s="6">
        <f t="shared" si="111"/>
        <v>0</v>
      </c>
      <c r="AJ112" s="6"/>
      <c r="AK112" s="20">
        <f t="shared" si="104"/>
        <v>46.5</v>
      </c>
      <c r="AL112" s="20">
        <f t="shared" si="106"/>
        <v>685.5</v>
      </c>
      <c r="AM112" s="20"/>
      <c r="AN112" s="6">
        <f t="shared" si="59"/>
        <v>0</v>
      </c>
      <c r="AO112" s="6">
        <f t="shared" si="60"/>
        <v>0</v>
      </c>
      <c r="AP112" s="6">
        <f t="shared" si="61"/>
        <v>0</v>
      </c>
      <c r="AQ112" s="6"/>
      <c r="AR112" s="6">
        <f t="shared" si="62"/>
        <v>0</v>
      </c>
      <c r="AS112" s="6">
        <f t="shared" si="63"/>
        <v>0</v>
      </c>
      <c r="AT112" s="6">
        <f t="shared" si="107"/>
        <v>0</v>
      </c>
      <c r="AU112" s="6"/>
      <c r="AV112" s="6">
        <f t="shared" si="65"/>
        <v>0</v>
      </c>
      <c r="AW112" s="6">
        <f t="shared" si="66"/>
        <v>0</v>
      </c>
      <c r="AX112" s="6">
        <f t="shared" si="67"/>
        <v>0</v>
      </c>
      <c r="AY112" s="6"/>
      <c r="AZ112" s="6">
        <f t="shared" si="68"/>
        <v>0</v>
      </c>
      <c r="BA112" s="6">
        <f t="shared" si="69"/>
        <v>0</v>
      </c>
      <c r="BB112" s="6">
        <f t="shared" si="70"/>
        <v>0</v>
      </c>
      <c r="BC112" s="6"/>
      <c r="BD112" s="6">
        <f t="shared" si="71"/>
        <v>0</v>
      </c>
      <c r="BE112" s="6">
        <f t="shared" si="72"/>
        <v>0</v>
      </c>
      <c r="BF112" s="6">
        <f t="shared" si="73"/>
        <v>0</v>
      </c>
      <c r="BG112" s="6"/>
      <c r="BH112" s="6">
        <f t="shared" si="74"/>
        <v>0</v>
      </c>
      <c r="BI112" s="6">
        <f t="shared" si="75"/>
        <v>0</v>
      </c>
      <c r="BJ112" s="6">
        <f t="shared" si="76"/>
        <v>0</v>
      </c>
      <c r="BK112" s="6"/>
      <c r="BL112" s="6">
        <f t="shared" si="77"/>
        <v>0</v>
      </c>
      <c r="BM112" s="6">
        <f t="shared" si="78"/>
        <v>0</v>
      </c>
      <c r="BN112" s="6">
        <f t="shared" si="79"/>
        <v>0</v>
      </c>
      <c r="BO112" s="6"/>
      <c r="BP112" s="6">
        <f t="shared" si="80"/>
        <v>0</v>
      </c>
      <c r="BQ112" s="6">
        <f t="shared" si="81"/>
        <v>0</v>
      </c>
      <c r="BR112" s="6">
        <f t="shared" si="82"/>
        <v>0</v>
      </c>
      <c r="BS112" s="6"/>
      <c r="BT112" s="36">
        <f t="shared" si="83"/>
        <v>46.5</v>
      </c>
      <c r="BU112" s="6">
        <f t="shared" si="84"/>
        <v>0</v>
      </c>
      <c r="BV112" s="6">
        <f t="shared" si="85"/>
        <v>0</v>
      </c>
      <c r="BW112" s="6"/>
      <c r="BX112" s="6">
        <f t="shared" si="86"/>
        <v>0</v>
      </c>
      <c r="BY112" s="6">
        <f t="shared" si="87"/>
        <v>0</v>
      </c>
      <c r="BZ112" s="6">
        <f t="shared" si="88"/>
        <v>0</v>
      </c>
      <c r="CA112" s="6"/>
      <c r="CB112" s="6">
        <f t="shared" si="89"/>
        <v>0</v>
      </c>
      <c r="CC112" s="6">
        <f t="shared" si="90"/>
        <v>0</v>
      </c>
      <c r="CD112" s="6">
        <f t="shared" si="91"/>
        <v>0</v>
      </c>
      <c r="CE112" s="6"/>
      <c r="CF112" s="6">
        <f t="shared" si="92"/>
        <v>0</v>
      </c>
      <c r="CG112" s="6">
        <f t="shared" si="93"/>
        <v>0</v>
      </c>
      <c r="CH112" s="6">
        <f t="shared" si="94"/>
        <v>0</v>
      </c>
      <c r="CI112" s="6"/>
      <c r="CJ112" s="6">
        <f t="shared" si="95"/>
        <v>0</v>
      </c>
      <c r="CK112" s="6">
        <f t="shared" si="96"/>
        <v>0</v>
      </c>
      <c r="CL112" s="6">
        <f t="shared" si="97"/>
        <v>0</v>
      </c>
      <c r="CM112" s="6"/>
      <c r="CN112" s="6">
        <f t="shared" si="98"/>
        <v>0</v>
      </c>
      <c r="CO112" s="6">
        <f t="shared" si="99"/>
        <v>0</v>
      </c>
      <c r="CP112" s="6">
        <f t="shared" si="100"/>
        <v>0</v>
      </c>
      <c r="CQ112" s="6"/>
      <c r="CR112" s="6">
        <f t="shared" si="108"/>
        <v>0</v>
      </c>
      <c r="CS112" s="6">
        <f t="shared" si="109"/>
        <v>0</v>
      </c>
      <c r="CT112" s="6">
        <f t="shared" si="110"/>
        <v>0</v>
      </c>
      <c r="CU112" s="6"/>
      <c r="CV112" s="6"/>
      <c r="CW112" s="6"/>
      <c r="CX112" s="6"/>
      <c r="CY112" s="6"/>
      <c r="CZ112" s="6"/>
      <c r="DA112" s="6"/>
      <c r="DB112" s="6"/>
      <c r="DC112" s="6"/>
      <c r="DD112" s="133"/>
      <c r="DE112" s="133"/>
      <c r="DF112" s="133"/>
      <c r="DG112" s="133"/>
      <c r="DH112" s="56"/>
      <c r="DI112" s="56"/>
      <c r="DJ112" s="56"/>
      <c r="DK112" s="56"/>
      <c r="DL112" s="56"/>
    </row>
    <row r="113" spans="1:116" s="31" customFormat="1" ht="28.5" customHeight="1" thickTop="1" thickBot="1" x14ac:dyDescent="0.35">
      <c r="A113" s="4">
        <v>44279</v>
      </c>
      <c r="B113" s="51" t="s">
        <v>170</v>
      </c>
      <c r="C113" s="5" t="s">
        <v>38</v>
      </c>
      <c r="D113" s="12" t="s">
        <v>11</v>
      </c>
      <c r="E113" s="5" t="s">
        <v>52</v>
      </c>
      <c r="F113" s="5" t="s">
        <v>1</v>
      </c>
      <c r="G113" s="53" t="s">
        <v>196</v>
      </c>
      <c r="H113" s="53">
        <v>46.25</v>
      </c>
      <c r="I113" s="81">
        <v>-53.75</v>
      </c>
      <c r="J113" s="72">
        <v>-54.75</v>
      </c>
      <c r="K113" s="17">
        <f t="shared" si="105"/>
        <v>630.75</v>
      </c>
      <c r="L113" s="17"/>
      <c r="M113" s="17"/>
      <c r="N113" s="17"/>
      <c r="O113" s="17"/>
      <c r="P113" s="6"/>
      <c r="Q113" s="17"/>
      <c r="R113" s="17"/>
      <c r="S113" s="17"/>
      <c r="T113" s="17"/>
      <c r="U113" s="17"/>
      <c r="V113" s="17"/>
      <c r="W113" s="17"/>
      <c r="X113" s="17"/>
      <c r="Y113" s="75"/>
      <c r="Z113" s="72">
        <v>-54.75</v>
      </c>
      <c r="AA113" s="17"/>
      <c r="AB113" s="17"/>
      <c r="AC113" s="17"/>
      <c r="AD113" s="125"/>
      <c r="AE113" s="125"/>
      <c r="AF113" s="123"/>
      <c r="AG113" s="117">
        <f t="shared" si="56"/>
        <v>0</v>
      </c>
      <c r="AH113" s="79">
        <f t="shared" si="57"/>
        <v>-54.75</v>
      </c>
      <c r="AI113" s="6">
        <f t="shared" si="111"/>
        <v>0</v>
      </c>
      <c r="AJ113" s="6"/>
      <c r="AK113" s="20">
        <f t="shared" si="104"/>
        <v>-54.75</v>
      </c>
      <c r="AL113" s="20">
        <f t="shared" si="106"/>
        <v>630.75</v>
      </c>
      <c r="AM113" s="20"/>
      <c r="AN113" s="6">
        <f t="shared" si="59"/>
        <v>0</v>
      </c>
      <c r="AO113" s="6">
        <f t="shared" si="60"/>
        <v>0</v>
      </c>
      <c r="AP113" s="6">
        <f t="shared" si="61"/>
        <v>0</v>
      </c>
      <c r="AQ113" s="6"/>
      <c r="AR113" s="6">
        <f t="shared" si="62"/>
        <v>0</v>
      </c>
      <c r="AS113" s="6">
        <f t="shared" si="63"/>
        <v>0</v>
      </c>
      <c r="AT113" s="6">
        <f t="shared" si="107"/>
        <v>0</v>
      </c>
      <c r="AU113" s="6"/>
      <c r="AV113" s="6">
        <f t="shared" si="65"/>
        <v>0</v>
      </c>
      <c r="AW113" s="6">
        <f t="shared" si="66"/>
        <v>0</v>
      </c>
      <c r="AX113" s="6">
        <f t="shared" si="67"/>
        <v>0</v>
      </c>
      <c r="AY113" s="6"/>
      <c r="AZ113" s="6">
        <f t="shared" si="68"/>
        <v>0</v>
      </c>
      <c r="BA113" s="6">
        <f t="shared" si="69"/>
        <v>0</v>
      </c>
      <c r="BB113" s="6">
        <f t="shared" si="70"/>
        <v>0</v>
      </c>
      <c r="BC113" s="6"/>
      <c r="BD113" s="6">
        <f t="shared" si="71"/>
        <v>0</v>
      </c>
      <c r="BE113" s="6">
        <f t="shared" si="72"/>
        <v>0</v>
      </c>
      <c r="BF113" s="6">
        <f t="shared" si="73"/>
        <v>0</v>
      </c>
      <c r="BG113" s="6"/>
      <c r="BH113" s="6">
        <f t="shared" si="74"/>
        <v>0</v>
      </c>
      <c r="BI113" s="6">
        <f t="shared" si="75"/>
        <v>0</v>
      </c>
      <c r="BJ113" s="6">
        <f t="shared" si="76"/>
        <v>0</v>
      </c>
      <c r="BK113" s="6"/>
      <c r="BL113" s="6">
        <f t="shared" si="77"/>
        <v>0</v>
      </c>
      <c r="BM113" s="6">
        <f t="shared" si="78"/>
        <v>0</v>
      </c>
      <c r="BN113" s="6">
        <f t="shared" si="79"/>
        <v>0</v>
      </c>
      <c r="BO113" s="6"/>
      <c r="BP113" s="6">
        <f t="shared" si="80"/>
        <v>0</v>
      </c>
      <c r="BQ113" s="6">
        <f t="shared" si="81"/>
        <v>0</v>
      </c>
      <c r="BR113" s="6">
        <f t="shared" si="82"/>
        <v>0</v>
      </c>
      <c r="BS113" s="6"/>
      <c r="BT113" s="6">
        <f t="shared" si="83"/>
        <v>0</v>
      </c>
      <c r="BU113" s="6">
        <f t="shared" si="84"/>
        <v>0</v>
      </c>
      <c r="BV113" s="6">
        <f t="shared" si="85"/>
        <v>0</v>
      </c>
      <c r="BW113" s="6"/>
      <c r="BX113" s="6">
        <f t="shared" si="86"/>
        <v>0</v>
      </c>
      <c r="BY113" s="6">
        <f t="shared" si="87"/>
        <v>0</v>
      </c>
      <c r="BZ113" s="6">
        <f t="shared" si="88"/>
        <v>0</v>
      </c>
      <c r="CA113" s="6"/>
      <c r="CB113" s="6">
        <f t="shared" si="89"/>
        <v>0</v>
      </c>
      <c r="CC113" s="6">
        <f t="shared" si="90"/>
        <v>0</v>
      </c>
      <c r="CD113" s="6">
        <f t="shared" si="91"/>
        <v>0</v>
      </c>
      <c r="CE113" s="6"/>
      <c r="CF113" s="6">
        <f t="shared" si="92"/>
        <v>0</v>
      </c>
      <c r="CG113" s="6">
        <f t="shared" si="93"/>
        <v>0</v>
      </c>
      <c r="CH113" s="6">
        <f t="shared" si="94"/>
        <v>0</v>
      </c>
      <c r="CI113" s="6"/>
      <c r="CJ113" s="6">
        <f t="shared" si="95"/>
        <v>0</v>
      </c>
      <c r="CK113" s="6">
        <f t="shared" si="96"/>
        <v>0</v>
      </c>
      <c r="CL113" s="6">
        <f t="shared" si="97"/>
        <v>0</v>
      </c>
      <c r="CM113" s="6"/>
      <c r="CN113" s="6">
        <f t="shared" si="98"/>
        <v>0</v>
      </c>
      <c r="CO113" s="6">
        <f t="shared" si="99"/>
        <v>0</v>
      </c>
      <c r="CP113" s="6">
        <f t="shared" si="100"/>
        <v>0</v>
      </c>
      <c r="CQ113" s="6"/>
      <c r="CR113" s="6">
        <f t="shared" si="108"/>
        <v>0</v>
      </c>
      <c r="CS113" s="79">
        <f t="shared" si="109"/>
        <v>-54.75</v>
      </c>
      <c r="CT113" s="6">
        <f t="shared" si="110"/>
        <v>0</v>
      </c>
      <c r="CU113" s="6"/>
      <c r="CV113" s="6"/>
      <c r="CW113" s="6"/>
      <c r="CX113" s="6"/>
      <c r="CY113" s="6"/>
      <c r="CZ113" s="6"/>
      <c r="DA113" s="6"/>
      <c r="DB113" s="6"/>
      <c r="DC113" s="6"/>
      <c r="DD113" s="133"/>
      <c r="DE113" s="133"/>
      <c r="DF113" s="133"/>
      <c r="DG113" s="133"/>
      <c r="DH113" s="56"/>
      <c r="DI113" s="56"/>
      <c r="DJ113" s="56"/>
      <c r="DK113" s="56"/>
      <c r="DL113" s="56"/>
    </row>
    <row r="114" spans="1:116" s="31" customFormat="1" ht="28.5" customHeight="1" thickTop="1" thickBot="1" x14ac:dyDescent="0.35">
      <c r="A114" s="4">
        <v>44280</v>
      </c>
      <c r="B114" s="5" t="s">
        <v>170</v>
      </c>
      <c r="C114" s="5" t="s">
        <v>29</v>
      </c>
      <c r="D114" s="12" t="s">
        <v>11</v>
      </c>
      <c r="E114" s="5" t="s">
        <v>52</v>
      </c>
      <c r="F114" s="5" t="s">
        <v>30</v>
      </c>
      <c r="G114" s="53" t="s">
        <v>197</v>
      </c>
      <c r="H114" s="53">
        <v>50.75</v>
      </c>
      <c r="I114" s="82">
        <v>49.25</v>
      </c>
      <c r="J114" s="17">
        <v>47.25</v>
      </c>
      <c r="K114" s="17">
        <f t="shared" si="105"/>
        <v>678</v>
      </c>
      <c r="L114" s="17"/>
      <c r="M114" s="17"/>
      <c r="N114" s="17"/>
      <c r="O114" s="17"/>
      <c r="P114" s="6"/>
      <c r="Q114" s="17"/>
      <c r="R114" s="17"/>
      <c r="S114" s="17"/>
      <c r="T114" s="17"/>
      <c r="U114" s="17"/>
      <c r="V114" s="17"/>
      <c r="W114" s="17"/>
      <c r="X114" s="17"/>
      <c r="Y114" s="75"/>
      <c r="Z114" s="68">
        <v>47.25</v>
      </c>
      <c r="AA114" s="17"/>
      <c r="AB114" s="17"/>
      <c r="AC114" s="17"/>
      <c r="AD114" s="125"/>
      <c r="AE114" s="125"/>
      <c r="AF114" s="123"/>
      <c r="AG114" s="119">
        <f t="shared" si="56"/>
        <v>47.25</v>
      </c>
      <c r="AH114" s="6">
        <f t="shared" si="57"/>
        <v>0</v>
      </c>
      <c r="AI114" s="6">
        <f t="shared" si="111"/>
        <v>0</v>
      </c>
      <c r="AJ114" s="6"/>
      <c r="AK114" s="20">
        <f t="shared" si="104"/>
        <v>47.25</v>
      </c>
      <c r="AL114" s="20">
        <f t="shared" si="106"/>
        <v>678</v>
      </c>
      <c r="AM114" s="20"/>
      <c r="AN114" s="6">
        <f t="shared" si="59"/>
        <v>0</v>
      </c>
      <c r="AO114" s="6">
        <f t="shared" si="60"/>
        <v>0</v>
      </c>
      <c r="AP114" s="6">
        <f t="shared" si="61"/>
        <v>0</v>
      </c>
      <c r="AQ114" s="6"/>
      <c r="AR114" s="6">
        <f t="shared" si="62"/>
        <v>0</v>
      </c>
      <c r="AS114" s="6">
        <f t="shared" si="63"/>
        <v>0</v>
      </c>
      <c r="AT114" s="6">
        <f t="shared" si="107"/>
        <v>0</v>
      </c>
      <c r="AU114" s="6"/>
      <c r="AV114" s="6">
        <f t="shared" si="65"/>
        <v>0</v>
      </c>
      <c r="AW114" s="6">
        <f t="shared" si="66"/>
        <v>0</v>
      </c>
      <c r="AX114" s="6">
        <f t="shared" si="67"/>
        <v>0</v>
      </c>
      <c r="AY114" s="6"/>
      <c r="AZ114" s="6">
        <f t="shared" si="68"/>
        <v>0</v>
      </c>
      <c r="BA114" s="6">
        <f t="shared" si="69"/>
        <v>0</v>
      </c>
      <c r="BB114" s="6">
        <f t="shared" si="70"/>
        <v>0</v>
      </c>
      <c r="BC114" s="6"/>
      <c r="BD114" s="6">
        <f t="shared" si="71"/>
        <v>0</v>
      </c>
      <c r="BE114" s="6">
        <f t="shared" si="72"/>
        <v>0</v>
      </c>
      <c r="BF114" s="6">
        <f t="shared" si="73"/>
        <v>0</v>
      </c>
      <c r="BG114" s="6"/>
      <c r="BH114" s="6">
        <f t="shared" si="74"/>
        <v>0</v>
      </c>
      <c r="BI114" s="6">
        <f t="shared" si="75"/>
        <v>0</v>
      </c>
      <c r="BJ114" s="6">
        <f t="shared" si="76"/>
        <v>0</v>
      </c>
      <c r="BK114" s="6"/>
      <c r="BL114" s="6">
        <f t="shared" si="77"/>
        <v>0</v>
      </c>
      <c r="BM114" s="6">
        <f t="shared" si="78"/>
        <v>0</v>
      </c>
      <c r="BN114" s="6">
        <f t="shared" si="79"/>
        <v>0</v>
      </c>
      <c r="BO114" s="6"/>
      <c r="BP114" s="6">
        <f t="shared" si="80"/>
        <v>0</v>
      </c>
      <c r="BQ114" s="6">
        <f t="shared" si="81"/>
        <v>0</v>
      </c>
      <c r="BR114" s="6">
        <f t="shared" si="82"/>
        <v>0</v>
      </c>
      <c r="BS114" s="6"/>
      <c r="BT114" s="6">
        <f t="shared" si="83"/>
        <v>0</v>
      </c>
      <c r="BU114" s="6">
        <f t="shared" si="84"/>
        <v>0</v>
      </c>
      <c r="BV114" s="6">
        <f t="shared" si="85"/>
        <v>0</v>
      </c>
      <c r="BW114" s="6"/>
      <c r="BX114" s="6">
        <f t="shared" si="86"/>
        <v>0</v>
      </c>
      <c r="BY114" s="6">
        <f t="shared" si="87"/>
        <v>0</v>
      </c>
      <c r="BZ114" s="6">
        <f t="shared" si="88"/>
        <v>0</v>
      </c>
      <c r="CA114" s="6"/>
      <c r="CB114" s="6">
        <f t="shared" si="89"/>
        <v>0</v>
      </c>
      <c r="CC114" s="6">
        <f t="shared" si="90"/>
        <v>0</v>
      </c>
      <c r="CD114" s="6">
        <f t="shared" si="91"/>
        <v>0</v>
      </c>
      <c r="CE114" s="6"/>
      <c r="CF114" s="6">
        <f t="shared" si="92"/>
        <v>0</v>
      </c>
      <c r="CG114" s="6">
        <f t="shared" si="93"/>
        <v>0</v>
      </c>
      <c r="CH114" s="6">
        <f t="shared" si="94"/>
        <v>0</v>
      </c>
      <c r="CI114" s="6"/>
      <c r="CJ114" s="6">
        <f t="shared" si="95"/>
        <v>0</v>
      </c>
      <c r="CK114" s="6">
        <f t="shared" si="96"/>
        <v>0</v>
      </c>
      <c r="CL114" s="6">
        <f t="shared" si="97"/>
        <v>0</v>
      </c>
      <c r="CM114" s="6"/>
      <c r="CN114" s="6">
        <f t="shared" si="98"/>
        <v>0</v>
      </c>
      <c r="CO114" s="6">
        <f t="shared" si="99"/>
        <v>0</v>
      </c>
      <c r="CP114" s="6">
        <f t="shared" si="100"/>
        <v>0</v>
      </c>
      <c r="CQ114" s="6"/>
      <c r="CR114" s="36">
        <f t="shared" si="108"/>
        <v>47.25</v>
      </c>
      <c r="CS114" s="6">
        <f t="shared" si="109"/>
        <v>0</v>
      </c>
      <c r="CT114" s="6">
        <f t="shared" si="110"/>
        <v>0</v>
      </c>
      <c r="CU114" s="6"/>
      <c r="CV114" s="6"/>
      <c r="CW114" s="6"/>
      <c r="CX114" s="6"/>
      <c r="CY114" s="6"/>
      <c r="CZ114" s="6"/>
      <c r="DA114" s="6"/>
      <c r="DB114" s="6"/>
      <c r="DC114" s="6"/>
      <c r="DD114" s="133"/>
      <c r="DE114" s="133"/>
      <c r="DF114" s="133"/>
      <c r="DG114" s="133"/>
      <c r="DH114" s="56"/>
      <c r="DI114" s="56"/>
      <c r="DJ114" s="56"/>
      <c r="DK114" s="56"/>
      <c r="DL114" s="56"/>
    </row>
    <row r="115" spans="1:116" s="31" customFormat="1" ht="28.5" customHeight="1" thickTop="1" thickBot="1" x14ac:dyDescent="0.35">
      <c r="A115" s="4">
        <v>44280</v>
      </c>
      <c r="B115" s="5" t="s">
        <v>4</v>
      </c>
      <c r="C115" s="5" t="s">
        <v>41</v>
      </c>
      <c r="D115" s="12" t="s">
        <v>11</v>
      </c>
      <c r="E115" s="5" t="s">
        <v>27</v>
      </c>
      <c r="F115" s="5" t="s">
        <v>1</v>
      </c>
      <c r="G115" s="53" t="s">
        <v>198</v>
      </c>
      <c r="H115" s="53">
        <v>56.25</v>
      </c>
      <c r="I115" s="82">
        <v>56.25</v>
      </c>
      <c r="J115" s="17">
        <v>54.25</v>
      </c>
      <c r="K115" s="17">
        <f t="shared" si="105"/>
        <v>732.25</v>
      </c>
      <c r="L115" s="17"/>
      <c r="M115" s="17"/>
      <c r="N115" s="68">
        <v>54.25</v>
      </c>
      <c r="O115" s="17"/>
      <c r="P115" s="6"/>
      <c r="Q115" s="17"/>
      <c r="R115" s="17"/>
      <c r="S115" s="17"/>
      <c r="T115" s="17"/>
      <c r="U115" s="17"/>
      <c r="V115" s="17"/>
      <c r="W115" s="17"/>
      <c r="X115" s="17"/>
      <c r="Y115" s="75"/>
      <c r="Z115" s="17"/>
      <c r="AA115" s="17"/>
      <c r="AB115" s="17"/>
      <c r="AC115" s="17"/>
      <c r="AD115" s="125"/>
      <c r="AE115" s="125"/>
      <c r="AF115" s="123"/>
      <c r="AG115" s="117">
        <f t="shared" si="56"/>
        <v>0</v>
      </c>
      <c r="AH115" s="6">
        <f t="shared" si="57"/>
        <v>0</v>
      </c>
      <c r="AI115" s="36">
        <f t="shared" si="111"/>
        <v>54.25</v>
      </c>
      <c r="AJ115" s="6"/>
      <c r="AK115" s="20">
        <f t="shared" si="104"/>
        <v>54.25</v>
      </c>
      <c r="AL115" s="20">
        <f t="shared" si="106"/>
        <v>732.25</v>
      </c>
      <c r="AM115" s="20"/>
      <c r="AN115" s="6">
        <f t="shared" si="59"/>
        <v>0</v>
      </c>
      <c r="AO115" s="6">
        <f t="shared" si="60"/>
        <v>0</v>
      </c>
      <c r="AP115" s="6">
        <f t="shared" si="61"/>
        <v>0</v>
      </c>
      <c r="AQ115" s="6"/>
      <c r="AR115" s="6">
        <f t="shared" si="62"/>
        <v>0</v>
      </c>
      <c r="AS115" s="6">
        <f t="shared" si="63"/>
        <v>0</v>
      </c>
      <c r="AT115" s="6">
        <f t="shared" si="107"/>
        <v>0</v>
      </c>
      <c r="AU115" s="6"/>
      <c r="AV115" s="6">
        <f t="shared" si="65"/>
        <v>0</v>
      </c>
      <c r="AW115" s="6">
        <f t="shared" si="66"/>
        <v>0</v>
      </c>
      <c r="AX115" s="36">
        <f t="shared" si="67"/>
        <v>54.25</v>
      </c>
      <c r="AY115" s="6"/>
      <c r="AZ115" s="6">
        <f t="shared" si="68"/>
        <v>0</v>
      </c>
      <c r="BA115" s="6">
        <f t="shared" si="69"/>
        <v>0</v>
      </c>
      <c r="BB115" s="6">
        <f t="shared" si="70"/>
        <v>0</v>
      </c>
      <c r="BC115" s="6"/>
      <c r="BD115" s="6">
        <f t="shared" si="71"/>
        <v>0</v>
      </c>
      <c r="BE115" s="6">
        <f t="shared" si="72"/>
        <v>0</v>
      </c>
      <c r="BF115" s="6">
        <f t="shared" si="73"/>
        <v>0</v>
      </c>
      <c r="BG115" s="6"/>
      <c r="BH115" s="6">
        <f t="shared" si="74"/>
        <v>0</v>
      </c>
      <c r="BI115" s="6">
        <f t="shared" si="75"/>
        <v>0</v>
      </c>
      <c r="BJ115" s="6">
        <f t="shared" si="76"/>
        <v>0</v>
      </c>
      <c r="BK115" s="6"/>
      <c r="BL115" s="6">
        <f t="shared" si="77"/>
        <v>0</v>
      </c>
      <c r="BM115" s="6">
        <f t="shared" si="78"/>
        <v>0</v>
      </c>
      <c r="BN115" s="6">
        <f t="shared" si="79"/>
        <v>0</v>
      </c>
      <c r="BO115" s="6"/>
      <c r="BP115" s="6">
        <f t="shared" si="80"/>
        <v>0</v>
      </c>
      <c r="BQ115" s="6">
        <f t="shared" si="81"/>
        <v>0</v>
      </c>
      <c r="BR115" s="6">
        <f t="shared" si="82"/>
        <v>0</v>
      </c>
      <c r="BS115" s="6"/>
      <c r="BT115" s="6">
        <f t="shared" si="83"/>
        <v>0</v>
      </c>
      <c r="BU115" s="6">
        <f t="shared" si="84"/>
        <v>0</v>
      </c>
      <c r="BV115" s="6">
        <f t="shared" si="85"/>
        <v>0</v>
      </c>
      <c r="BW115" s="6"/>
      <c r="BX115" s="6">
        <f t="shared" si="86"/>
        <v>0</v>
      </c>
      <c r="BY115" s="6">
        <f t="shared" si="87"/>
        <v>0</v>
      </c>
      <c r="BZ115" s="6">
        <f t="shared" si="88"/>
        <v>0</v>
      </c>
      <c r="CA115" s="6"/>
      <c r="CB115" s="6">
        <f t="shared" si="89"/>
        <v>0</v>
      </c>
      <c r="CC115" s="6">
        <f t="shared" si="90"/>
        <v>0</v>
      </c>
      <c r="CD115" s="6">
        <f t="shared" si="91"/>
        <v>0</v>
      </c>
      <c r="CE115" s="6"/>
      <c r="CF115" s="6">
        <f t="shared" si="92"/>
        <v>0</v>
      </c>
      <c r="CG115" s="6">
        <f t="shared" si="93"/>
        <v>0</v>
      </c>
      <c r="CH115" s="6">
        <f t="shared" si="94"/>
        <v>0</v>
      </c>
      <c r="CI115" s="6"/>
      <c r="CJ115" s="6">
        <f t="shared" si="95"/>
        <v>0</v>
      </c>
      <c r="CK115" s="6">
        <f t="shared" si="96"/>
        <v>0</v>
      </c>
      <c r="CL115" s="6">
        <f t="shared" si="97"/>
        <v>0</v>
      </c>
      <c r="CM115" s="6"/>
      <c r="CN115" s="6">
        <f t="shared" si="98"/>
        <v>0</v>
      </c>
      <c r="CO115" s="6">
        <f t="shared" si="99"/>
        <v>0</v>
      </c>
      <c r="CP115" s="6">
        <f t="shared" si="100"/>
        <v>0</v>
      </c>
      <c r="CQ115" s="6"/>
      <c r="CR115" s="6">
        <f t="shared" si="108"/>
        <v>0</v>
      </c>
      <c r="CS115" s="6">
        <f t="shared" si="109"/>
        <v>0</v>
      </c>
      <c r="CT115" s="6">
        <f t="shared" si="110"/>
        <v>0</v>
      </c>
      <c r="CU115" s="6"/>
      <c r="CV115" s="6"/>
      <c r="CW115" s="6"/>
      <c r="CX115" s="6"/>
      <c r="CY115" s="6"/>
      <c r="CZ115" s="6"/>
      <c r="DA115" s="6"/>
      <c r="DB115" s="6"/>
      <c r="DC115" s="6"/>
      <c r="DD115" s="133"/>
      <c r="DE115" s="133"/>
      <c r="DF115" s="133"/>
      <c r="DG115" s="133"/>
      <c r="DH115" s="56"/>
      <c r="DI115" s="56"/>
      <c r="DJ115" s="56"/>
      <c r="DK115" s="56"/>
      <c r="DL115" s="56"/>
    </row>
    <row r="116" spans="1:116" s="31" customFormat="1" ht="28.5" customHeight="1" thickTop="1" thickBot="1" x14ac:dyDescent="0.35">
      <c r="A116" s="4">
        <v>44285</v>
      </c>
      <c r="B116" s="5" t="s">
        <v>2</v>
      </c>
      <c r="C116" s="5" t="s">
        <v>29</v>
      </c>
      <c r="D116" s="12" t="s">
        <v>11</v>
      </c>
      <c r="E116" s="5" t="s">
        <v>27</v>
      </c>
      <c r="F116" s="5" t="s">
        <v>1</v>
      </c>
      <c r="G116" s="53" t="s">
        <v>199</v>
      </c>
      <c r="H116" s="53">
        <v>46</v>
      </c>
      <c r="I116" s="82">
        <v>46</v>
      </c>
      <c r="J116" s="17">
        <v>44</v>
      </c>
      <c r="K116" s="17">
        <f t="shared" si="105"/>
        <v>776.25</v>
      </c>
      <c r="L116" s="17"/>
      <c r="M116" s="68">
        <v>44</v>
      </c>
      <c r="N116" s="17"/>
      <c r="O116" s="17"/>
      <c r="P116" s="6"/>
      <c r="Q116" s="17"/>
      <c r="R116" s="17"/>
      <c r="S116" s="17"/>
      <c r="T116" s="17"/>
      <c r="U116" s="17"/>
      <c r="V116" s="17"/>
      <c r="W116" s="17"/>
      <c r="X116" s="17"/>
      <c r="Y116" s="75"/>
      <c r="Z116" s="17"/>
      <c r="AA116" s="17"/>
      <c r="AB116" s="17"/>
      <c r="AC116" s="17"/>
      <c r="AD116" s="125"/>
      <c r="AE116" s="125"/>
      <c r="AF116" s="123"/>
      <c r="AG116" s="119">
        <f t="shared" si="56"/>
        <v>44</v>
      </c>
      <c r="AH116" s="6">
        <f t="shared" si="57"/>
        <v>0</v>
      </c>
      <c r="AI116" s="6">
        <f t="shared" si="111"/>
        <v>0</v>
      </c>
      <c r="AJ116" s="6"/>
      <c r="AK116" s="20">
        <f t="shared" si="104"/>
        <v>44</v>
      </c>
      <c r="AL116" s="20">
        <f t="shared" si="106"/>
        <v>776.25</v>
      </c>
      <c r="AM116" s="20"/>
      <c r="AN116" s="6">
        <f t="shared" si="59"/>
        <v>0</v>
      </c>
      <c r="AO116" s="6">
        <f t="shared" si="60"/>
        <v>0</v>
      </c>
      <c r="AP116" s="6">
        <f t="shared" si="61"/>
        <v>0</v>
      </c>
      <c r="AQ116" s="6"/>
      <c r="AR116" s="36">
        <f t="shared" si="62"/>
        <v>44</v>
      </c>
      <c r="AS116" s="6">
        <f t="shared" si="63"/>
        <v>0</v>
      </c>
      <c r="AT116" s="6">
        <f t="shared" si="107"/>
        <v>0</v>
      </c>
      <c r="AU116" s="6"/>
      <c r="AV116" s="6">
        <f t="shared" si="65"/>
        <v>0</v>
      </c>
      <c r="AW116" s="6">
        <f t="shared" si="66"/>
        <v>0</v>
      </c>
      <c r="AX116" s="6">
        <f t="shared" si="67"/>
        <v>0</v>
      </c>
      <c r="AY116" s="6"/>
      <c r="AZ116" s="6">
        <f t="shared" si="68"/>
        <v>0</v>
      </c>
      <c r="BA116" s="6">
        <f t="shared" si="69"/>
        <v>0</v>
      </c>
      <c r="BB116" s="6">
        <f t="shared" si="70"/>
        <v>0</v>
      </c>
      <c r="BC116" s="6"/>
      <c r="BD116" s="6">
        <f t="shared" si="71"/>
        <v>0</v>
      </c>
      <c r="BE116" s="6">
        <f t="shared" si="72"/>
        <v>0</v>
      </c>
      <c r="BF116" s="6">
        <f t="shared" si="73"/>
        <v>0</v>
      </c>
      <c r="BG116" s="6"/>
      <c r="BH116" s="6">
        <f t="shared" si="74"/>
        <v>0</v>
      </c>
      <c r="BI116" s="6">
        <f t="shared" si="75"/>
        <v>0</v>
      </c>
      <c r="BJ116" s="6">
        <f t="shared" si="76"/>
        <v>0</v>
      </c>
      <c r="BK116" s="6"/>
      <c r="BL116" s="6">
        <f t="shared" si="77"/>
        <v>0</v>
      </c>
      <c r="BM116" s="6">
        <f t="shared" si="78"/>
        <v>0</v>
      </c>
      <c r="BN116" s="6">
        <f t="shared" si="79"/>
        <v>0</v>
      </c>
      <c r="BO116" s="6"/>
      <c r="BP116" s="6">
        <f t="shared" si="80"/>
        <v>0</v>
      </c>
      <c r="BQ116" s="6">
        <f t="shared" si="81"/>
        <v>0</v>
      </c>
      <c r="BR116" s="6">
        <f t="shared" si="82"/>
        <v>0</v>
      </c>
      <c r="BS116" s="6"/>
      <c r="BT116" s="6">
        <f t="shared" si="83"/>
        <v>0</v>
      </c>
      <c r="BU116" s="6">
        <f t="shared" si="84"/>
        <v>0</v>
      </c>
      <c r="BV116" s="6">
        <f t="shared" si="85"/>
        <v>0</v>
      </c>
      <c r="BW116" s="6"/>
      <c r="BX116" s="6">
        <f t="shared" si="86"/>
        <v>0</v>
      </c>
      <c r="BY116" s="6">
        <f t="shared" si="87"/>
        <v>0</v>
      </c>
      <c r="BZ116" s="6">
        <f t="shared" si="88"/>
        <v>0</v>
      </c>
      <c r="CA116" s="6"/>
      <c r="CB116" s="6">
        <f t="shared" si="89"/>
        <v>0</v>
      </c>
      <c r="CC116" s="6">
        <f t="shared" si="90"/>
        <v>0</v>
      </c>
      <c r="CD116" s="6">
        <f t="shared" si="91"/>
        <v>0</v>
      </c>
      <c r="CE116" s="6"/>
      <c r="CF116" s="6">
        <f t="shared" si="92"/>
        <v>0</v>
      </c>
      <c r="CG116" s="6">
        <f t="shared" si="93"/>
        <v>0</v>
      </c>
      <c r="CH116" s="6">
        <f t="shared" si="94"/>
        <v>0</v>
      </c>
      <c r="CI116" s="6"/>
      <c r="CJ116" s="6">
        <f t="shared" si="95"/>
        <v>0</v>
      </c>
      <c r="CK116" s="6">
        <f t="shared" si="96"/>
        <v>0</v>
      </c>
      <c r="CL116" s="6">
        <f t="shared" si="97"/>
        <v>0</v>
      </c>
      <c r="CM116" s="6"/>
      <c r="CN116" s="6">
        <f t="shared" si="98"/>
        <v>0</v>
      </c>
      <c r="CO116" s="6">
        <f t="shared" si="99"/>
        <v>0</v>
      </c>
      <c r="CP116" s="6">
        <f t="shared" si="100"/>
        <v>0</v>
      </c>
      <c r="CQ116" s="6"/>
      <c r="CR116" s="6">
        <f t="shared" si="108"/>
        <v>0</v>
      </c>
      <c r="CS116" s="6">
        <f t="shared" si="109"/>
        <v>0</v>
      </c>
      <c r="CT116" s="6">
        <f t="shared" si="110"/>
        <v>0</v>
      </c>
      <c r="CU116" s="6"/>
      <c r="CV116" s="6"/>
      <c r="CW116" s="6"/>
      <c r="CX116" s="6"/>
      <c r="CY116" s="6"/>
      <c r="CZ116" s="6"/>
      <c r="DA116" s="6"/>
      <c r="DB116" s="6"/>
      <c r="DC116" s="6"/>
      <c r="DD116" s="133"/>
      <c r="DE116" s="133"/>
      <c r="DF116" s="133"/>
      <c r="DG116" s="133"/>
      <c r="DH116" s="56"/>
      <c r="DI116" s="56"/>
      <c r="DJ116" s="56"/>
      <c r="DK116" s="56"/>
      <c r="DL116" s="56"/>
    </row>
    <row r="117" spans="1:116" s="31" customFormat="1" ht="28.5" customHeight="1" thickTop="1" thickBot="1" x14ac:dyDescent="0.35">
      <c r="A117" s="4">
        <v>44285</v>
      </c>
      <c r="B117" s="51" t="s">
        <v>8</v>
      </c>
      <c r="C117" s="5" t="s">
        <v>38</v>
      </c>
      <c r="D117" s="12" t="s">
        <v>11</v>
      </c>
      <c r="E117" s="5" t="s">
        <v>27</v>
      </c>
      <c r="F117" s="5" t="s">
        <v>1</v>
      </c>
      <c r="G117" s="53" t="s">
        <v>200</v>
      </c>
      <c r="H117" s="53">
        <v>35.75</v>
      </c>
      <c r="I117" s="81">
        <v>-64.25</v>
      </c>
      <c r="J117" s="72">
        <v>-65.25</v>
      </c>
      <c r="K117" s="17">
        <f t="shared" si="105"/>
        <v>711</v>
      </c>
      <c r="L117" s="17"/>
      <c r="M117" s="17"/>
      <c r="N117" s="17"/>
      <c r="O117" s="17"/>
      <c r="P117" s="6"/>
      <c r="Q117" s="17"/>
      <c r="R117" s="72">
        <v>-65.25</v>
      </c>
      <c r="S117" s="17"/>
      <c r="T117" s="17"/>
      <c r="U117" s="17"/>
      <c r="V117" s="17"/>
      <c r="W117" s="17"/>
      <c r="X117" s="17"/>
      <c r="Y117" s="75"/>
      <c r="Z117" s="17"/>
      <c r="AA117" s="17"/>
      <c r="AB117" s="17"/>
      <c r="AC117" s="17"/>
      <c r="AD117" s="125"/>
      <c r="AE117" s="125"/>
      <c r="AF117" s="123"/>
      <c r="AG117" s="117">
        <f t="shared" si="56"/>
        <v>0</v>
      </c>
      <c r="AH117" s="79">
        <f t="shared" si="57"/>
        <v>-65.25</v>
      </c>
      <c r="AI117" s="6">
        <f t="shared" si="111"/>
        <v>0</v>
      </c>
      <c r="AJ117" s="6"/>
      <c r="AK117" s="20">
        <f t="shared" si="104"/>
        <v>-65.25</v>
      </c>
      <c r="AL117" s="20">
        <f t="shared" si="106"/>
        <v>711</v>
      </c>
      <c r="AM117" s="20"/>
      <c r="AN117" s="6">
        <f t="shared" si="59"/>
        <v>0</v>
      </c>
      <c r="AO117" s="6">
        <f t="shared" si="60"/>
        <v>0</v>
      </c>
      <c r="AP117" s="6">
        <f t="shared" si="61"/>
        <v>0</v>
      </c>
      <c r="AQ117" s="6"/>
      <c r="AR117" s="6">
        <f t="shared" si="62"/>
        <v>0</v>
      </c>
      <c r="AS117" s="6">
        <f t="shared" si="63"/>
        <v>0</v>
      </c>
      <c r="AT117" s="6">
        <f t="shared" si="107"/>
        <v>0</v>
      </c>
      <c r="AU117" s="6"/>
      <c r="AV117" s="6">
        <f t="shared" si="65"/>
        <v>0</v>
      </c>
      <c r="AW117" s="6">
        <f t="shared" si="66"/>
        <v>0</v>
      </c>
      <c r="AX117" s="6">
        <f t="shared" si="67"/>
        <v>0</v>
      </c>
      <c r="AY117" s="6"/>
      <c r="AZ117" s="6">
        <f t="shared" si="68"/>
        <v>0</v>
      </c>
      <c r="BA117" s="6">
        <f t="shared" si="69"/>
        <v>0</v>
      </c>
      <c r="BB117" s="6">
        <f t="shared" si="70"/>
        <v>0</v>
      </c>
      <c r="BC117" s="6"/>
      <c r="BD117" s="6">
        <f t="shared" si="71"/>
        <v>0</v>
      </c>
      <c r="BE117" s="6">
        <f t="shared" si="72"/>
        <v>0</v>
      </c>
      <c r="BF117" s="6">
        <f t="shared" si="73"/>
        <v>0</v>
      </c>
      <c r="BG117" s="6"/>
      <c r="BH117" s="6">
        <f t="shared" si="74"/>
        <v>0</v>
      </c>
      <c r="BI117" s="6">
        <f t="shared" si="75"/>
        <v>0</v>
      </c>
      <c r="BJ117" s="6">
        <f t="shared" si="76"/>
        <v>0</v>
      </c>
      <c r="BK117" s="6"/>
      <c r="BL117" s="6">
        <f t="shared" si="77"/>
        <v>0</v>
      </c>
      <c r="BM117" s="79">
        <f t="shared" si="78"/>
        <v>-65.25</v>
      </c>
      <c r="BN117" s="6">
        <f t="shared" si="79"/>
        <v>0</v>
      </c>
      <c r="BO117" s="6"/>
      <c r="BP117" s="6">
        <f t="shared" si="80"/>
        <v>0</v>
      </c>
      <c r="BQ117" s="6">
        <f t="shared" si="81"/>
        <v>0</v>
      </c>
      <c r="BR117" s="6">
        <f t="shared" si="82"/>
        <v>0</v>
      </c>
      <c r="BS117" s="6"/>
      <c r="BT117" s="6">
        <f t="shared" si="83"/>
        <v>0</v>
      </c>
      <c r="BU117" s="6">
        <f t="shared" si="84"/>
        <v>0</v>
      </c>
      <c r="BV117" s="6">
        <f t="shared" si="85"/>
        <v>0</v>
      </c>
      <c r="BW117" s="6"/>
      <c r="BX117" s="6">
        <f t="shared" si="86"/>
        <v>0</v>
      </c>
      <c r="BY117" s="6">
        <f t="shared" si="87"/>
        <v>0</v>
      </c>
      <c r="BZ117" s="6">
        <f t="shared" si="88"/>
        <v>0</v>
      </c>
      <c r="CA117" s="6"/>
      <c r="CB117" s="6">
        <f t="shared" si="89"/>
        <v>0</v>
      </c>
      <c r="CC117" s="6">
        <f t="shared" si="90"/>
        <v>0</v>
      </c>
      <c r="CD117" s="6">
        <f t="shared" si="91"/>
        <v>0</v>
      </c>
      <c r="CE117" s="6"/>
      <c r="CF117" s="6">
        <f t="shared" si="92"/>
        <v>0</v>
      </c>
      <c r="CG117" s="6">
        <f t="shared" si="93"/>
        <v>0</v>
      </c>
      <c r="CH117" s="6">
        <f t="shared" si="94"/>
        <v>0</v>
      </c>
      <c r="CI117" s="6"/>
      <c r="CJ117" s="6">
        <f t="shared" si="95"/>
        <v>0</v>
      </c>
      <c r="CK117" s="6">
        <f t="shared" si="96"/>
        <v>0</v>
      </c>
      <c r="CL117" s="6">
        <f t="shared" si="97"/>
        <v>0</v>
      </c>
      <c r="CM117" s="6"/>
      <c r="CN117" s="6">
        <f t="shared" si="98"/>
        <v>0</v>
      </c>
      <c r="CO117" s="6">
        <f t="shared" si="99"/>
        <v>0</v>
      </c>
      <c r="CP117" s="6">
        <f t="shared" si="100"/>
        <v>0</v>
      </c>
      <c r="CQ117" s="6"/>
      <c r="CR117" s="6">
        <f t="shared" si="108"/>
        <v>0</v>
      </c>
      <c r="CS117" s="6">
        <f t="shared" si="109"/>
        <v>0</v>
      </c>
      <c r="CT117" s="6">
        <f t="shared" si="110"/>
        <v>0</v>
      </c>
      <c r="CU117" s="6"/>
      <c r="CV117" s="6"/>
      <c r="CW117" s="6"/>
      <c r="CX117" s="6"/>
      <c r="CY117" s="6"/>
      <c r="CZ117" s="6"/>
      <c r="DA117" s="6"/>
      <c r="DB117" s="6"/>
      <c r="DC117" s="6"/>
      <c r="DD117" s="133"/>
      <c r="DE117" s="133"/>
      <c r="DF117" s="133"/>
      <c r="DG117" s="133"/>
      <c r="DH117" s="56"/>
      <c r="DI117" s="56"/>
      <c r="DJ117" s="56"/>
      <c r="DK117" s="56"/>
      <c r="DL117" s="56"/>
    </row>
    <row r="118" spans="1:116" s="31" customFormat="1" ht="28.5" customHeight="1" thickTop="1" thickBot="1" x14ac:dyDescent="0.35">
      <c r="A118" s="4">
        <v>44286</v>
      </c>
      <c r="B118" s="51" t="s">
        <v>21</v>
      </c>
      <c r="C118" s="5" t="s">
        <v>41</v>
      </c>
      <c r="D118" s="12" t="s">
        <v>11</v>
      </c>
      <c r="E118" s="5" t="s">
        <v>52</v>
      </c>
      <c r="F118" s="5" t="s">
        <v>1</v>
      </c>
      <c r="G118" s="53" t="s">
        <v>201</v>
      </c>
      <c r="H118" s="53">
        <v>50.25</v>
      </c>
      <c r="I118" s="81">
        <v>-49.75</v>
      </c>
      <c r="J118" s="72">
        <v>-50.75</v>
      </c>
      <c r="K118" s="17">
        <f t="shared" si="105"/>
        <v>660.25</v>
      </c>
      <c r="L118" s="17"/>
      <c r="M118" s="17"/>
      <c r="N118" s="17"/>
      <c r="O118" s="17"/>
      <c r="P118" s="6"/>
      <c r="Q118" s="17"/>
      <c r="R118" s="17"/>
      <c r="S118" s="17"/>
      <c r="T118" s="17"/>
      <c r="U118" s="17"/>
      <c r="V118" s="72">
        <v>-50.75</v>
      </c>
      <c r="W118" s="17"/>
      <c r="X118" s="17"/>
      <c r="Y118" s="75"/>
      <c r="Z118" s="17"/>
      <c r="AA118" s="17"/>
      <c r="AB118" s="17"/>
      <c r="AC118" s="17"/>
      <c r="AD118" s="125"/>
      <c r="AE118" s="125"/>
      <c r="AF118" s="123"/>
      <c r="AG118" s="117">
        <f t="shared" si="56"/>
        <v>0</v>
      </c>
      <c r="AH118" s="6">
        <f t="shared" si="57"/>
        <v>0</v>
      </c>
      <c r="AI118" s="79">
        <f t="shared" si="111"/>
        <v>-50.75</v>
      </c>
      <c r="AJ118" s="6"/>
      <c r="AK118" s="20">
        <f t="shared" si="104"/>
        <v>-50.75</v>
      </c>
      <c r="AL118" s="20">
        <f t="shared" si="106"/>
        <v>660.25</v>
      </c>
      <c r="AM118" s="20"/>
      <c r="AN118" s="6">
        <f t="shared" si="59"/>
        <v>0</v>
      </c>
      <c r="AO118" s="6">
        <f t="shared" si="60"/>
        <v>0</v>
      </c>
      <c r="AP118" s="6">
        <f t="shared" si="61"/>
        <v>0</v>
      </c>
      <c r="AQ118" s="6"/>
      <c r="AR118" s="6">
        <f t="shared" si="62"/>
        <v>0</v>
      </c>
      <c r="AS118" s="6">
        <f t="shared" si="63"/>
        <v>0</v>
      </c>
      <c r="AT118" s="6">
        <f t="shared" si="107"/>
        <v>0</v>
      </c>
      <c r="AU118" s="6"/>
      <c r="AV118" s="6">
        <f t="shared" si="65"/>
        <v>0</v>
      </c>
      <c r="AW118" s="6">
        <f t="shared" si="66"/>
        <v>0</v>
      </c>
      <c r="AX118" s="6">
        <f t="shared" si="67"/>
        <v>0</v>
      </c>
      <c r="AY118" s="6"/>
      <c r="AZ118" s="6">
        <f t="shared" si="68"/>
        <v>0</v>
      </c>
      <c r="BA118" s="6">
        <f t="shared" si="69"/>
        <v>0</v>
      </c>
      <c r="BB118" s="6">
        <f t="shared" si="70"/>
        <v>0</v>
      </c>
      <c r="BC118" s="6"/>
      <c r="BD118" s="6">
        <f t="shared" si="71"/>
        <v>0</v>
      </c>
      <c r="BE118" s="6">
        <f t="shared" si="72"/>
        <v>0</v>
      </c>
      <c r="BF118" s="6">
        <f t="shared" si="73"/>
        <v>0</v>
      </c>
      <c r="BG118" s="6"/>
      <c r="BH118" s="6">
        <f t="shared" si="74"/>
        <v>0</v>
      </c>
      <c r="BI118" s="6">
        <f t="shared" si="75"/>
        <v>0</v>
      </c>
      <c r="BJ118" s="6">
        <f t="shared" si="76"/>
        <v>0</v>
      </c>
      <c r="BK118" s="6"/>
      <c r="BL118" s="6">
        <f t="shared" si="77"/>
        <v>0</v>
      </c>
      <c r="BM118" s="6">
        <f t="shared" si="78"/>
        <v>0</v>
      </c>
      <c r="BN118" s="6">
        <f t="shared" si="79"/>
        <v>0</v>
      </c>
      <c r="BO118" s="6"/>
      <c r="BP118" s="6">
        <f t="shared" si="80"/>
        <v>0</v>
      </c>
      <c r="BQ118" s="6">
        <f t="shared" si="81"/>
        <v>0</v>
      </c>
      <c r="BR118" s="6">
        <f t="shared" si="82"/>
        <v>0</v>
      </c>
      <c r="BS118" s="6"/>
      <c r="BT118" s="6">
        <f t="shared" si="83"/>
        <v>0</v>
      </c>
      <c r="BU118" s="6">
        <f t="shared" si="84"/>
        <v>0</v>
      </c>
      <c r="BV118" s="6">
        <f t="shared" si="85"/>
        <v>0</v>
      </c>
      <c r="BW118" s="6"/>
      <c r="BX118" s="6">
        <f t="shared" si="86"/>
        <v>0</v>
      </c>
      <c r="BY118" s="6">
        <f t="shared" si="87"/>
        <v>0</v>
      </c>
      <c r="BZ118" s="6">
        <f t="shared" si="88"/>
        <v>0</v>
      </c>
      <c r="CA118" s="6"/>
      <c r="CB118" s="6">
        <f t="shared" si="89"/>
        <v>0</v>
      </c>
      <c r="CC118" s="6">
        <f t="shared" si="90"/>
        <v>0</v>
      </c>
      <c r="CD118" s="79">
        <f t="shared" si="91"/>
        <v>-50.75</v>
      </c>
      <c r="CE118" s="6"/>
      <c r="CF118" s="6">
        <f t="shared" si="92"/>
        <v>0</v>
      </c>
      <c r="CG118" s="6">
        <f t="shared" si="93"/>
        <v>0</v>
      </c>
      <c r="CH118" s="6">
        <f t="shared" si="94"/>
        <v>0</v>
      </c>
      <c r="CI118" s="6"/>
      <c r="CJ118" s="6">
        <f t="shared" si="95"/>
        <v>0</v>
      </c>
      <c r="CK118" s="6">
        <f t="shared" si="96"/>
        <v>0</v>
      </c>
      <c r="CL118" s="6">
        <f t="shared" si="97"/>
        <v>0</v>
      </c>
      <c r="CM118" s="6"/>
      <c r="CN118" s="6">
        <f t="shared" si="98"/>
        <v>0</v>
      </c>
      <c r="CO118" s="6">
        <f t="shared" si="99"/>
        <v>0</v>
      </c>
      <c r="CP118" s="6">
        <f t="shared" si="100"/>
        <v>0</v>
      </c>
      <c r="CQ118" s="6"/>
      <c r="CR118" s="6">
        <f t="shared" si="108"/>
        <v>0</v>
      </c>
      <c r="CS118" s="6">
        <f t="shared" si="109"/>
        <v>0</v>
      </c>
      <c r="CT118" s="6">
        <f t="shared" si="110"/>
        <v>0</v>
      </c>
      <c r="CU118" s="6"/>
      <c r="CV118" s="6"/>
      <c r="CW118" s="6"/>
      <c r="CX118" s="6"/>
      <c r="CY118" s="6"/>
      <c r="CZ118" s="6"/>
      <c r="DA118" s="6"/>
      <c r="DB118" s="6"/>
      <c r="DC118" s="6"/>
      <c r="DD118" s="133"/>
      <c r="DE118" s="133"/>
      <c r="DF118" s="133"/>
      <c r="DG118" s="133"/>
      <c r="DH118" s="56"/>
      <c r="DI118" s="56"/>
      <c r="DJ118" s="56"/>
      <c r="DK118" s="56"/>
      <c r="DL118" s="56"/>
    </row>
    <row r="119" spans="1:116" s="31" customFormat="1" ht="28.5" customHeight="1" thickTop="1" thickBot="1" x14ac:dyDescent="0.35">
      <c r="A119" s="4">
        <v>44286</v>
      </c>
      <c r="B119" s="5" t="s">
        <v>8</v>
      </c>
      <c r="C119" s="5" t="s">
        <v>29</v>
      </c>
      <c r="D119" s="12" t="s">
        <v>11</v>
      </c>
      <c r="E119" s="5" t="s">
        <v>27</v>
      </c>
      <c r="F119" s="5" t="s">
        <v>30</v>
      </c>
      <c r="G119" s="53" t="s">
        <v>202</v>
      </c>
      <c r="H119" s="53">
        <v>52</v>
      </c>
      <c r="I119" s="82">
        <v>48</v>
      </c>
      <c r="J119" s="17">
        <v>46</v>
      </c>
      <c r="K119" s="17">
        <f t="shared" si="105"/>
        <v>706.25</v>
      </c>
      <c r="L119" s="17"/>
      <c r="M119" s="17"/>
      <c r="N119" s="17"/>
      <c r="O119" s="17"/>
      <c r="P119" s="6"/>
      <c r="Q119" s="17"/>
      <c r="R119" s="68">
        <v>46</v>
      </c>
      <c r="S119" s="17"/>
      <c r="T119" s="17"/>
      <c r="U119" s="17"/>
      <c r="V119" s="17"/>
      <c r="W119" s="17"/>
      <c r="X119" s="17"/>
      <c r="Y119" s="75"/>
      <c r="Z119" s="17"/>
      <c r="AA119" s="17"/>
      <c r="AB119" s="17"/>
      <c r="AC119" s="17"/>
      <c r="AD119" s="125"/>
      <c r="AE119" s="125"/>
      <c r="AF119" s="123"/>
      <c r="AG119" s="119">
        <f t="shared" si="56"/>
        <v>46</v>
      </c>
      <c r="AH119" s="6">
        <f t="shared" si="57"/>
        <v>0</v>
      </c>
      <c r="AI119" s="6">
        <f t="shared" si="111"/>
        <v>0</v>
      </c>
      <c r="AJ119" s="6"/>
      <c r="AK119" s="20">
        <f t="shared" si="104"/>
        <v>46</v>
      </c>
      <c r="AL119" s="20">
        <f t="shared" si="106"/>
        <v>706.25</v>
      </c>
      <c r="AM119" s="20"/>
      <c r="AN119" s="6">
        <f t="shared" si="59"/>
        <v>0</v>
      </c>
      <c r="AO119" s="6">
        <f t="shared" si="60"/>
        <v>0</v>
      </c>
      <c r="AP119" s="6">
        <f t="shared" si="61"/>
        <v>0</v>
      </c>
      <c r="AQ119" s="6"/>
      <c r="AR119" s="6">
        <f t="shared" si="62"/>
        <v>0</v>
      </c>
      <c r="AS119" s="6">
        <f t="shared" si="63"/>
        <v>0</v>
      </c>
      <c r="AT119" s="6">
        <f t="shared" si="107"/>
        <v>0</v>
      </c>
      <c r="AU119" s="6"/>
      <c r="AV119" s="6">
        <f t="shared" si="65"/>
        <v>0</v>
      </c>
      <c r="AW119" s="6">
        <f t="shared" si="66"/>
        <v>0</v>
      </c>
      <c r="AX119" s="6">
        <f t="shared" si="67"/>
        <v>0</v>
      </c>
      <c r="AY119" s="6"/>
      <c r="AZ119" s="6">
        <f t="shared" si="68"/>
        <v>0</v>
      </c>
      <c r="BA119" s="6">
        <f t="shared" si="69"/>
        <v>0</v>
      </c>
      <c r="BB119" s="6">
        <f t="shared" si="70"/>
        <v>0</v>
      </c>
      <c r="BC119" s="6"/>
      <c r="BD119" s="6">
        <f t="shared" si="71"/>
        <v>0</v>
      </c>
      <c r="BE119" s="6">
        <f t="shared" si="72"/>
        <v>0</v>
      </c>
      <c r="BF119" s="6">
        <f t="shared" si="73"/>
        <v>0</v>
      </c>
      <c r="BG119" s="6"/>
      <c r="BH119" s="6">
        <f t="shared" si="74"/>
        <v>0</v>
      </c>
      <c r="BI119" s="6">
        <f t="shared" si="75"/>
        <v>0</v>
      </c>
      <c r="BJ119" s="6">
        <f t="shared" si="76"/>
        <v>0</v>
      </c>
      <c r="BK119" s="6"/>
      <c r="BL119" s="36">
        <f t="shared" si="77"/>
        <v>46</v>
      </c>
      <c r="BM119" s="6">
        <f t="shared" si="78"/>
        <v>0</v>
      </c>
      <c r="BN119" s="6">
        <f t="shared" si="79"/>
        <v>0</v>
      </c>
      <c r="BO119" s="6"/>
      <c r="BP119" s="6">
        <f t="shared" si="80"/>
        <v>0</v>
      </c>
      <c r="BQ119" s="6">
        <f t="shared" si="81"/>
        <v>0</v>
      </c>
      <c r="BR119" s="6">
        <f t="shared" si="82"/>
        <v>0</v>
      </c>
      <c r="BS119" s="6"/>
      <c r="BT119" s="6">
        <f t="shared" si="83"/>
        <v>0</v>
      </c>
      <c r="BU119" s="6">
        <f t="shared" si="84"/>
        <v>0</v>
      </c>
      <c r="BV119" s="6">
        <f t="shared" si="85"/>
        <v>0</v>
      </c>
      <c r="BW119" s="6"/>
      <c r="BX119" s="6">
        <f t="shared" si="86"/>
        <v>0</v>
      </c>
      <c r="BY119" s="6">
        <f t="shared" si="87"/>
        <v>0</v>
      </c>
      <c r="BZ119" s="6">
        <f t="shared" si="88"/>
        <v>0</v>
      </c>
      <c r="CA119" s="6"/>
      <c r="CB119" s="6">
        <f t="shared" si="89"/>
        <v>0</v>
      </c>
      <c r="CC119" s="6">
        <f t="shared" si="90"/>
        <v>0</v>
      </c>
      <c r="CD119" s="6">
        <f t="shared" si="91"/>
        <v>0</v>
      </c>
      <c r="CE119" s="6"/>
      <c r="CF119" s="6">
        <f t="shared" si="92"/>
        <v>0</v>
      </c>
      <c r="CG119" s="6">
        <f t="shared" si="93"/>
        <v>0</v>
      </c>
      <c r="CH119" s="6">
        <f t="shared" si="94"/>
        <v>0</v>
      </c>
      <c r="CI119" s="6"/>
      <c r="CJ119" s="6">
        <f t="shared" si="95"/>
        <v>0</v>
      </c>
      <c r="CK119" s="6">
        <f t="shared" si="96"/>
        <v>0</v>
      </c>
      <c r="CL119" s="6">
        <f t="shared" si="97"/>
        <v>0</v>
      </c>
      <c r="CM119" s="6"/>
      <c r="CN119" s="6">
        <f t="shared" si="98"/>
        <v>0</v>
      </c>
      <c r="CO119" s="6">
        <f t="shared" si="99"/>
        <v>0</v>
      </c>
      <c r="CP119" s="6">
        <f t="shared" si="100"/>
        <v>0</v>
      </c>
      <c r="CQ119" s="6"/>
      <c r="CR119" s="6">
        <f t="shared" si="108"/>
        <v>0</v>
      </c>
      <c r="CS119" s="6">
        <f t="shared" si="109"/>
        <v>0</v>
      </c>
      <c r="CT119" s="6">
        <f t="shared" si="110"/>
        <v>0</v>
      </c>
      <c r="CU119" s="6"/>
      <c r="CV119" s="6"/>
      <c r="CW119" s="6"/>
      <c r="CX119" s="6"/>
      <c r="CY119" s="6"/>
      <c r="CZ119" s="6"/>
      <c r="DA119" s="6"/>
      <c r="DB119" s="6"/>
      <c r="DC119" s="6"/>
      <c r="DD119" s="133"/>
      <c r="DE119" s="133"/>
      <c r="DF119" s="133"/>
      <c r="DG119" s="133"/>
      <c r="DH119" s="56"/>
      <c r="DI119" s="56"/>
      <c r="DJ119" s="56"/>
      <c r="DK119" s="56"/>
      <c r="DL119" s="56"/>
    </row>
    <row r="120" spans="1:116" s="31" customFormat="1" ht="28.5" customHeight="1" thickTop="1" thickBot="1" x14ac:dyDescent="0.35">
      <c r="A120" s="4">
        <v>44290</v>
      </c>
      <c r="B120" s="5" t="s">
        <v>2</v>
      </c>
      <c r="C120" s="5" t="s">
        <v>41</v>
      </c>
      <c r="D120" s="12" t="s">
        <v>11</v>
      </c>
      <c r="E120" s="5" t="s">
        <v>27</v>
      </c>
      <c r="F120" s="5" t="s">
        <v>30</v>
      </c>
      <c r="G120" s="53" t="s">
        <v>203</v>
      </c>
      <c r="H120" s="53">
        <v>69.5</v>
      </c>
      <c r="I120" s="82">
        <v>30.5</v>
      </c>
      <c r="J120" s="17">
        <v>28.5</v>
      </c>
      <c r="K120" s="17">
        <f t="shared" si="105"/>
        <v>734.75</v>
      </c>
      <c r="L120" s="17"/>
      <c r="M120" s="68">
        <v>28.5</v>
      </c>
      <c r="N120" s="17"/>
      <c r="O120" s="17"/>
      <c r="P120" s="6"/>
      <c r="Q120" s="17"/>
      <c r="R120" s="17"/>
      <c r="S120" s="17"/>
      <c r="T120" s="17"/>
      <c r="U120" s="17"/>
      <c r="V120" s="17"/>
      <c r="W120" s="17"/>
      <c r="X120" s="17"/>
      <c r="Y120" s="75"/>
      <c r="Z120" s="17"/>
      <c r="AA120" s="17"/>
      <c r="AB120" s="17"/>
      <c r="AC120" s="17"/>
      <c r="AD120" s="125"/>
      <c r="AE120" s="125"/>
      <c r="AF120" s="123"/>
      <c r="AG120" s="117">
        <f t="shared" si="56"/>
        <v>0</v>
      </c>
      <c r="AH120" s="6">
        <f t="shared" si="57"/>
        <v>0</v>
      </c>
      <c r="AI120" s="36">
        <f t="shared" si="111"/>
        <v>28.5</v>
      </c>
      <c r="AJ120" s="6"/>
      <c r="AK120" s="20">
        <f t="shared" si="104"/>
        <v>28.5</v>
      </c>
      <c r="AL120" s="20">
        <f t="shared" si="106"/>
        <v>734.75</v>
      </c>
      <c r="AM120" s="20"/>
      <c r="AN120" s="6">
        <f t="shared" si="59"/>
        <v>0</v>
      </c>
      <c r="AO120" s="6">
        <f t="shared" si="60"/>
        <v>0</v>
      </c>
      <c r="AP120" s="6">
        <f t="shared" si="61"/>
        <v>0</v>
      </c>
      <c r="AQ120" s="6"/>
      <c r="AR120" s="6">
        <f t="shared" si="62"/>
        <v>0</v>
      </c>
      <c r="AS120" s="6">
        <f t="shared" si="63"/>
        <v>0</v>
      </c>
      <c r="AT120" s="36">
        <f t="shared" si="107"/>
        <v>28.5</v>
      </c>
      <c r="AU120" s="6"/>
      <c r="AV120" s="6">
        <f t="shared" si="65"/>
        <v>0</v>
      </c>
      <c r="AW120" s="6">
        <f t="shared" si="66"/>
        <v>0</v>
      </c>
      <c r="AX120" s="6">
        <f t="shared" si="67"/>
        <v>0</v>
      </c>
      <c r="AY120" s="6"/>
      <c r="AZ120" s="6">
        <f t="shared" si="68"/>
        <v>0</v>
      </c>
      <c r="BA120" s="6">
        <f t="shared" si="69"/>
        <v>0</v>
      </c>
      <c r="BB120" s="6">
        <f t="shared" si="70"/>
        <v>0</v>
      </c>
      <c r="BC120" s="6"/>
      <c r="BD120" s="6">
        <f t="shared" si="71"/>
        <v>0</v>
      </c>
      <c r="BE120" s="6">
        <f t="shared" si="72"/>
        <v>0</v>
      </c>
      <c r="BF120" s="6">
        <f t="shared" si="73"/>
        <v>0</v>
      </c>
      <c r="BG120" s="6"/>
      <c r="BH120" s="6">
        <f t="shared" si="74"/>
        <v>0</v>
      </c>
      <c r="BI120" s="6">
        <f t="shared" si="75"/>
        <v>0</v>
      </c>
      <c r="BJ120" s="6">
        <f t="shared" si="76"/>
        <v>0</v>
      </c>
      <c r="BK120" s="6"/>
      <c r="BL120" s="6">
        <f t="shared" si="77"/>
        <v>0</v>
      </c>
      <c r="BM120" s="6">
        <f t="shared" si="78"/>
        <v>0</v>
      </c>
      <c r="BN120" s="6">
        <f t="shared" si="79"/>
        <v>0</v>
      </c>
      <c r="BO120" s="6"/>
      <c r="BP120" s="6">
        <f t="shared" si="80"/>
        <v>0</v>
      </c>
      <c r="BQ120" s="6">
        <f t="shared" si="81"/>
        <v>0</v>
      </c>
      <c r="BR120" s="6">
        <f t="shared" si="82"/>
        <v>0</v>
      </c>
      <c r="BS120" s="6"/>
      <c r="BT120" s="6">
        <f t="shared" si="83"/>
        <v>0</v>
      </c>
      <c r="BU120" s="6">
        <f t="shared" si="84"/>
        <v>0</v>
      </c>
      <c r="BV120" s="6">
        <f t="shared" si="85"/>
        <v>0</v>
      </c>
      <c r="BW120" s="6"/>
      <c r="BX120" s="6">
        <f t="shared" si="86"/>
        <v>0</v>
      </c>
      <c r="BY120" s="6">
        <f t="shared" si="87"/>
        <v>0</v>
      </c>
      <c r="BZ120" s="6">
        <f t="shared" si="88"/>
        <v>0</v>
      </c>
      <c r="CA120" s="6"/>
      <c r="CB120" s="6">
        <f t="shared" si="89"/>
        <v>0</v>
      </c>
      <c r="CC120" s="6">
        <f t="shared" si="90"/>
        <v>0</v>
      </c>
      <c r="CD120" s="6">
        <f t="shared" si="91"/>
        <v>0</v>
      </c>
      <c r="CE120" s="6"/>
      <c r="CF120" s="6">
        <f t="shared" si="92"/>
        <v>0</v>
      </c>
      <c r="CG120" s="6">
        <f t="shared" si="93"/>
        <v>0</v>
      </c>
      <c r="CH120" s="6">
        <f t="shared" si="94"/>
        <v>0</v>
      </c>
      <c r="CI120" s="6"/>
      <c r="CJ120" s="6">
        <f t="shared" si="95"/>
        <v>0</v>
      </c>
      <c r="CK120" s="6">
        <f t="shared" si="96"/>
        <v>0</v>
      </c>
      <c r="CL120" s="6">
        <f t="shared" si="97"/>
        <v>0</v>
      </c>
      <c r="CM120" s="6"/>
      <c r="CN120" s="6">
        <f t="shared" si="98"/>
        <v>0</v>
      </c>
      <c r="CO120" s="6">
        <f t="shared" si="99"/>
        <v>0</v>
      </c>
      <c r="CP120" s="6">
        <f t="shared" si="100"/>
        <v>0</v>
      </c>
      <c r="CQ120" s="6"/>
      <c r="CR120" s="6">
        <f t="shared" si="108"/>
        <v>0</v>
      </c>
      <c r="CS120" s="6">
        <f t="shared" si="109"/>
        <v>0</v>
      </c>
      <c r="CT120" s="6">
        <f t="shared" si="110"/>
        <v>0</v>
      </c>
      <c r="CU120" s="6"/>
      <c r="CV120" s="6"/>
      <c r="CW120" s="6"/>
      <c r="CX120" s="6"/>
      <c r="CY120" s="6"/>
      <c r="CZ120" s="6"/>
      <c r="DA120" s="6"/>
      <c r="DB120" s="6"/>
      <c r="DC120" s="6"/>
      <c r="DD120" s="133"/>
      <c r="DE120" s="133"/>
      <c r="DF120" s="133"/>
      <c r="DG120" s="133"/>
      <c r="DH120" s="56"/>
      <c r="DI120" s="56"/>
      <c r="DJ120" s="56"/>
      <c r="DK120" s="56"/>
      <c r="DL120" s="56"/>
    </row>
    <row r="121" spans="1:116" s="31" customFormat="1" ht="28.5" customHeight="1" thickTop="1" thickBot="1" x14ac:dyDescent="0.35">
      <c r="A121" s="4">
        <v>44297</v>
      </c>
      <c r="B121" s="51" t="s">
        <v>5</v>
      </c>
      <c r="C121" s="5" t="s">
        <v>29</v>
      </c>
      <c r="D121" s="12" t="s">
        <v>11</v>
      </c>
      <c r="E121" s="5" t="s">
        <v>27</v>
      </c>
      <c r="F121" s="5" t="s">
        <v>30</v>
      </c>
      <c r="G121" s="53" t="s">
        <v>204</v>
      </c>
      <c r="H121" s="53">
        <v>46.75</v>
      </c>
      <c r="I121" s="81">
        <v>-46.75</v>
      </c>
      <c r="J121" s="72">
        <v>-47.75</v>
      </c>
      <c r="K121" s="17">
        <f t="shared" si="105"/>
        <v>687</v>
      </c>
      <c r="L121" s="17"/>
      <c r="M121" s="17"/>
      <c r="N121" s="17"/>
      <c r="O121" s="72">
        <v>-47.75</v>
      </c>
      <c r="P121" s="6"/>
      <c r="Q121" s="17"/>
      <c r="R121" s="17"/>
      <c r="S121" s="17"/>
      <c r="T121" s="17"/>
      <c r="U121" s="17"/>
      <c r="V121" s="17"/>
      <c r="W121" s="17"/>
      <c r="X121" s="17"/>
      <c r="Y121" s="75"/>
      <c r="Z121" s="17"/>
      <c r="AA121" s="17"/>
      <c r="AB121" s="17"/>
      <c r="AC121" s="17"/>
      <c r="AD121" s="125"/>
      <c r="AE121" s="125"/>
      <c r="AF121" s="123"/>
      <c r="AG121" s="118">
        <f t="shared" si="56"/>
        <v>-47.75</v>
      </c>
      <c r="AH121" s="6">
        <f t="shared" si="57"/>
        <v>0</v>
      </c>
      <c r="AI121" s="6">
        <f t="shared" si="111"/>
        <v>0</v>
      </c>
      <c r="AJ121" s="6"/>
      <c r="AK121" s="20">
        <f t="shared" si="104"/>
        <v>-47.75</v>
      </c>
      <c r="AL121" s="20">
        <f t="shared" si="106"/>
        <v>687</v>
      </c>
      <c r="AM121" s="20"/>
      <c r="AN121" s="6">
        <f t="shared" si="59"/>
        <v>0</v>
      </c>
      <c r="AO121" s="6">
        <f t="shared" si="60"/>
        <v>0</v>
      </c>
      <c r="AP121" s="6">
        <f t="shared" si="61"/>
        <v>0</v>
      </c>
      <c r="AQ121" s="6"/>
      <c r="AR121" s="6">
        <f t="shared" si="62"/>
        <v>0</v>
      </c>
      <c r="AS121" s="6">
        <f t="shared" si="63"/>
        <v>0</v>
      </c>
      <c r="AT121" s="6">
        <f t="shared" si="107"/>
        <v>0</v>
      </c>
      <c r="AU121" s="6"/>
      <c r="AV121" s="6">
        <f t="shared" si="65"/>
        <v>0</v>
      </c>
      <c r="AW121" s="6">
        <f t="shared" si="66"/>
        <v>0</v>
      </c>
      <c r="AX121" s="6">
        <f t="shared" si="67"/>
        <v>0</v>
      </c>
      <c r="AY121" s="6"/>
      <c r="AZ121" s="79">
        <f t="shared" si="68"/>
        <v>-47.75</v>
      </c>
      <c r="BA121" s="6">
        <f t="shared" si="69"/>
        <v>0</v>
      </c>
      <c r="BB121" s="6">
        <f t="shared" si="70"/>
        <v>0</v>
      </c>
      <c r="BC121" s="6"/>
      <c r="BD121" s="6">
        <f t="shared" si="71"/>
        <v>0</v>
      </c>
      <c r="BE121" s="6">
        <f t="shared" si="72"/>
        <v>0</v>
      </c>
      <c r="BF121" s="6">
        <f t="shared" si="73"/>
        <v>0</v>
      </c>
      <c r="BG121" s="6"/>
      <c r="BH121" s="6">
        <f t="shared" si="74"/>
        <v>0</v>
      </c>
      <c r="BI121" s="6">
        <f t="shared" si="75"/>
        <v>0</v>
      </c>
      <c r="BJ121" s="6">
        <f t="shared" si="76"/>
        <v>0</v>
      </c>
      <c r="BK121" s="6"/>
      <c r="BL121" s="6">
        <f t="shared" si="77"/>
        <v>0</v>
      </c>
      <c r="BM121" s="6">
        <f t="shared" si="78"/>
        <v>0</v>
      </c>
      <c r="BN121" s="6">
        <f t="shared" si="79"/>
        <v>0</v>
      </c>
      <c r="BO121" s="6"/>
      <c r="BP121" s="6">
        <f t="shared" si="80"/>
        <v>0</v>
      </c>
      <c r="BQ121" s="6">
        <f t="shared" si="81"/>
        <v>0</v>
      </c>
      <c r="BR121" s="6">
        <f t="shared" si="82"/>
        <v>0</v>
      </c>
      <c r="BS121" s="6"/>
      <c r="BT121" s="6">
        <f t="shared" si="83"/>
        <v>0</v>
      </c>
      <c r="BU121" s="6">
        <f t="shared" si="84"/>
        <v>0</v>
      </c>
      <c r="BV121" s="6">
        <f t="shared" si="85"/>
        <v>0</v>
      </c>
      <c r="BW121" s="6"/>
      <c r="BX121" s="6">
        <f t="shared" si="86"/>
        <v>0</v>
      </c>
      <c r="BY121" s="6">
        <f t="shared" si="87"/>
        <v>0</v>
      </c>
      <c r="BZ121" s="6">
        <f t="shared" si="88"/>
        <v>0</v>
      </c>
      <c r="CA121" s="6"/>
      <c r="CB121" s="6">
        <f t="shared" si="89"/>
        <v>0</v>
      </c>
      <c r="CC121" s="6">
        <f t="shared" si="90"/>
        <v>0</v>
      </c>
      <c r="CD121" s="6">
        <f t="shared" si="91"/>
        <v>0</v>
      </c>
      <c r="CE121" s="6"/>
      <c r="CF121" s="6">
        <f t="shared" si="92"/>
        <v>0</v>
      </c>
      <c r="CG121" s="6">
        <f t="shared" si="93"/>
        <v>0</v>
      </c>
      <c r="CH121" s="6">
        <f t="shared" si="94"/>
        <v>0</v>
      </c>
      <c r="CI121" s="6"/>
      <c r="CJ121" s="6">
        <f t="shared" si="95"/>
        <v>0</v>
      </c>
      <c r="CK121" s="6">
        <f t="shared" si="96"/>
        <v>0</v>
      </c>
      <c r="CL121" s="6">
        <f t="shared" si="97"/>
        <v>0</v>
      </c>
      <c r="CM121" s="6"/>
      <c r="CN121" s="6">
        <f t="shared" si="98"/>
        <v>0</v>
      </c>
      <c r="CO121" s="6">
        <f t="shared" si="99"/>
        <v>0</v>
      </c>
      <c r="CP121" s="6">
        <f t="shared" si="100"/>
        <v>0</v>
      </c>
      <c r="CQ121" s="6"/>
      <c r="CR121" s="6">
        <f t="shared" si="108"/>
        <v>0</v>
      </c>
      <c r="CS121" s="6">
        <f t="shared" si="109"/>
        <v>0</v>
      </c>
      <c r="CT121" s="6">
        <f t="shared" si="110"/>
        <v>0</v>
      </c>
      <c r="CU121" s="6"/>
      <c r="CV121" s="6"/>
      <c r="CW121" s="6"/>
      <c r="CX121" s="6"/>
      <c r="CY121" s="6"/>
      <c r="CZ121" s="6"/>
      <c r="DA121" s="6"/>
      <c r="DB121" s="6"/>
      <c r="DC121" s="6"/>
      <c r="DD121" s="133"/>
      <c r="DE121" s="133"/>
      <c r="DF121" s="133"/>
      <c r="DG121" s="133"/>
      <c r="DH121" s="56"/>
      <c r="DI121" s="56"/>
      <c r="DJ121" s="56"/>
      <c r="DK121" s="56"/>
      <c r="DL121" s="56"/>
    </row>
    <row r="122" spans="1:116" s="31" customFormat="1" ht="28.5" customHeight="1" thickTop="1" thickBot="1" x14ac:dyDescent="0.35">
      <c r="A122" s="4">
        <v>44297</v>
      </c>
      <c r="B122" s="51" t="s">
        <v>9</v>
      </c>
      <c r="C122" s="5" t="s">
        <v>38</v>
      </c>
      <c r="D122" s="12" t="s">
        <v>11</v>
      </c>
      <c r="E122" s="5" t="s">
        <v>27</v>
      </c>
      <c r="F122" s="5" t="s">
        <v>1</v>
      </c>
      <c r="G122" s="53" t="s">
        <v>205</v>
      </c>
      <c r="H122" s="53">
        <v>62</v>
      </c>
      <c r="I122" s="81">
        <v>-38</v>
      </c>
      <c r="J122" s="72">
        <v>-39</v>
      </c>
      <c r="K122" s="17">
        <f t="shared" si="105"/>
        <v>648</v>
      </c>
      <c r="L122" s="17"/>
      <c r="M122" s="17"/>
      <c r="N122" s="17"/>
      <c r="O122" s="17"/>
      <c r="P122" s="6"/>
      <c r="Q122" s="17"/>
      <c r="R122" s="17"/>
      <c r="S122" s="72">
        <v>-39</v>
      </c>
      <c r="T122" s="17"/>
      <c r="U122" s="17"/>
      <c r="V122" s="17"/>
      <c r="W122" s="17"/>
      <c r="X122" s="17"/>
      <c r="Y122" s="75"/>
      <c r="Z122" s="17"/>
      <c r="AA122" s="17"/>
      <c r="AB122" s="17"/>
      <c r="AC122" s="17"/>
      <c r="AD122" s="125"/>
      <c r="AE122" s="125"/>
      <c r="AF122" s="123"/>
      <c r="AG122" s="117">
        <f t="shared" si="56"/>
        <v>0</v>
      </c>
      <c r="AH122" s="79">
        <f t="shared" si="57"/>
        <v>-39</v>
      </c>
      <c r="AI122" s="6">
        <f t="shared" si="111"/>
        <v>0</v>
      </c>
      <c r="AJ122" s="6"/>
      <c r="AK122" s="20">
        <f t="shared" si="104"/>
        <v>-39</v>
      </c>
      <c r="AL122" s="20">
        <f t="shared" si="106"/>
        <v>648</v>
      </c>
      <c r="AM122" s="20"/>
      <c r="AN122" s="6">
        <f t="shared" si="59"/>
        <v>0</v>
      </c>
      <c r="AO122" s="6">
        <f t="shared" si="60"/>
        <v>0</v>
      </c>
      <c r="AP122" s="6">
        <f t="shared" si="61"/>
        <v>0</v>
      </c>
      <c r="AQ122" s="6"/>
      <c r="AR122" s="6">
        <f t="shared" si="62"/>
        <v>0</v>
      </c>
      <c r="AS122" s="6">
        <f t="shared" si="63"/>
        <v>0</v>
      </c>
      <c r="AT122" s="6">
        <f t="shared" si="107"/>
        <v>0</v>
      </c>
      <c r="AU122" s="6"/>
      <c r="AV122" s="6">
        <f t="shared" si="65"/>
        <v>0</v>
      </c>
      <c r="AW122" s="6">
        <f t="shared" si="66"/>
        <v>0</v>
      </c>
      <c r="AX122" s="6">
        <f t="shared" si="67"/>
        <v>0</v>
      </c>
      <c r="AY122" s="6"/>
      <c r="AZ122" s="6">
        <f t="shared" si="68"/>
        <v>0</v>
      </c>
      <c r="BA122" s="6">
        <f t="shared" si="69"/>
        <v>0</v>
      </c>
      <c r="BB122" s="6">
        <f t="shared" si="70"/>
        <v>0</v>
      </c>
      <c r="BC122" s="6"/>
      <c r="BD122" s="6">
        <f t="shared" si="71"/>
        <v>0</v>
      </c>
      <c r="BE122" s="6">
        <f t="shared" si="72"/>
        <v>0</v>
      </c>
      <c r="BF122" s="6">
        <f t="shared" si="73"/>
        <v>0</v>
      </c>
      <c r="BG122" s="6"/>
      <c r="BH122" s="6">
        <f t="shared" si="74"/>
        <v>0</v>
      </c>
      <c r="BI122" s="6">
        <f t="shared" si="75"/>
        <v>0</v>
      </c>
      <c r="BJ122" s="6">
        <f t="shared" si="76"/>
        <v>0</v>
      </c>
      <c r="BK122" s="6"/>
      <c r="BL122" s="6">
        <f t="shared" si="77"/>
        <v>0</v>
      </c>
      <c r="BM122" s="6">
        <f t="shared" si="78"/>
        <v>0</v>
      </c>
      <c r="BN122" s="6">
        <f t="shared" si="79"/>
        <v>0</v>
      </c>
      <c r="BO122" s="6"/>
      <c r="BP122" s="6">
        <f t="shared" si="80"/>
        <v>0</v>
      </c>
      <c r="BQ122" s="79">
        <f t="shared" si="81"/>
        <v>-39</v>
      </c>
      <c r="BR122" s="6">
        <f t="shared" si="82"/>
        <v>0</v>
      </c>
      <c r="BS122" s="6"/>
      <c r="BT122" s="6">
        <f t="shared" si="83"/>
        <v>0</v>
      </c>
      <c r="BU122" s="6">
        <f t="shared" si="84"/>
        <v>0</v>
      </c>
      <c r="BV122" s="6">
        <f t="shared" si="85"/>
        <v>0</v>
      </c>
      <c r="BW122" s="6"/>
      <c r="BX122" s="6">
        <f t="shared" si="86"/>
        <v>0</v>
      </c>
      <c r="BY122" s="6">
        <f t="shared" si="87"/>
        <v>0</v>
      </c>
      <c r="BZ122" s="6">
        <f t="shared" si="88"/>
        <v>0</v>
      </c>
      <c r="CA122" s="6"/>
      <c r="CB122" s="6">
        <f t="shared" si="89"/>
        <v>0</v>
      </c>
      <c r="CC122" s="6">
        <f t="shared" si="90"/>
        <v>0</v>
      </c>
      <c r="CD122" s="6">
        <f t="shared" si="91"/>
        <v>0</v>
      </c>
      <c r="CE122" s="6"/>
      <c r="CF122" s="6">
        <f t="shared" si="92"/>
        <v>0</v>
      </c>
      <c r="CG122" s="6">
        <f t="shared" si="93"/>
        <v>0</v>
      </c>
      <c r="CH122" s="6">
        <f t="shared" si="94"/>
        <v>0</v>
      </c>
      <c r="CI122" s="6"/>
      <c r="CJ122" s="6">
        <f t="shared" si="95"/>
        <v>0</v>
      </c>
      <c r="CK122" s="6">
        <f t="shared" si="96"/>
        <v>0</v>
      </c>
      <c r="CL122" s="6">
        <f t="shared" si="97"/>
        <v>0</v>
      </c>
      <c r="CM122" s="6"/>
      <c r="CN122" s="6">
        <f t="shared" si="98"/>
        <v>0</v>
      </c>
      <c r="CO122" s="6">
        <f t="shared" si="99"/>
        <v>0</v>
      </c>
      <c r="CP122" s="6">
        <f t="shared" si="100"/>
        <v>0</v>
      </c>
      <c r="CQ122" s="6"/>
      <c r="CR122" s="6">
        <f t="shared" si="108"/>
        <v>0</v>
      </c>
      <c r="CS122" s="6">
        <f t="shared" si="109"/>
        <v>0</v>
      </c>
      <c r="CT122" s="6">
        <f t="shared" si="110"/>
        <v>0</v>
      </c>
      <c r="CU122" s="6"/>
      <c r="CV122" s="6"/>
      <c r="CW122" s="6"/>
      <c r="CX122" s="6"/>
      <c r="CY122" s="6"/>
      <c r="CZ122" s="6"/>
      <c r="DA122" s="6"/>
      <c r="DB122" s="6"/>
      <c r="DC122" s="6"/>
      <c r="DD122" s="133"/>
      <c r="DE122" s="133"/>
      <c r="DF122" s="133"/>
      <c r="DG122" s="133"/>
      <c r="DH122" s="56"/>
      <c r="DI122" s="56"/>
      <c r="DJ122" s="56"/>
      <c r="DK122" s="56"/>
      <c r="DL122" s="56"/>
    </row>
    <row r="123" spans="1:116" s="31" customFormat="1" ht="28.5" customHeight="1" thickTop="1" thickBot="1" x14ac:dyDescent="0.35">
      <c r="A123" s="4">
        <v>44299</v>
      </c>
      <c r="B123" s="51" t="s">
        <v>5</v>
      </c>
      <c r="C123" s="5" t="s">
        <v>38</v>
      </c>
      <c r="D123" s="12" t="s">
        <v>11</v>
      </c>
      <c r="E123" s="5" t="s">
        <v>27</v>
      </c>
      <c r="F123" s="5" t="s">
        <v>1</v>
      </c>
      <c r="G123" s="53" t="s">
        <v>206</v>
      </c>
      <c r="H123" s="53">
        <v>41.5</v>
      </c>
      <c r="I123" s="81">
        <v>-58.5</v>
      </c>
      <c r="J123" s="72">
        <v>-59.5</v>
      </c>
      <c r="K123" s="17">
        <f t="shared" si="105"/>
        <v>588.5</v>
      </c>
      <c r="L123" s="17"/>
      <c r="M123" s="17"/>
      <c r="N123" s="17"/>
      <c r="O123" s="72">
        <v>-59.5</v>
      </c>
      <c r="P123" s="6"/>
      <c r="Q123" s="17"/>
      <c r="R123" s="17"/>
      <c r="S123" s="17"/>
      <c r="T123" s="17"/>
      <c r="U123" s="17"/>
      <c r="V123" s="17"/>
      <c r="W123" s="17"/>
      <c r="X123" s="17"/>
      <c r="Y123" s="75"/>
      <c r="Z123" s="17"/>
      <c r="AA123" s="17"/>
      <c r="AB123" s="17"/>
      <c r="AC123" s="17"/>
      <c r="AD123" s="125"/>
      <c r="AE123" s="125"/>
      <c r="AF123" s="123"/>
      <c r="AG123" s="117">
        <f t="shared" si="56"/>
        <v>0</v>
      </c>
      <c r="AH123" s="79">
        <f t="shared" si="57"/>
        <v>-59.5</v>
      </c>
      <c r="AI123" s="6">
        <f t="shared" si="111"/>
        <v>0</v>
      </c>
      <c r="AJ123" s="6"/>
      <c r="AK123" s="20">
        <f t="shared" si="104"/>
        <v>-59.5</v>
      </c>
      <c r="AL123" s="20">
        <f t="shared" si="106"/>
        <v>588.5</v>
      </c>
      <c r="AM123" s="20"/>
      <c r="AN123" s="6">
        <f t="shared" si="59"/>
        <v>0</v>
      </c>
      <c r="AO123" s="6">
        <f t="shared" si="60"/>
        <v>0</v>
      </c>
      <c r="AP123" s="6">
        <f t="shared" si="61"/>
        <v>0</v>
      </c>
      <c r="AQ123" s="6"/>
      <c r="AR123" s="6">
        <f t="shared" si="62"/>
        <v>0</v>
      </c>
      <c r="AS123" s="6">
        <f t="shared" si="63"/>
        <v>0</v>
      </c>
      <c r="AT123" s="6">
        <f t="shared" si="107"/>
        <v>0</v>
      </c>
      <c r="AU123" s="6"/>
      <c r="AV123" s="6">
        <f t="shared" si="65"/>
        <v>0</v>
      </c>
      <c r="AW123" s="6">
        <f t="shared" si="66"/>
        <v>0</v>
      </c>
      <c r="AX123" s="6">
        <f t="shared" si="67"/>
        <v>0</v>
      </c>
      <c r="AY123" s="6"/>
      <c r="AZ123" s="6">
        <f t="shared" si="68"/>
        <v>0</v>
      </c>
      <c r="BA123" s="79">
        <f t="shared" si="69"/>
        <v>-59.5</v>
      </c>
      <c r="BB123" s="6">
        <f t="shared" si="70"/>
        <v>0</v>
      </c>
      <c r="BC123" s="6"/>
      <c r="BD123" s="6">
        <f t="shared" si="71"/>
        <v>0</v>
      </c>
      <c r="BE123" s="6">
        <f t="shared" si="72"/>
        <v>0</v>
      </c>
      <c r="BF123" s="6">
        <f t="shared" si="73"/>
        <v>0</v>
      </c>
      <c r="BG123" s="6"/>
      <c r="BH123" s="6">
        <f t="shared" si="74"/>
        <v>0</v>
      </c>
      <c r="BI123" s="6">
        <f t="shared" si="75"/>
        <v>0</v>
      </c>
      <c r="BJ123" s="6">
        <f t="shared" si="76"/>
        <v>0</v>
      </c>
      <c r="BK123" s="6"/>
      <c r="BL123" s="6">
        <f t="shared" si="77"/>
        <v>0</v>
      </c>
      <c r="BM123" s="6">
        <f t="shared" si="78"/>
        <v>0</v>
      </c>
      <c r="BN123" s="6">
        <f t="shared" si="79"/>
        <v>0</v>
      </c>
      <c r="BO123" s="6"/>
      <c r="BP123" s="6">
        <f t="shared" si="80"/>
        <v>0</v>
      </c>
      <c r="BQ123" s="6">
        <f t="shared" si="81"/>
        <v>0</v>
      </c>
      <c r="BR123" s="6">
        <f t="shared" si="82"/>
        <v>0</v>
      </c>
      <c r="BS123" s="6"/>
      <c r="BT123" s="6">
        <f t="shared" si="83"/>
        <v>0</v>
      </c>
      <c r="BU123" s="6">
        <f t="shared" si="84"/>
        <v>0</v>
      </c>
      <c r="BV123" s="6">
        <f t="shared" si="85"/>
        <v>0</v>
      </c>
      <c r="BW123" s="6"/>
      <c r="BX123" s="6">
        <f t="shared" si="86"/>
        <v>0</v>
      </c>
      <c r="BY123" s="6">
        <f t="shared" si="87"/>
        <v>0</v>
      </c>
      <c r="BZ123" s="6">
        <f t="shared" si="88"/>
        <v>0</v>
      </c>
      <c r="CA123" s="6"/>
      <c r="CB123" s="6">
        <f t="shared" si="89"/>
        <v>0</v>
      </c>
      <c r="CC123" s="6">
        <f t="shared" si="90"/>
        <v>0</v>
      </c>
      <c r="CD123" s="6">
        <f t="shared" si="91"/>
        <v>0</v>
      </c>
      <c r="CE123" s="6"/>
      <c r="CF123" s="6">
        <f t="shared" si="92"/>
        <v>0</v>
      </c>
      <c r="CG123" s="6">
        <f t="shared" si="93"/>
        <v>0</v>
      </c>
      <c r="CH123" s="6">
        <f t="shared" si="94"/>
        <v>0</v>
      </c>
      <c r="CI123" s="6"/>
      <c r="CJ123" s="6">
        <f t="shared" si="95"/>
        <v>0</v>
      </c>
      <c r="CK123" s="6">
        <f t="shared" si="96"/>
        <v>0</v>
      </c>
      <c r="CL123" s="6">
        <f t="shared" si="97"/>
        <v>0</v>
      </c>
      <c r="CM123" s="6"/>
      <c r="CN123" s="6">
        <f t="shared" si="98"/>
        <v>0</v>
      </c>
      <c r="CO123" s="6">
        <f t="shared" si="99"/>
        <v>0</v>
      </c>
      <c r="CP123" s="6">
        <f t="shared" si="100"/>
        <v>0</v>
      </c>
      <c r="CQ123" s="6"/>
      <c r="CR123" s="6">
        <f t="shared" si="108"/>
        <v>0</v>
      </c>
      <c r="CS123" s="6">
        <f t="shared" si="109"/>
        <v>0</v>
      </c>
      <c r="CT123" s="6">
        <f t="shared" si="110"/>
        <v>0</v>
      </c>
      <c r="CU123" s="6"/>
      <c r="CV123" s="6"/>
      <c r="CW123" s="6"/>
      <c r="CX123" s="6"/>
      <c r="CY123" s="6"/>
      <c r="CZ123" s="6"/>
      <c r="DA123" s="6"/>
      <c r="DB123" s="6"/>
      <c r="DC123" s="6"/>
      <c r="DD123" s="133"/>
      <c r="DE123" s="133"/>
      <c r="DF123" s="133"/>
      <c r="DG123" s="133"/>
      <c r="DH123" s="56"/>
      <c r="DI123" s="56"/>
      <c r="DJ123" s="56"/>
      <c r="DK123" s="56"/>
      <c r="DL123" s="56"/>
    </row>
    <row r="124" spans="1:116" s="31" customFormat="1" ht="28.5" customHeight="1" thickTop="1" thickBot="1" x14ac:dyDescent="0.35">
      <c r="A124" s="4">
        <v>44299</v>
      </c>
      <c r="B124" s="5" t="s">
        <v>9</v>
      </c>
      <c r="C124" s="5" t="s">
        <v>38</v>
      </c>
      <c r="D124" s="12" t="s">
        <v>11</v>
      </c>
      <c r="E124" s="5" t="s">
        <v>27</v>
      </c>
      <c r="F124" s="5" t="s">
        <v>30</v>
      </c>
      <c r="G124" s="53" t="s">
        <v>207</v>
      </c>
      <c r="H124" s="53">
        <v>64.75</v>
      </c>
      <c r="I124" s="82">
        <v>35.25</v>
      </c>
      <c r="J124" s="17">
        <v>33.25</v>
      </c>
      <c r="K124" s="17">
        <f t="shared" si="105"/>
        <v>621.75</v>
      </c>
      <c r="L124" s="17"/>
      <c r="M124" s="17"/>
      <c r="N124" s="17"/>
      <c r="O124" s="17"/>
      <c r="P124" s="6"/>
      <c r="Q124" s="17"/>
      <c r="R124" s="17"/>
      <c r="S124" s="68">
        <v>33.25</v>
      </c>
      <c r="T124" s="17"/>
      <c r="U124" s="17"/>
      <c r="V124" s="17"/>
      <c r="W124" s="17"/>
      <c r="X124" s="17"/>
      <c r="Y124" s="75"/>
      <c r="Z124" s="17"/>
      <c r="AA124" s="17"/>
      <c r="AB124" s="17"/>
      <c r="AC124" s="17"/>
      <c r="AD124" s="125"/>
      <c r="AE124" s="125"/>
      <c r="AF124" s="123"/>
      <c r="AG124" s="117">
        <f t="shared" si="56"/>
        <v>0</v>
      </c>
      <c r="AH124" s="36">
        <f t="shared" si="57"/>
        <v>33.25</v>
      </c>
      <c r="AI124" s="6">
        <f t="shared" si="111"/>
        <v>0</v>
      </c>
      <c r="AJ124" s="6"/>
      <c r="AK124" s="20">
        <f t="shared" si="104"/>
        <v>33.25</v>
      </c>
      <c r="AL124" s="20">
        <f t="shared" si="106"/>
        <v>621.75</v>
      </c>
      <c r="AM124" s="20"/>
      <c r="AN124" s="6">
        <f t="shared" si="59"/>
        <v>0</v>
      </c>
      <c r="AO124" s="6">
        <f t="shared" si="60"/>
        <v>0</v>
      </c>
      <c r="AP124" s="6">
        <f t="shared" si="61"/>
        <v>0</v>
      </c>
      <c r="AQ124" s="6"/>
      <c r="AR124" s="6">
        <f t="shared" si="62"/>
        <v>0</v>
      </c>
      <c r="AS124" s="6">
        <f t="shared" si="63"/>
        <v>0</v>
      </c>
      <c r="AT124" s="6">
        <f t="shared" si="107"/>
        <v>0</v>
      </c>
      <c r="AU124" s="6"/>
      <c r="AV124" s="6">
        <f t="shared" si="65"/>
        <v>0</v>
      </c>
      <c r="AW124" s="6">
        <f t="shared" si="66"/>
        <v>0</v>
      </c>
      <c r="AX124" s="6">
        <f t="shared" si="67"/>
        <v>0</v>
      </c>
      <c r="AY124" s="6"/>
      <c r="AZ124" s="6">
        <f t="shared" si="68"/>
        <v>0</v>
      </c>
      <c r="BA124" s="6">
        <f t="shared" si="69"/>
        <v>0</v>
      </c>
      <c r="BB124" s="6">
        <f t="shared" si="70"/>
        <v>0</v>
      </c>
      <c r="BC124" s="6"/>
      <c r="BD124" s="6">
        <f t="shared" si="71"/>
        <v>0</v>
      </c>
      <c r="BE124" s="6">
        <f t="shared" si="72"/>
        <v>0</v>
      </c>
      <c r="BF124" s="6">
        <f t="shared" si="73"/>
        <v>0</v>
      </c>
      <c r="BG124" s="6"/>
      <c r="BH124" s="6">
        <f t="shared" si="74"/>
        <v>0</v>
      </c>
      <c r="BI124" s="6">
        <f t="shared" si="75"/>
        <v>0</v>
      </c>
      <c r="BJ124" s="6">
        <f t="shared" si="76"/>
        <v>0</v>
      </c>
      <c r="BK124" s="6"/>
      <c r="BL124" s="6">
        <f t="shared" si="77"/>
        <v>0</v>
      </c>
      <c r="BM124" s="6">
        <f t="shared" si="78"/>
        <v>0</v>
      </c>
      <c r="BN124" s="6">
        <f t="shared" si="79"/>
        <v>0</v>
      </c>
      <c r="BO124" s="6"/>
      <c r="BP124" s="6">
        <f t="shared" si="80"/>
        <v>0</v>
      </c>
      <c r="BQ124" s="36">
        <f t="shared" si="81"/>
        <v>33.25</v>
      </c>
      <c r="BR124" s="6">
        <f t="shared" si="82"/>
        <v>0</v>
      </c>
      <c r="BS124" s="6"/>
      <c r="BT124" s="6">
        <f t="shared" si="83"/>
        <v>0</v>
      </c>
      <c r="BU124" s="6">
        <f t="shared" si="84"/>
        <v>0</v>
      </c>
      <c r="BV124" s="6">
        <f t="shared" si="85"/>
        <v>0</v>
      </c>
      <c r="BW124" s="6"/>
      <c r="BX124" s="6">
        <f t="shared" si="86"/>
        <v>0</v>
      </c>
      <c r="BY124" s="6">
        <f t="shared" si="87"/>
        <v>0</v>
      </c>
      <c r="BZ124" s="6">
        <f t="shared" si="88"/>
        <v>0</v>
      </c>
      <c r="CA124" s="6"/>
      <c r="CB124" s="6">
        <f t="shared" si="89"/>
        <v>0</v>
      </c>
      <c r="CC124" s="6">
        <f t="shared" si="90"/>
        <v>0</v>
      </c>
      <c r="CD124" s="6">
        <f t="shared" si="91"/>
        <v>0</v>
      </c>
      <c r="CE124" s="6"/>
      <c r="CF124" s="6">
        <f t="shared" si="92"/>
        <v>0</v>
      </c>
      <c r="CG124" s="6">
        <f t="shared" si="93"/>
        <v>0</v>
      </c>
      <c r="CH124" s="6">
        <f t="shared" si="94"/>
        <v>0</v>
      </c>
      <c r="CI124" s="6"/>
      <c r="CJ124" s="6">
        <f t="shared" si="95"/>
        <v>0</v>
      </c>
      <c r="CK124" s="6">
        <f t="shared" si="96"/>
        <v>0</v>
      </c>
      <c r="CL124" s="6">
        <f t="shared" si="97"/>
        <v>0</v>
      </c>
      <c r="CM124" s="6"/>
      <c r="CN124" s="6">
        <f t="shared" si="98"/>
        <v>0</v>
      </c>
      <c r="CO124" s="6">
        <f t="shared" si="99"/>
        <v>0</v>
      </c>
      <c r="CP124" s="6">
        <f t="shared" si="100"/>
        <v>0</v>
      </c>
      <c r="CQ124" s="6"/>
      <c r="CR124" s="6">
        <f t="shared" si="108"/>
        <v>0</v>
      </c>
      <c r="CS124" s="6">
        <f t="shared" si="109"/>
        <v>0</v>
      </c>
      <c r="CT124" s="6">
        <f t="shared" si="110"/>
        <v>0</v>
      </c>
      <c r="CU124" s="6"/>
      <c r="CV124" s="6"/>
      <c r="CW124" s="6"/>
      <c r="CX124" s="6"/>
      <c r="CY124" s="6"/>
      <c r="CZ124" s="6"/>
      <c r="DA124" s="6"/>
      <c r="DB124" s="6"/>
      <c r="DC124" s="6"/>
      <c r="DD124" s="133"/>
      <c r="DE124" s="133"/>
      <c r="DF124" s="133"/>
      <c r="DG124" s="133"/>
      <c r="DH124" s="56"/>
      <c r="DI124" s="56"/>
      <c r="DJ124" s="56"/>
      <c r="DK124" s="56"/>
      <c r="DL124" s="56"/>
    </row>
    <row r="125" spans="1:116" s="31" customFormat="1" ht="28.5" customHeight="1" thickTop="1" thickBot="1" x14ac:dyDescent="0.35">
      <c r="A125" s="4">
        <v>44299</v>
      </c>
      <c r="B125" s="5" t="s">
        <v>2</v>
      </c>
      <c r="C125" s="5" t="s">
        <v>41</v>
      </c>
      <c r="D125" s="12" t="s">
        <v>11</v>
      </c>
      <c r="E125" s="5" t="s">
        <v>27</v>
      </c>
      <c r="F125" s="5" t="s">
        <v>30</v>
      </c>
      <c r="G125" s="53" t="s">
        <v>208</v>
      </c>
      <c r="H125" s="53">
        <v>55</v>
      </c>
      <c r="I125" s="82">
        <v>45</v>
      </c>
      <c r="J125" s="17">
        <v>43</v>
      </c>
      <c r="K125" s="17">
        <f t="shared" si="105"/>
        <v>664.75</v>
      </c>
      <c r="L125" s="17"/>
      <c r="M125" s="68">
        <v>43</v>
      </c>
      <c r="N125" s="17"/>
      <c r="O125" s="17"/>
      <c r="P125" s="6"/>
      <c r="Q125" s="17"/>
      <c r="R125" s="17"/>
      <c r="S125" s="17"/>
      <c r="T125" s="17"/>
      <c r="U125" s="17"/>
      <c r="V125" s="17"/>
      <c r="W125" s="17"/>
      <c r="X125" s="17"/>
      <c r="Y125" s="75"/>
      <c r="Z125" s="17"/>
      <c r="AA125" s="17"/>
      <c r="AB125" s="17"/>
      <c r="AC125" s="17"/>
      <c r="AD125" s="125"/>
      <c r="AE125" s="125"/>
      <c r="AF125" s="123"/>
      <c r="AG125" s="117">
        <f t="shared" si="56"/>
        <v>0</v>
      </c>
      <c r="AH125" s="6">
        <f t="shared" si="57"/>
        <v>0</v>
      </c>
      <c r="AI125" s="36">
        <f t="shared" si="111"/>
        <v>43</v>
      </c>
      <c r="AJ125" s="6"/>
      <c r="AK125" s="20">
        <f t="shared" si="104"/>
        <v>43</v>
      </c>
      <c r="AL125" s="20">
        <f t="shared" si="106"/>
        <v>664.75</v>
      </c>
      <c r="AM125" s="20"/>
      <c r="AN125" s="6">
        <f t="shared" si="59"/>
        <v>0</v>
      </c>
      <c r="AO125" s="6">
        <f t="shared" si="60"/>
        <v>0</v>
      </c>
      <c r="AP125" s="6">
        <f t="shared" si="61"/>
        <v>0</v>
      </c>
      <c r="AQ125" s="6"/>
      <c r="AR125" s="6">
        <f t="shared" si="62"/>
        <v>0</v>
      </c>
      <c r="AS125" s="6">
        <f t="shared" si="63"/>
        <v>0</v>
      </c>
      <c r="AT125" s="36">
        <f t="shared" si="107"/>
        <v>43</v>
      </c>
      <c r="AU125" s="6"/>
      <c r="AV125" s="6">
        <f t="shared" si="65"/>
        <v>0</v>
      </c>
      <c r="AW125" s="6">
        <f t="shared" si="66"/>
        <v>0</v>
      </c>
      <c r="AX125" s="6">
        <f t="shared" si="67"/>
        <v>0</v>
      </c>
      <c r="AY125" s="6"/>
      <c r="AZ125" s="6">
        <f t="shared" si="68"/>
        <v>0</v>
      </c>
      <c r="BA125" s="6">
        <f t="shared" si="69"/>
        <v>0</v>
      </c>
      <c r="BB125" s="6">
        <f t="shared" si="70"/>
        <v>0</v>
      </c>
      <c r="BC125" s="6"/>
      <c r="BD125" s="6">
        <f t="shared" si="71"/>
        <v>0</v>
      </c>
      <c r="BE125" s="6">
        <f t="shared" si="72"/>
        <v>0</v>
      </c>
      <c r="BF125" s="6">
        <f t="shared" si="73"/>
        <v>0</v>
      </c>
      <c r="BG125" s="6"/>
      <c r="BH125" s="6">
        <f t="shared" si="74"/>
        <v>0</v>
      </c>
      <c r="BI125" s="6">
        <f t="shared" si="75"/>
        <v>0</v>
      </c>
      <c r="BJ125" s="6">
        <f t="shared" si="76"/>
        <v>0</v>
      </c>
      <c r="BK125" s="6"/>
      <c r="BL125" s="6">
        <f t="shared" si="77"/>
        <v>0</v>
      </c>
      <c r="BM125" s="6">
        <f t="shared" si="78"/>
        <v>0</v>
      </c>
      <c r="BN125" s="6">
        <f t="shared" si="79"/>
        <v>0</v>
      </c>
      <c r="BO125" s="6"/>
      <c r="BP125" s="6">
        <f t="shared" si="80"/>
        <v>0</v>
      </c>
      <c r="BQ125" s="6">
        <f t="shared" si="81"/>
        <v>0</v>
      </c>
      <c r="BR125" s="6">
        <f t="shared" si="82"/>
        <v>0</v>
      </c>
      <c r="BS125" s="6"/>
      <c r="BT125" s="6">
        <f t="shared" si="83"/>
        <v>0</v>
      </c>
      <c r="BU125" s="6">
        <f t="shared" si="84"/>
        <v>0</v>
      </c>
      <c r="BV125" s="6">
        <f t="shared" si="85"/>
        <v>0</v>
      </c>
      <c r="BW125" s="6"/>
      <c r="BX125" s="6">
        <f t="shared" si="86"/>
        <v>0</v>
      </c>
      <c r="BY125" s="6">
        <f t="shared" si="87"/>
        <v>0</v>
      </c>
      <c r="BZ125" s="6">
        <f t="shared" si="88"/>
        <v>0</v>
      </c>
      <c r="CA125" s="6"/>
      <c r="CB125" s="6">
        <f t="shared" si="89"/>
        <v>0</v>
      </c>
      <c r="CC125" s="6">
        <f t="shared" si="90"/>
        <v>0</v>
      </c>
      <c r="CD125" s="6">
        <f t="shared" si="91"/>
        <v>0</v>
      </c>
      <c r="CE125" s="6"/>
      <c r="CF125" s="6">
        <f t="shared" si="92"/>
        <v>0</v>
      </c>
      <c r="CG125" s="6">
        <f t="shared" si="93"/>
        <v>0</v>
      </c>
      <c r="CH125" s="6">
        <f t="shared" si="94"/>
        <v>0</v>
      </c>
      <c r="CI125" s="6"/>
      <c r="CJ125" s="6">
        <f t="shared" si="95"/>
        <v>0</v>
      </c>
      <c r="CK125" s="6">
        <f t="shared" si="96"/>
        <v>0</v>
      </c>
      <c r="CL125" s="6">
        <f t="shared" si="97"/>
        <v>0</v>
      </c>
      <c r="CM125" s="6"/>
      <c r="CN125" s="6">
        <f t="shared" si="98"/>
        <v>0</v>
      </c>
      <c r="CO125" s="6">
        <f t="shared" si="99"/>
        <v>0</v>
      </c>
      <c r="CP125" s="6">
        <f t="shared" si="100"/>
        <v>0</v>
      </c>
      <c r="CQ125" s="6"/>
      <c r="CR125" s="6">
        <f t="shared" si="108"/>
        <v>0</v>
      </c>
      <c r="CS125" s="6">
        <f t="shared" si="109"/>
        <v>0</v>
      </c>
      <c r="CT125" s="6">
        <f t="shared" si="110"/>
        <v>0</v>
      </c>
      <c r="CU125" s="6"/>
      <c r="CV125" s="6"/>
      <c r="CW125" s="6"/>
      <c r="CX125" s="6"/>
      <c r="CY125" s="6"/>
      <c r="CZ125" s="6"/>
      <c r="DA125" s="6"/>
      <c r="DB125" s="6"/>
      <c r="DC125" s="6"/>
      <c r="DD125" s="133"/>
      <c r="DE125" s="133"/>
      <c r="DF125" s="133"/>
      <c r="DG125" s="133"/>
      <c r="DH125" s="56"/>
      <c r="DI125" s="56"/>
      <c r="DJ125" s="56"/>
      <c r="DK125" s="56"/>
      <c r="DL125" s="56"/>
    </row>
    <row r="126" spans="1:116" s="31" customFormat="1" ht="28.5" customHeight="1" thickTop="1" thickBot="1" x14ac:dyDescent="0.35">
      <c r="A126" s="4">
        <v>44300</v>
      </c>
      <c r="B126" s="5" t="s">
        <v>23</v>
      </c>
      <c r="C126" s="5" t="s">
        <v>38</v>
      </c>
      <c r="D126" s="34" t="s">
        <v>11</v>
      </c>
      <c r="E126" s="34" t="s">
        <v>64</v>
      </c>
      <c r="F126" s="34" t="s">
        <v>30</v>
      </c>
      <c r="G126" s="53" t="s">
        <v>209</v>
      </c>
      <c r="H126" s="53">
        <v>55.25</v>
      </c>
      <c r="I126" s="82">
        <v>44.75</v>
      </c>
      <c r="J126" s="17">
        <v>42.75</v>
      </c>
      <c r="K126" s="17">
        <f t="shared" si="105"/>
        <v>707.5</v>
      </c>
      <c r="L126" s="17"/>
      <c r="M126" s="17"/>
      <c r="N126" s="17"/>
      <c r="O126" s="17"/>
      <c r="P126" s="6"/>
      <c r="Q126" s="17"/>
      <c r="R126" s="17"/>
      <c r="S126" s="17"/>
      <c r="T126" s="17"/>
      <c r="U126" s="17"/>
      <c r="V126" s="17"/>
      <c r="W126" s="68">
        <v>42.75</v>
      </c>
      <c r="X126" s="17"/>
      <c r="Y126" s="75"/>
      <c r="Z126" s="17"/>
      <c r="AA126" s="17"/>
      <c r="AB126" s="17"/>
      <c r="AC126" s="17"/>
      <c r="AD126" s="125"/>
      <c r="AE126" s="125"/>
      <c r="AF126" s="123"/>
      <c r="AG126" s="117">
        <f t="shared" si="56"/>
        <v>0</v>
      </c>
      <c r="AH126" s="36">
        <f t="shared" si="57"/>
        <v>42.75</v>
      </c>
      <c r="AI126" s="6">
        <f t="shared" si="111"/>
        <v>0</v>
      </c>
      <c r="AJ126" s="6"/>
      <c r="AK126" s="20">
        <f t="shared" si="104"/>
        <v>42.75</v>
      </c>
      <c r="AL126" s="20">
        <f t="shared" si="106"/>
        <v>707.5</v>
      </c>
      <c r="AM126" s="20"/>
      <c r="AN126" s="6">
        <f t="shared" si="59"/>
        <v>0</v>
      </c>
      <c r="AO126" s="6">
        <f t="shared" si="60"/>
        <v>0</v>
      </c>
      <c r="AP126" s="6">
        <f t="shared" si="61"/>
        <v>0</v>
      </c>
      <c r="AQ126" s="6"/>
      <c r="AR126" s="6">
        <f t="shared" si="62"/>
        <v>0</v>
      </c>
      <c r="AS126" s="6">
        <f t="shared" si="63"/>
        <v>0</v>
      </c>
      <c r="AT126" s="6">
        <f t="shared" si="107"/>
        <v>0</v>
      </c>
      <c r="AU126" s="6"/>
      <c r="AV126" s="6">
        <f t="shared" si="65"/>
        <v>0</v>
      </c>
      <c r="AW126" s="6">
        <f t="shared" si="66"/>
        <v>0</v>
      </c>
      <c r="AX126" s="6">
        <f t="shared" si="67"/>
        <v>0</v>
      </c>
      <c r="AY126" s="6"/>
      <c r="AZ126" s="6">
        <f t="shared" si="68"/>
        <v>0</v>
      </c>
      <c r="BA126" s="6">
        <f t="shared" si="69"/>
        <v>0</v>
      </c>
      <c r="BB126" s="6">
        <f t="shared" si="70"/>
        <v>0</v>
      </c>
      <c r="BC126" s="6"/>
      <c r="BD126" s="6">
        <f t="shared" si="71"/>
        <v>0</v>
      </c>
      <c r="BE126" s="6">
        <f t="shared" si="72"/>
        <v>0</v>
      </c>
      <c r="BF126" s="6">
        <f t="shared" si="73"/>
        <v>0</v>
      </c>
      <c r="BG126" s="6"/>
      <c r="BH126" s="6">
        <f t="shared" si="74"/>
        <v>0</v>
      </c>
      <c r="BI126" s="6">
        <f t="shared" si="75"/>
        <v>0</v>
      </c>
      <c r="BJ126" s="6">
        <f t="shared" si="76"/>
        <v>0</v>
      </c>
      <c r="BK126" s="6"/>
      <c r="BL126" s="6">
        <f t="shared" si="77"/>
        <v>0</v>
      </c>
      <c r="BM126" s="6">
        <f t="shared" si="78"/>
        <v>0</v>
      </c>
      <c r="BN126" s="6">
        <f t="shared" si="79"/>
        <v>0</v>
      </c>
      <c r="BO126" s="6"/>
      <c r="BP126" s="6">
        <f t="shared" si="80"/>
        <v>0</v>
      </c>
      <c r="BQ126" s="6">
        <f t="shared" si="81"/>
        <v>0</v>
      </c>
      <c r="BR126" s="6">
        <f t="shared" si="82"/>
        <v>0</v>
      </c>
      <c r="BS126" s="6"/>
      <c r="BT126" s="6">
        <f t="shared" si="83"/>
        <v>0</v>
      </c>
      <c r="BU126" s="6">
        <f t="shared" si="84"/>
        <v>0</v>
      </c>
      <c r="BV126" s="6">
        <f t="shared" si="85"/>
        <v>0</v>
      </c>
      <c r="BW126" s="6"/>
      <c r="BX126" s="6">
        <f t="shared" si="86"/>
        <v>0</v>
      </c>
      <c r="BY126" s="6">
        <f t="shared" si="87"/>
        <v>0</v>
      </c>
      <c r="BZ126" s="6">
        <f t="shared" si="88"/>
        <v>0</v>
      </c>
      <c r="CA126" s="6"/>
      <c r="CB126" s="6">
        <f t="shared" si="89"/>
        <v>0</v>
      </c>
      <c r="CC126" s="6">
        <f t="shared" si="90"/>
        <v>0</v>
      </c>
      <c r="CD126" s="6">
        <f t="shared" si="91"/>
        <v>0</v>
      </c>
      <c r="CE126" s="6"/>
      <c r="CF126" s="6">
        <f t="shared" si="92"/>
        <v>0</v>
      </c>
      <c r="CG126" s="36">
        <f t="shared" si="93"/>
        <v>42.75</v>
      </c>
      <c r="CH126" s="6">
        <f t="shared" si="94"/>
        <v>0</v>
      </c>
      <c r="CI126" s="6"/>
      <c r="CJ126" s="6">
        <f t="shared" si="95"/>
        <v>0</v>
      </c>
      <c r="CK126" s="6">
        <f t="shared" si="96"/>
        <v>0</v>
      </c>
      <c r="CL126" s="6">
        <f t="shared" si="97"/>
        <v>0</v>
      </c>
      <c r="CM126" s="6"/>
      <c r="CN126" s="6">
        <f t="shared" si="98"/>
        <v>0</v>
      </c>
      <c r="CO126" s="6">
        <f t="shared" si="99"/>
        <v>0</v>
      </c>
      <c r="CP126" s="6">
        <f t="shared" si="100"/>
        <v>0</v>
      </c>
      <c r="CQ126" s="6"/>
      <c r="CR126" s="6">
        <f t="shared" si="108"/>
        <v>0</v>
      </c>
      <c r="CS126" s="6">
        <f t="shared" si="109"/>
        <v>0</v>
      </c>
      <c r="CT126" s="6">
        <f t="shared" si="110"/>
        <v>0</v>
      </c>
      <c r="CU126" s="6"/>
      <c r="CV126" s="6"/>
      <c r="CW126" s="6"/>
      <c r="CX126" s="6"/>
      <c r="CY126" s="6"/>
      <c r="CZ126" s="6"/>
      <c r="DA126" s="6"/>
      <c r="DB126" s="6"/>
      <c r="DC126" s="6"/>
      <c r="DD126" s="133"/>
      <c r="DE126" s="133"/>
      <c r="DF126" s="133"/>
      <c r="DG126" s="133"/>
      <c r="DH126" s="56"/>
      <c r="DI126" s="56"/>
      <c r="DJ126" s="56"/>
      <c r="DK126" s="56"/>
      <c r="DL126" s="56"/>
    </row>
    <row r="127" spans="1:116" s="31" customFormat="1" ht="28.5" customHeight="1" thickTop="1" thickBot="1" x14ac:dyDescent="0.35">
      <c r="A127" s="4">
        <v>44300</v>
      </c>
      <c r="B127" s="5" t="s">
        <v>25</v>
      </c>
      <c r="C127" s="5" t="s">
        <v>38</v>
      </c>
      <c r="D127" s="12" t="s">
        <v>11</v>
      </c>
      <c r="E127" s="5" t="s">
        <v>65</v>
      </c>
      <c r="F127" s="5" t="s">
        <v>30</v>
      </c>
      <c r="G127" s="53" t="s">
        <v>210</v>
      </c>
      <c r="H127" s="53">
        <v>50.75</v>
      </c>
      <c r="I127" s="82">
        <v>49.25</v>
      </c>
      <c r="J127" s="17">
        <v>47.25</v>
      </c>
      <c r="K127" s="17">
        <f t="shared" si="105"/>
        <v>754.75</v>
      </c>
      <c r="L127" s="17"/>
      <c r="M127" s="17"/>
      <c r="N127" s="17"/>
      <c r="O127" s="17"/>
      <c r="P127" s="6"/>
      <c r="Q127" s="17"/>
      <c r="R127" s="17"/>
      <c r="S127" s="17"/>
      <c r="T127" s="17"/>
      <c r="U127" s="17"/>
      <c r="V127" s="17"/>
      <c r="W127" s="17"/>
      <c r="X127" s="68">
        <v>47.25</v>
      </c>
      <c r="Y127" s="75"/>
      <c r="Z127" s="17"/>
      <c r="AA127" s="17"/>
      <c r="AB127" s="17"/>
      <c r="AC127" s="17"/>
      <c r="AD127" s="125"/>
      <c r="AE127" s="125"/>
      <c r="AF127" s="123"/>
      <c r="AG127" s="117">
        <f t="shared" si="56"/>
        <v>0</v>
      </c>
      <c r="AH127" s="36">
        <f t="shared" si="57"/>
        <v>47.25</v>
      </c>
      <c r="AI127" s="6">
        <f t="shared" si="111"/>
        <v>0</v>
      </c>
      <c r="AJ127" s="6"/>
      <c r="AK127" s="20">
        <f t="shared" si="104"/>
        <v>47.25</v>
      </c>
      <c r="AL127" s="20">
        <f t="shared" si="106"/>
        <v>754.75</v>
      </c>
      <c r="AM127" s="20"/>
      <c r="AN127" s="6">
        <f t="shared" si="59"/>
        <v>0</v>
      </c>
      <c r="AO127" s="6">
        <f t="shared" si="60"/>
        <v>0</v>
      </c>
      <c r="AP127" s="6">
        <f t="shared" si="61"/>
        <v>0</v>
      </c>
      <c r="AQ127" s="6"/>
      <c r="AR127" s="6">
        <f t="shared" si="62"/>
        <v>0</v>
      </c>
      <c r="AS127" s="6">
        <f t="shared" si="63"/>
        <v>0</v>
      </c>
      <c r="AT127" s="6">
        <f t="shared" si="107"/>
        <v>0</v>
      </c>
      <c r="AU127" s="6"/>
      <c r="AV127" s="6">
        <f t="shared" si="65"/>
        <v>0</v>
      </c>
      <c r="AW127" s="6">
        <f t="shared" si="66"/>
        <v>0</v>
      </c>
      <c r="AX127" s="6">
        <f t="shared" si="67"/>
        <v>0</v>
      </c>
      <c r="AY127" s="6"/>
      <c r="AZ127" s="6">
        <f t="shared" si="68"/>
        <v>0</v>
      </c>
      <c r="BA127" s="6">
        <f t="shared" si="69"/>
        <v>0</v>
      </c>
      <c r="BB127" s="6">
        <f t="shared" si="70"/>
        <v>0</v>
      </c>
      <c r="BC127" s="6"/>
      <c r="BD127" s="6">
        <f t="shared" si="71"/>
        <v>0</v>
      </c>
      <c r="BE127" s="6">
        <f t="shared" si="72"/>
        <v>0</v>
      </c>
      <c r="BF127" s="6">
        <f t="shared" si="73"/>
        <v>0</v>
      </c>
      <c r="BG127" s="6"/>
      <c r="BH127" s="6">
        <f t="shared" si="74"/>
        <v>0</v>
      </c>
      <c r="BI127" s="6">
        <f t="shared" si="75"/>
        <v>0</v>
      </c>
      <c r="BJ127" s="6">
        <f t="shared" si="76"/>
        <v>0</v>
      </c>
      <c r="BK127" s="6"/>
      <c r="BL127" s="6">
        <f t="shared" si="77"/>
        <v>0</v>
      </c>
      <c r="BM127" s="6">
        <f t="shared" si="78"/>
        <v>0</v>
      </c>
      <c r="BN127" s="6">
        <f t="shared" si="79"/>
        <v>0</v>
      </c>
      <c r="BO127" s="6"/>
      <c r="BP127" s="6">
        <f t="shared" si="80"/>
        <v>0</v>
      </c>
      <c r="BQ127" s="6">
        <f t="shared" si="81"/>
        <v>0</v>
      </c>
      <c r="BR127" s="6">
        <f t="shared" si="82"/>
        <v>0</v>
      </c>
      <c r="BS127" s="6"/>
      <c r="BT127" s="6">
        <f t="shared" si="83"/>
        <v>0</v>
      </c>
      <c r="BU127" s="6">
        <f t="shared" si="84"/>
        <v>0</v>
      </c>
      <c r="BV127" s="6">
        <f t="shared" si="85"/>
        <v>0</v>
      </c>
      <c r="BW127" s="6"/>
      <c r="BX127" s="6">
        <f t="shared" si="86"/>
        <v>0</v>
      </c>
      <c r="BY127" s="6">
        <f t="shared" si="87"/>
        <v>0</v>
      </c>
      <c r="BZ127" s="6">
        <f t="shared" si="88"/>
        <v>0</v>
      </c>
      <c r="CA127" s="6"/>
      <c r="CB127" s="6">
        <f t="shared" si="89"/>
        <v>0</v>
      </c>
      <c r="CC127" s="6">
        <f t="shared" si="90"/>
        <v>0</v>
      </c>
      <c r="CD127" s="6">
        <f t="shared" si="91"/>
        <v>0</v>
      </c>
      <c r="CE127" s="6"/>
      <c r="CF127" s="6">
        <f t="shared" si="92"/>
        <v>0</v>
      </c>
      <c r="CG127" s="6">
        <f t="shared" si="93"/>
        <v>0</v>
      </c>
      <c r="CH127" s="6">
        <f t="shared" si="94"/>
        <v>0</v>
      </c>
      <c r="CI127" s="6"/>
      <c r="CJ127" s="6">
        <f t="shared" si="95"/>
        <v>0</v>
      </c>
      <c r="CK127" s="36">
        <f t="shared" si="96"/>
        <v>47.25</v>
      </c>
      <c r="CL127" s="6">
        <f t="shared" si="97"/>
        <v>0</v>
      </c>
      <c r="CM127" s="6"/>
      <c r="CN127" s="6">
        <f t="shared" si="98"/>
        <v>0</v>
      </c>
      <c r="CO127" s="6">
        <f t="shared" si="99"/>
        <v>0</v>
      </c>
      <c r="CP127" s="6">
        <f t="shared" si="100"/>
        <v>0</v>
      </c>
      <c r="CQ127" s="6"/>
      <c r="CR127" s="6">
        <f t="shared" si="108"/>
        <v>0</v>
      </c>
      <c r="CS127" s="6">
        <f t="shared" si="109"/>
        <v>0</v>
      </c>
      <c r="CT127" s="6">
        <f t="shared" si="110"/>
        <v>0</v>
      </c>
      <c r="CU127" s="6"/>
      <c r="CV127" s="6"/>
      <c r="CW127" s="6"/>
      <c r="CX127" s="6"/>
      <c r="CY127" s="6"/>
      <c r="CZ127" s="6"/>
      <c r="DA127" s="6"/>
      <c r="DB127" s="6"/>
      <c r="DC127" s="6"/>
      <c r="DD127" s="133"/>
      <c r="DE127" s="133"/>
      <c r="DF127" s="133"/>
      <c r="DG127" s="133"/>
      <c r="DH127" s="56"/>
      <c r="DI127" s="56"/>
      <c r="DJ127" s="56"/>
      <c r="DK127" s="56"/>
      <c r="DL127" s="56"/>
    </row>
    <row r="128" spans="1:116" s="31" customFormat="1" ht="28.5" customHeight="1" thickTop="1" thickBot="1" x14ac:dyDescent="0.35">
      <c r="A128" s="4">
        <v>44300</v>
      </c>
      <c r="B128" s="51" t="s">
        <v>5</v>
      </c>
      <c r="C128" s="5" t="s">
        <v>29</v>
      </c>
      <c r="D128" s="12" t="s">
        <v>11</v>
      </c>
      <c r="E128" s="5" t="s">
        <v>27</v>
      </c>
      <c r="F128" s="5" t="s">
        <v>30</v>
      </c>
      <c r="G128" s="53" t="s">
        <v>211</v>
      </c>
      <c r="H128" s="53">
        <v>44.75</v>
      </c>
      <c r="I128" s="81">
        <v>-44.75</v>
      </c>
      <c r="J128" s="72">
        <v>-45.75</v>
      </c>
      <c r="K128" s="17">
        <f t="shared" si="105"/>
        <v>709</v>
      </c>
      <c r="L128" s="17"/>
      <c r="M128" s="17"/>
      <c r="N128" s="17"/>
      <c r="O128" s="72">
        <v>-45.75</v>
      </c>
      <c r="P128" s="6"/>
      <c r="Q128" s="17"/>
      <c r="R128" s="17"/>
      <c r="S128" s="17"/>
      <c r="T128" s="17"/>
      <c r="U128" s="17"/>
      <c r="V128" s="17"/>
      <c r="W128" s="17"/>
      <c r="X128" s="17"/>
      <c r="Y128" s="75"/>
      <c r="Z128" s="17"/>
      <c r="AA128" s="17"/>
      <c r="AB128" s="17"/>
      <c r="AC128" s="17"/>
      <c r="AD128" s="125"/>
      <c r="AE128" s="125"/>
      <c r="AF128" s="123"/>
      <c r="AG128" s="118">
        <f t="shared" si="56"/>
        <v>-45.75</v>
      </c>
      <c r="AH128" s="6">
        <f t="shared" si="57"/>
        <v>0</v>
      </c>
      <c r="AI128" s="6">
        <f t="shared" si="111"/>
        <v>0</v>
      </c>
      <c r="AJ128" s="6"/>
      <c r="AK128" s="20">
        <f t="shared" si="104"/>
        <v>-45.75</v>
      </c>
      <c r="AL128" s="20">
        <f t="shared" si="106"/>
        <v>709</v>
      </c>
      <c r="AM128" s="20"/>
      <c r="AN128" s="6">
        <f t="shared" si="59"/>
        <v>0</v>
      </c>
      <c r="AO128" s="6">
        <f t="shared" si="60"/>
        <v>0</v>
      </c>
      <c r="AP128" s="6">
        <f t="shared" si="61"/>
        <v>0</v>
      </c>
      <c r="AQ128" s="6"/>
      <c r="AR128" s="6">
        <f t="shared" si="62"/>
        <v>0</v>
      </c>
      <c r="AS128" s="6">
        <f t="shared" si="63"/>
        <v>0</v>
      </c>
      <c r="AT128" s="6">
        <f t="shared" si="107"/>
        <v>0</v>
      </c>
      <c r="AU128" s="6"/>
      <c r="AV128" s="6">
        <f t="shared" si="65"/>
        <v>0</v>
      </c>
      <c r="AW128" s="6">
        <f t="shared" si="66"/>
        <v>0</v>
      </c>
      <c r="AX128" s="6">
        <f t="shared" si="67"/>
        <v>0</v>
      </c>
      <c r="AY128" s="6"/>
      <c r="AZ128" s="79">
        <f t="shared" si="68"/>
        <v>-45.75</v>
      </c>
      <c r="BA128" s="6">
        <f t="shared" si="69"/>
        <v>0</v>
      </c>
      <c r="BB128" s="6">
        <f t="shared" si="70"/>
        <v>0</v>
      </c>
      <c r="BC128" s="6"/>
      <c r="BD128" s="6">
        <f t="shared" si="71"/>
        <v>0</v>
      </c>
      <c r="BE128" s="6">
        <f t="shared" si="72"/>
        <v>0</v>
      </c>
      <c r="BF128" s="6">
        <f t="shared" si="73"/>
        <v>0</v>
      </c>
      <c r="BG128" s="6"/>
      <c r="BH128" s="6">
        <f t="shared" si="74"/>
        <v>0</v>
      </c>
      <c r="BI128" s="6">
        <f t="shared" si="75"/>
        <v>0</v>
      </c>
      <c r="BJ128" s="6">
        <f t="shared" si="76"/>
        <v>0</v>
      </c>
      <c r="BK128" s="6"/>
      <c r="BL128" s="6">
        <f t="shared" si="77"/>
        <v>0</v>
      </c>
      <c r="BM128" s="6">
        <f t="shared" si="78"/>
        <v>0</v>
      </c>
      <c r="BN128" s="6">
        <f t="shared" si="79"/>
        <v>0</v>
      </c>
      <c r="BO128" s="6"/>
      <c r="BP128" s="6">
        <f t="shared" si="80"/>
        <v>0</v>
      </c>
      <c r="BQ128" s="6">
        <f t="shared" si="81"/>
        <v>0</v>
      </c>
      <c r="BR128" s="6">
        <f t="shared" si="82"/>
        <v>0</v>
      </c>
      <c r="BS128" s="6"/>
      <c r="BT128" s="6">
        <f t="shared" si="83"/>
        <v>0</v>
      </c>
      <c r="BU128" s="6">
        <f t="shared" si="84"/>
        <v>0</v>
      </c>
      <c r="BV128" s="6">
        <f t="shared" si="85"/>
        <v>0</v>
      </c>
      <c r="BW128" s="6"/>
      <c r="BX128" s="6">
        <f t="shared" si="86"/>
        <v>0</v>
      </c>
      <c r="BY128" s="6">
        <f t="shared" si="87"/>
        <v>0</v>
      </c>
      <c r="BZ128" s="6">
        <f t="shared" si="88"/>
        <v>0</v>
      </c>
      <c r="CA128" s="6"/>
      <c r="CB128" s="6">
        <f t="shared" si="89"/>
        <v>0</v>
      </c>
      <c r="CC128" s="6">
        <f t="shared" si="90"/>
        <v>0</v>
      </c>
      <c r="CD128" s="6">
        <f t="shared" si="91"/>
        <v>0</v>
      </c>
      <c r="CE128" s="6"/>
      <c r="CF128" s="6">
        <f t="shared" si="92"/>
        <v>0</v>
      </c>
      <c r="CG128" s="6">
        <f t="shared" si="93"/>
        <v>0</v>
      </c>
      <c r="CH128" s="6">
        <f t="shared" si="94"/>
        <v>0</v>
      </c>
      <c r="CI128" s="6"/>
      <c r="CJ128" s="6">
        <f t="shared" si="95"/>
        <v>0</v>
      </c>
      <c r="CK128" s="6">
        <f t="shared" si="96"/>
        <v>0</v>
      </c>
      <c r="CL128" s="6">
        <f t="shared" si="97"/>
        <v>0</v>
      </c>
      <c r="CM128" s="6"/>
      <c r="CN128" s="6">
        <f t="shared" si="98"/>
        <v>0</v>
      </c>
      <c r="CO128" s="6">
        <f t="shared" si="99"/>
        <v>0</v>
      </c>
      <c r="CP128" s="6">
        <f t="shared" si="100"/>
        <v>0</v>
      </c>
      <c r="CQ128" s="6"/>
      <c r="CR128" s="6">
        <f t="shared" si="108"/>
        <v>0</v>
      </c>
      <c r="CS128" s="6">
        <f t="shared" si="109"/>
        <v>0</v>
      </c>
      <c r="CT128" s="6">
        <f t="shared" si="110"/>
        <v>0</v>
      </c>
      <c r="CU128" s="6"/>
      <c r="CV128" s="6"/>
      <c r="CW128" s="6"/>
      <c r="CX128" s="6"/>
      <c r="CY128" s="6"/>
      <c r="CZ128" s="6"/>
      <c r="DA128" s="6"/>
      <c r="DB128" s="6"/>
      <c r="DC128" s="6"/>
      <c r="DD128" s="133"/>
      <c r="DE128" s="133"/>
      <c r="DF128" s="133"/>
      <c r="DG128" s="133"/>
      <c r="DH128" s="56"/>
      <c r="DI128" s="56"/>
      <c r="DJ128" s="56"/>
      <c r="DK128" s="56"/>
      <c r="DL128" s="56"/>
    </row>
    <row r="129" spans="1:116" s="31" customFormat="1" ht="28.5" customHeight="1" thickTop="1" thickBot="1" x14ac:dyDescent="0.35">
      <c r="A129" s="4">
        <v>44300</v>
      </c>
      <c r="B129" s="51" t="s">
        <v>9</v>
      </c>
      <c r="C129" s="5" t="s">
        <v>29</v>
      </c>
      <c r="D129" s="12" t="s">
        <v>11</v>
      </c>
      <c r="E129" s="5" t="s">
        <v>27</v>
      </c>
      <c r="F129" s="5" t="s">
        <v>1</v>
      </c>
      <c r="G129" s="53" t="s">
        <v>212</v>
      </c>
      <c r="H129" s="53">
        <v>45.75</v>
      </c>
      <c r="I129" s="81">
        <v>-54.25</v>
      </c>
      <c r="J129" s="72">
        <v>-55.25</v>
      </c>
      <c r="K129" s="17">
        <f t="shared" si="105"/>
        <v>653.75</v>
      </c>
      <c r="L129" s="17"/>
      <c r="M129" s="17"/>
      <c r="N129" s="17"/>
      <c r="O129" s="17"/>
      <c r="P129" s="6"/>
      <c r="Q129" s="17"/>
      <c r="R129" s="17"/>
      <c r="S129" s="72">
        <v>-55.25</v>
      </c>
      <c r="T129" s="17"/>
      <c r="U129" s="17"/>
      <c r="V129" s="17"/>
      <c r="W129" s="17"/>
      <c r="X129" s="17"/>
      <c r="Y129" s="75"/>
      <c r="Z129" s="17"/>
      <c r="AA129" s="17"/>
      <c r="AB129" s="17"/>
      <c r="AC129" s="17"/>
      <c r="AD129" s="125"/>
      <c r="AE129" s="125"/>
      <c r="AF129" s="123"/>
      <c r="AG129" s="118">
        <f t="shared" si="56"/>
        <v>-55.25</v>
      </c>
      <c r="AH129" s="6">
        <f t="shared" si="57"/>
        <v>0</v>
      </c>
      <c r="AI129" s="6">
        <f t="shared" si="111"/>
        <v>0</v>
      </c>
      <c r="AJ129" s="6"/>
      <c r="AK129" s="20">
        <f t="shared" si="104"/>
        <v>-55.25</v>
      </c>
      <c r="AL129" s="20">
        <f t="shared" si="106"/>
        <v>653.75</v>
      </c>
      <c r="AM129" s="20"/>
      <c r="AN129" s="6">
        <f t="shared" si="59"/>
        <v>0</v>
      </c>
      <c r="AO129" s="6">
        <f t="shared" si="60"/>
        <v>0</v>
      </c>
      <c r="AP129" s="6">
        <f t="shared" si="61"/>
        <v>0</v>
      </c>
      <c r="AQ129" s="6"/>
      <c r="AR129" s="6">
        <f t="shared" si="62"/>
        <v>0</v>
      </c>
      <c r="AS129" s="6">
        <f t="shared" si="63"/>
        <v>0</v>
      </c>
      <c r="AT129" s="6">
        <f t="shared" si="107"/>
        <v>0</v>
      </c>
      <c r="AU129" s="6"/>
      <c r="AV129" s="6">
        <f t="shared" si="65"/>
        <v>0</v>
      </c>
      <c r="AW129" s="6">
        <f t="shared" si="66"/>
        <v>0</v>
      </c>
      <c r="AX129" s="6">
        <f t="shared" si="67"/>
        <v>0</v>
      </c>
      <c r="AY129" s="6"/>
      <c r="AZ129" s="6">
        <f t="shared" si="68"/>
        <v>0</v>
      </c>
      <c r="BA129" s="6">
        <f t="shared" si="69"/>
        <v>0</v>
      </c>
      <c r="BB129" s="6">
        <f t="shared" si="70"/>
        <v>0</v>
      </c>
      <c r="BC129" s="6"/>
      <c r="BD129" s="6">
        <f t="shared" si="71"/>
        <v>0</v>
      </c>
      <c r="BE129" s="6">
        <f t="shared" si="72"/>
        <v>0</v>
      </c>
      <c r="BF129" s="6">
        <f t="shared" si="73"/>
        <v>0</v>
      </c>
      <c r="BG129" s="6"/>
      <c r="BH129" s="6">
        <f t="shared" si="74"/>
        <v>0</v>
      </c>
      <c r="BI129" s="6">
        <f t="shared" si="75"/>
        <v>0</v>
      </c>
      <c r="BJ129" s="6">
        <f t="shared" si="76"/>
        <v>0</v>
      </c>
      <c r="BK129" s="6"/>
      <c r="BL129" s="6">
        <f t="shared" si="77"/>
        <v>0</v>
      </c>
      <c r="BM129" s="6">
        <f t="shared" si="78"/>
        <v>0</v>
      </c>
      <c r="BN129" s="6">
        <f t="shared" si="79"/>
        <v>0</v>
      </c>
      <c r="BO129" s="6"/>
      <c r="BP129" s="79">
        <f t="shared" si="80"/>
        <v>-55.25</v>
      </c>
      <c r="BQ129" s="6">
        <f t="shared" si="81"/>
        <v>0</v>
      </c>
      <c r="BR129" s="6">
        <f t="shared" si="82"/>
        <v>0</v>
      </c>
      <c r="BS129" s="6"/>
      <c r="BT129" s="6">
        <f t="shared" si="83"/>
        <v>0</v>
      </c>
      <c r="BU129" s="6">
        <f t="shared" si="84"/>
        <v>0</v>
      </c>
      <c r="BV129" s="6">
        <f t="shared" si="85"/>
        <v>0</v>
      </c>
      <c r="BW129" s="6"/>
      <c r="BX129" s="6">
        <f t="shared" si="86"/>
        <v>0</v>
      </c>
      <c r="BY129" s="6">
        <f t="shared" si="87"/>
        <v>0</v>
      </c>
      <c r="BZ129" s="6">
        <f t="shared" si="88"/>
        <v>0</v>
      </c>
      <c r="CA129" s="6"/>
      <c r="CB129" s="6">
        <f t="shared" si="89"/>
        <v>0</v>
      </c>
      <c r="CC129" s="6">
        <f t="shared" si="90"/>
        <v>0</v>
      </c>
      <c r="CD129" s="6">
        <f t="shared" si="91"/>
        <v>0</v>
      </c>
      <c r="CE129" s="6"/>
      <c r="CF129" s="6">
        <f t="shared" si="92"/>
        <v>0</v>
      </c>
      <c r="CG129" s="6">
        <f t="shared" si="93"/>
        <v>0</v>
      </c>
      <c r="CH129" s="6">
        <f t="shared" si="94"/>
        <v>0</v>
      </c>
      <c r="CI129" s="6"/>
      <c r="CJ129" s="6">
        <f t="shared" si="95"/>
        <v>0</v>
      </c>
      <c r="CK129" s="6">
        <f t="shared" si="96"/>
        <v>0</v>
      </c>
      <c r="CL129" s="6">
        <f t="shared" si="97"/>
        <v>0</v>
      </c>
      <c r="CM129" s="6"/>
      <c r="CN129" s="6">
        <f t="shared" si="98"/>
        <v>0</v>
      </c>
      <c r="CO129" s="6">
        <f t="shared" si="99"/>
        <v>0</v>
      </c>
      <c r="CP129" s="6">
        <f t="shared" si="100"/>
        <v>0</v>
      </c>
      <c r="CQ129" s="6"/>
      <c r="CR129" s="6">
        <f t="shared" si="108"/>
        <v>0</v>
      </c>
      <c r="CS129" s="6">
        <f t="shared" si="109"/>
        <v>0</v>
      </c>
      <c r="CT129" s="6">
        <f t="shared" si="110"/>
        <v>0</v>
      </c>
      <c r="CU129" s="6"/>
      <c r="CV129" s="6"/>
      <c r="CW129" s="6"/>
      <c r="CX129" s="6"/>
      <c r="CY129" s="6"/>
      <c r="CZ129" s="6"/>
      <c r="DA129" s="6"/>
      <c r="DB129" s="6"/>
      <c r="DC129" s="6"/>
      <c r="DD129" s="133"/>
      <c r="DE129" s="133"/>
      <c r="DF129" s="133"/>
      <c r="DG129" s="133"/>
      <c r="DH129" s="56"/>
      <c r="DI129" s="56"/>
      <c r="DJ129" s="56"/>
      <c r="DK129" s="56"/>
      <c r="DL129" s="56"/>
    </row>
    <row r="130" spans="1:116" s="31" customFormat="1" ht="28.5" customHeight="1" thickTop="1" thickBot="1" x14ac:dyDescent="0.35">
      <c r="A130" s="4">
        <v>44301</v>
      </c>
      <c r="B130" s="51" t="s">
        <v>5</v>
      </c>
      <c r="C130" s="5" t="s">
        <v>29</v>
      </c>
      <c r="D130" s="12" t="s">
        <v>11</v>
      </c>
      <c r="E130" s="5" t="s">
        <v>27</v>
      </c>
      <c r="F130" s="5" t="s">
        <v>1</v>
      </c>
      <c r="G130" s="53" t="s">
        <v>213</v>
      </c>
      <c r="H130" s="53">
        <v>41.5</v>
      </c>
      <c r="I130" s="81">
        <v>-58.5</v>
      </c>
      <c r="J130" s="72">
        <v>-59.5</v>
      </c>
      <c r="K130" s="17">
        <f t="shared" si="105"/>
        <v>594.25</v>
      </c>
      <c r="L130" s="17"/>
      <c r="M130" s="17"/>
      <c r="N130" s="17"/>
      <c r="O130" s="72">
        <v>-59.5</v>
      </c>
      <c r="P130" s="6"/>
      <c r="Q130" s="17"/>
      <c r="R130" s="17"/>
      <c r="S130" s="17"/>
      <c r="T130" s="17"/>
      <c r="U130" s="17"/>
      <c r="V130" s="17"/>
      <c r="W130" s="17"/>
      <c r="X130" s="17"/>
      <c r="Y130" s="75"/>
      <c r="Z130" s="17"/>
      <c r="AA130" s="17"/>
      <c r="AB130" s="17"/>
      <c r="AC130" s="17"/>
      <c r="AD130" s="125"/>
      <c r="AE130" s="125"/>
      <c r="AF130" s="123"/>
      <c r="AG130" s="118">
        <f t="shared" ref="AG130:AG193" si="112">IF(C130="HF",J130,0)</f>
        <v>-59.5</v>
      </c>
      <c r="AH130" s="6">
        <f t="shared" ref="AH130:AH193" si="113">IF(C130="HF2",J130,0)</f>
        <v>0</v>
      </c>
      <c r="AI130" s="6">
        <f t="shared" si="111"/>
        <v>0</v>
      </c>
      <c r="AJ130" s="6"/>
      <c r="AK130" s="20">
        <f t="shared" si="104"/>
        <v>-59.5</v>
      </c>
      <c r="AL130" s="20">
        <f t="shared" si="106"/>
        <v>594.25</v>
      </c>
      <c r="AM130" s="20"/>
      <c r="AN130" s="6">
        <f t="shared" ref="AN130:AN193" si="114">IF(B130="AUD/JPY",AG130,0)</f>
        <v>0</v>
      </c>
      <c r="AO130" s="6">
        <f t="shared" ref="AO130:AO193" si="115">IF(B130="AUD/JPY",AH130,0)</f>
        <v>0</v>
      </c>
      <c r="AP130" s="6">
        <f t="shared" ref="AP130:AP193" si="116">IF(B130="AUD/JPY",AI130,0)</f>
        <v>0</v>
      </c>
      <c r="AQ130" s="6"/>
      <c r="AR130" s="6">
        <f t="shared" ref="AR130:AR193" si="117">IF(B130="AUD/USD",AG130,0)</f>
        <v>0</v>
      </c>
      <c r="AS130" s="6">
        <f t="shared" ref="AS130:AS193" si="118">IF(B130="AUD/USD",AH130,0)</f>
        <v>0</v>
      </c>
      <c r="AT130" s="6">
        <f t="shared" si="107"/>
        <v>0</v>
      </c>
      <c r="AU130" s="6"/>
      <c r="AV130" s="6">
        <f t="shared" ref="AV130:AV193" si="119">IF(B130="EUR/GBP",AG130,0)</f>
        <v>0</v>
      </c>
      <c r="AW130" s="6">
        <f t="shared" ref="AW130:AW193" si="120">IF(B130="EUR/GBP",AH130,0)</f>
        <v>0</v>
      </c>
      <c r="AX130" s="6">
        <f t="shared" ref="AX130:AX193" si="121">IF(B130="EUR/GBP",AI130,0)</f>
        <v>0</v>
      </c>
      <c r="AY130" s="6"/>
      <c r="AZ130" s="79">
        <f t="shared" ref="AZ130:AZ193" si="122">IF(B130="EUR/JPY",AG130,0)</f>
        <v>-59.5</v>
      </c>
      <c r="BA130" s="6">
        <f t="shared" ref="BA130:BA193" si="123">IF(B130="EUR/JPY",AH130,0)</f>
        <v>0</v>
      </c>
      <c r="BB130" s="6">
        <f t="shared" ref="BB130:BB193" si="124">IF(B130="EUR/JPY",AI130,0)</f>
        <v>0</v>
      </c>
      <c r="BC130" s="6"/>
      <c r="BD130" s="6">
        <f t="shared" ref="BD130:BD193" si="125">IF(B130="EUR/USD",AG130,0)</f>
        <v>0</v>
      </c>
      <c r="BE130" s="6">
        <f t="shared" ref="BE130:BE193" si="126">IF(B130="EUR/USD",AH130,0)</f>
        <v>0</v>
      </c>
      <c r="BF130" s="6">
        <f t="shared" ref="BF130:BF193" si="127">IF(B130="EUR/USD",AI130,0)</f>
        <v>0</v>
      </c>
      <c r="BG130" s="6"/>
      <c r="BH130" s="6">
        <f t="shared" ref="BH130:BH193" si="128">IF(B130="GBP/JPY",AG130,0)</f>
        <v>0</v>
      </c>
      <c r="BI130" s="6">
        <f t="shared" ref="BI130:BI193" si="129">IF(B130="GBP/JPY",AH130,0)</f>
        <v>0</v>
      </c>
      <c r="BJ130" s="6">
        <f t="shared" ref="BJ130:BJ193" si="130">IF(B130="GBP/JPY",AI130,0)</f>
        <v>0</v>
      </c>
      <c r="BK130" s="6"/>
      <c r="BL130" s="6">
        <f t="shared" ref="BL130:BL193" si="131">IF(B130="GBP/USD",AG130,0)</f>
        <v>0</v>
      </c>
      <c r="BM130" s="6">
        <f t="shared" ref="BM130:BM193" si="132">IF(B130="GBP/USD",AH130,0)</f>
        <v>0</v>
      </c>
      <c r="BN130" s="6">
        <f t="shared" ref="BN130:BN193" si="133">IF(B130="GBP/USD",AI130,0)</f>
        <v>0</v>
      </c>
      <c r="BO130" s="6"/>
      <c r="BP130" s="6">
        <f t="shared" ref="BP130:BP193" si="134">IF(B130="USD/CAD",AG130,0)</f>
        <v>0</v>
      </c>
      <c r="BQ130" s="6">
        <f t="shared" ref="BQ130:BQ193" si="135">IF(B130="USD/CAD",AH130,0)</f>
        <v>0</v>
      </c>
      <c r="BR130" s="6">
        <f t="shared" ref="BR130:BR193" si="136">IF(B130="USD/CAD",AI130,0)</f>
        <v>0</v>
      </c>
      <c r="BS130" s="6"/>
      <c r="BT130" s="6">
        <f t="shared" ref="BT130:BT193" si="137">IF(B130="USD/CHF",AG130,0)</f>
        <v>0</v>
      </c>
      <c r="BU130" s="6">
        <f t="shared" ref="BU130:BU193" si="138">IF(B130="USD/CHF",AH130,0)</f>
        <v>0</v>
      </c>
      <c r="BV130" s="6">
        <f t="shared" ref="BV130:BV193" si="139">IF(B130="USD/CHF",AI130,0)</f>
        <v>0</v>
      </c>
      <c r="BW130" s="6"/>
      <c r="BX130" s="6">
        <f t="shared" ref="BX130:BX193" si="140">IF(B130="USD/JPY",AG130,0)</f>
        <v>0</v>
      </c>
      <c r="BY130" s="6">
        <f t="shared" ref="BY130:BY193" si="141">IF(B130="USD/JPY",AH130,0)</f>
        <v>0</v>
      </c>
      <c r="BZ130" s="6">
        <f t="shared" ref="BZ130:BZ193" si="142">IF(B130="USD/JPY",AI130,0)</f>
        <v>0</v>
      </c>
      <c r="CA130" s="6"/>
      <c r="CB130" s="6">
        <f t="shared" ref="CB130:CB193" si="143">IF(B130="CRUDE",AG130,0)</f>
        <v>0</v>
      </c>
      <c r="CC130" s="6">
        <f t="shared" ref="CC130:CC193" si="144">IF(B130="CRUDE",AH130,0)</f>
        <v>0</v>
      </c>
      <c r="CD130" s="6">
        <f t="shared" ref="CD130:CD193" si="145">IF(B130="CRUDE",AI130,0)</f>
        <v>0</v>
      </c>
      <c r="CE130" s="6"/>
      <c r="CF130" s="6">
        <f t="shared" ref="CF130:CF193" si="146">IF(B130="GOLD",AG130,0)</f>
        <v>0</v>
      </c>
      <c r="CG130" s="6">
        <f t="shared" ref="CG130:CG193" si="147">IF(B130="GOLD",AH130,0)</f>
        <v>0</v>
      </c>
      <c r="CH130" s="6">
        <f t="shared" ref="CH130:CH193" si="148">IF(B130="GOLD",AI130,0)</f>
        <v>0</v>
      </c>
      <c r="CI130" s="6"/>
      <c r="CJ130" s="6">
        <f t="shared" ref="CJ130:CJ193" si="149">IF(B130="SILVER",AG130,0)</f>
        <v>0</v>
      </c>
      <c r="CK130" s="6">
        <f t="shared" ref="CK130:CK193" si="150">IF(B130="SILVER",AH130,0)</f>
        <v>0</v>
      </c>
      <c r="CL130" s="6">
        <f t="shared" ref="CL130:CL193" si="151">IF(B130="SILVER",AI130,0)</f>
        <v>0</v>
      </c>
      <c r="CM130" s="6"/>
      <c r="CN130" s="6">
        <f t="shared" ref="CN130:CN193" si="152">IF(B130="US 500",AG130,0)</f>
        <v>0</v>
      </c>
      <c r="CO130" s="6">
        <f t="shared" ref="CO130:CO193" si="153">IF(B130="US 500",AH130,0)</f>
        <v>0</v>
      </c>
      <c r="CP130" s="6">
        <f t="shared" ref="CP130:CP193" si="154">IF(B130="US 500",AI130,0)</f>
        <v>0</v>
      </c>
      <c r="CQ130" s="6"/>
      <c r="CR130" s="6">
        <f t="shared" si="108"/>
        <v>0</v>
      </c>
      <c r="CS130" s="6">
        <f t="shared" si="109"/>
        <v>0</v>
      </c>
      <c r="CT130" s="6">
        <f t="shared" si="110"/>
        <v>0</v>
      </c>
      <c r="CU130" s="6"/>
      <c r="CV130" s="6"/>
      <c r="CW130" s="6"/>
      <c r="CX130" s="6"/>
      <c r="CY130" s="6"/>
      <c r="CZ130" s="6"/>
      <c r="DA130" s="6"/>
      <c r="DB130" s="6"/>
      <c r="DC130" s="6"/>
      <c r="DD130" s="133"/>
      <c r="DE130" s="133"/>
      <c r="DF130" s="133"/>
      <c r="DG130" s="133"/>
      <c r="DH130" s="56"/>
      <c r="DI130" s="56"/>
      <c r="DJ130" s="56"/>
      <c r="DK130" s="56"/>
      <c r="DL130" s="56"/>
    </row>
    <row r="131" spans="1:116" s="31" customFormat="1" ht="28.5" customHeight="1" thickTop="1" thickBot="1" x14ac:dyDescent="0.35">
      <c r="A131" s="4">
        <v>44305</v>
      </c>
      <c r="B131" s="5" t="s">
        <v>3</v>
      </c>
      <c r="C131" s="5" t="s">
        <v>41</v>
      </c>
      <c r="D131" s="12" t="s">
        <v>11</v>
      </c>
      <c r="E131" s="5" t="s">
        <v>27</v>
      </c>
      <c r="F131" s="5" t="s">
        <v>1</v>
      </c>
      <c r="G131" s="53" t="s">
        <v>214</v>
      </c>
      <c r="H131" s="53">
        <v>38.75</v>
      </c>
      <c r="I131" s="82">
        <v>38.75</v>
      </c>
      <c r="J131" s="17">
        <v>36.75</v>
      </c>
      <c r="K131" s="17">
        <f t="shared" si="105"/>
        <v>631</v>
      </c>
      <c r="L131" s="68">
        <v>36.75</v>
      </c>
      <c r="M131" s="17"/>
      <c r="N131" s="17"/>
      <c r="O131" s="17"/>
      <c r="P131" s="6"/>
      <c r="Q131" s="17"/>
      <c r="R131" s="17"/>
      <c r="S131" s="17"/>
      <c r="T131" s="17"/>
      <c r="U131" s="17"/>
      <c r="V131" s="17"/>
      <c r="W131" s="17"/>
      <c r="X131" s="17"/>
      <c r="Y131" s="75"/>
      <c r="Z131" s="17"/>
      <c r="AA131" s="17"/>
      <c r="AB131" s="17"/>
      <c r="AC131" s="17"/>
      <c r="AD131" s="125"/>
      <c r="AE131" s="125"/>
      <c r="AF131" s="123"/>
      <c r="AG131" s="117">
        <f t="shared" si="112"/>
        <v>0</v>
      </c>
      <c r="AH131" s="6">
        <f t="shared" si="113"/>
        <v>0</v>
      </c>
      <c r="AI131" s="68">
        <f t="shared" si="111"/>
        <v>36.75</v>
      </c>
      <c r="AJ131" s="17"/>
      <c r="AK131" s="20">
        <f t="shared" ref="AK131:AK194" si="155">+SUM(AG131:AI131)</f>
        <v>36.75</v>
      </c>
      <c r="AL131" s="20">
        <f t="shared" si="106"/>
        <v>631</v>
      </c>
      <c r="AM131" s="20"/>
      <c r="AN131" s="6">
        <f t="shared" si="114"/>
        <v>0</v>
      </c>
      <c r="AO131" s="6">
        <f t="shared" si="115"/>
        <v>0</v>
      </c>
      <c r="AP131" s="68">
        <f t="shared" si="116"/>
        <v>36.75</v>
      </c>
      <c r="AQ131" s="17"/>
      <c r="AR131" s="6">
        <f t="shared" si="117"/>
        <v>0</v>
      </c>
      <c r="AS131" s="6">
        <f t="shared" si="118"/>
        <v>0</v>
      </c>
      <c r="AT131" s="6">
        <f t="shared" si="107"/>
        <v>0</v>
      </c>
      <c r="AU131" s="6"/>
      <c r="AV131" s="6">
        <f t="shared" si="119"/>
        <v>0</v>
      </c>
      <c r="AW131" s="6">
        <f t="shared" si="120"/>
        <v>0</v>
      </c>
      <c r="AX131" s="6">
        <f t="shared" si="121"/>
        <v>0</v>
      </c>
      <c r="AY131" s="6"/>
      <c r="AZ131" s="6">
        <f t="shared" si="122"/>
        <v>0</v>
      </c>
      <c r="BA131" s="6">
        <f t="shared" si="123"/>
        <v>0</v>
      </c>
      <c r="BB131" s="6">
        <f t="shared" si="124"/>
        <v>0</v>
      </c>
      <c r="BC131" s="6"/>
      <c r="BD131" s="6">
        <f t="shared" si="125"/>
        <v>0</v>
      </c>
      <c r="BE131" s="6">
        <f t="shared" si="126"/>
        <v>0</v>
      </c>
      <c r="BF131" s="6">
        <f t="shared" si="127"/>
        <v>0</v>
      </c>
      <c r="BG131" s="6"/>
      <c r="BH131" s="6">
        <f t="shared" si="128"/>
        <v>0</v>
      </c>
      <c r="BI131" s="6">
        <f t="shared" si="129"/>
        <v>0</v>
      </c>
      <c r="BJ131" s="6">
        <f t="shared" si="130"/>
        <v>0</v>
      </c>
      <c r="BK131" s="6"/>
      <c r="BL131" s="6">
        <f t="shared" si="131"/>
        <v>0</v>
      </c>
      <c r="BM131" s="6">
        <f t="shared" si="132"/>
        <v>0</v>
      </c>
      <c r="BN131" s="6">
        <f t="shared" si="133"/>
        <v>0</v>
      </c>
      <c r="BO131" s="6"/>
      <c r="BP131" s="6">
        <f t="shared" si="134"/>
        <v>0</v>
      </c>
      <c r="BQ131" s="6">
        <f t="shared" si="135"/>
        <v>0</v>
      </c>
      <c r="BR131" s="6">
        <f t="shared" si="136"/>
        <v>0</v>
      </c>
      <c r="BS131" s="6"/>
      <c r="BT131" s="6">
        <f t="shared" si="137"/>
        <v>0</v>
      </c>
      <c r="BU131" s="6">
        <f t="shared" si="138"/>
        <v>0</v>
      </c>
      <c r="BV131" s="6">
        <f t="shared" si="139"/>
        <v>0</v>
      </c>
      <c r="BW131" s="6"/>
      <c r="BX131" s="6">
        <f t="shared" si="140"/>
        <v>0</v>
      </c>
      <c r="BY131" s="6">
        <f t="shared" si="141"/>
        <v>0</v>
      </c>
      <c r="BZ131" s="6">
        <f t="shared" si="142"/>
        <v>0</v>
      </c>
      <c r="CA131" s="6"/>
      <c r="CB131" s="6">
        <f t="shared" si="143"/>
        <v>0</v>
      </c>
      <c r="CC131" s="6">
        <f t="shared" si="144"/>
        <v>0</v>
      </c>
      <c r="CD131" s="6">
        <f t="shared" si="145"/>
        <v>0</v>
      </c>
      <c r="CE131" s="6"/>
      <c r="CF131" s="6">
        <f t="shared" si="146"/>
        <v>0</v>
      </c>
      <c r="CG131" s="6">
        <f t="shared" si="147"/>
        <v>0</v>
      </c>
      <c r="CH131" s="6">
        <f t="shared" si="148"/>
        <v>0</v>
      </c>
      <c r="CI131" s="6"/>
      <c r="CJ131" s="6">
        <f t="shared" si="149"/>
        <v>0</v>
      </c>
      <c r="CK131" s="6">
        <f t="shared" si="150"/>
        <v>0</v>
      </c>
      <c r="CL131" s="6">
        <f t="shared" si="151"/>
        <v>0</v>
      </c>
      <c r="CM131" s="6"/>
      <c r="CN131" s="6">
        <f t="shared" si="152"/>
        <v>0</v>
      </c>
      <c r="CO131" s="6">
        <f t="shared" si="153"/>
        <v>0</v>
      </c>
      <c r="CP131" s="6">
        <f t="shared" si="154"/>
        <v>0</v>
      </c>
      <c r="CQ131" s="6"/>
      <c r="CR131" s="6">
        <f t="shared" si="108"/>
        <v>0</v>
      </c>
      <c r="CS131" s="6">
        <f t="shared" si="109"/>
        <v>0</v>
      </c>
      <c r="CT131" s="6">
        <f t="shared" si="110"/>
        <v>0</v>
      </c>
      <c r="CU131" s="6"/>
      <c r="CV131" s="6"/>
      <c r="CW131" s="6"/>
      <c r="CX131" s="6"/>
      <c r="CY131" s="6"/>
      <c r="CZ131" s="6"/>
      <c r="DA131" s="6"/>
      <c r="DB131" s="6"/>
      <c r="DC131" s="6"/>
      <c r="DD131" s="133"/>
      <c r="DE131" s="133"/>
      <c r="DF131" s="133"/>
      <c r="DG131" s="133"/>
      <c r="DH131" s="56"/>
      <c r="DI131" s="56"/>
      <c r="DJ131" s="56"/>
      <c r="DK131" s="56"/>
      <c r="DL131" s="56"/>
    </row>
    <row r="132" spans="1:116" s="31" customFormat="1" ht="28.5" customHeight="1" thickTop="1" thickBot="1" x14ac:dyDescent="0.35">
      <c r="A132" s="4">
        <v>44306</v>
      </c>
      <c r="B132" s="5" t="s">
        <v>5</v>
      </c>
      <c r="C132" s="5" t="s">
        <v>41</v>
      </c>
      <c r="D132" s="12" t="s">
        <v>11</v>
      </c>
      <c r="E132" s="5" t="s">
        <v>27</v>
      </c>
      <c r="F132" s="5" t="s">
        <v>30</v>
      </c>
      <c r="G132" s="53" t="s">
        <v>215</v>
      </c>
      <c r="H132" s="53">
        <v>60</v>
      </c>
      <c r="I132" s="82">
        <v>40</v>
      </c>
      <c r="J132" s="17">
        <v>38</v>
      </c>
      <c r="K132" s="17">
        <f t="shared" ref="K132:K195" si="156">+SUM(J132+K131)</f>
        <v>669</v>
      </c>
      <c r="L132" s="17"/>
      <c r="M132" s="17"/>
      <c r="N132" s="17"/>
      <c r="O132" s="68">
        <v>38</v>
      </c>
      <c r="P132" s="6"/>
      <c r="Q132" s="17"/>
      <c r="R132" s="17"/>
      <c r="S132" s="17"/>
      <c r="T132" s="17"/>
      <c r="U132" s="17"/>
      <c r="V132" s="17"/>
      <c r="W132" s="17"/>
      <c r="X132" s="17"/>
      <c r="Y132" s="75"/>
      <c r="Z132" s="17"/>
      <c r="AA132" s="17"/>
      <c r="AB132" s="17"/>
      <c r="AC132" s="17"/>
      <c r="AD132" s="125"/>
      <c r="AE132" s="125"/>
      <c r="AF132" s="123"/>
      <c r="AG132" s="117">
        <f t="shared" si="112"/>
        <v>0</v>
      </c>
      <c r="AH132" s="6">
        <f t="shared" si="113"/>
        <v>0</v>
      </c>
      <c r="AI132" s="68">
        <f t="shared" si="111"/>
        <v>38</v>
      </c>
      <c r="AJ132" s="17"/>
      <c r="AK132" s="20">
        <f t="shared" si="155"/>
        <v>38</v>
      </c>
      <c r="AL132" s="20">
        <f t="shared" ref="AL132:AL195" si="157">+SUM(AL131+AK132)</f>
        <v>669</v>
      </c>
      <c r="AM132" s="20"/>
      <c r="AN132" s="6">
        <f t="shared" si="114"/>
        <v>0</v>
      </c>
      <c r="AO132" s="6">
        <f t="shared" si="115"/>
        <v>0</v>
      </c>
      <c r="AP132" s="17">
        <f t="shared" si="116"/>
        <v>0</v>
      </c>
      <c r="AQ132" s="17"/>
      <c r="AR132" s="6">
        <f t="shared" si="117"/>
        <v>0</v>
      </c>
      <c r="AS132" s="6">
        <f t="shared" si="118"/>
        <v>0</v>
      </c>
      <c r="AT132" s="6">
        <f t="shared" si="107"/>
        <v>0</v>
      </c>
      <c r="AU132" s="6"/>
      <c r="AV132" s="6">
        <f t="shared" si="119"/>
        <v>0</v>
      </c>
      <c r="AW132" s="6">
        <f t="shared" si="120"/>
        <v>0</v>
      </c>
      <c r="AX132" s="6">
        <f t="shared" si="121"/>
        <v>0</v>
      </c>
      <c r="AY132" s="6"/>
      <c r="AZ132" s="6">
        <f t="shared" si="122"/>
        <v>0</v>
      </c>
      <c r="BA132" s="6">
        <f t="shared" si="123"/>
        <v>0</v>
      </c>
      <c r="BB132" s="36">
        <f t="shared" si="124"/>
        <v>38</v>
      </c>
      <c r="BC132" s="6"/>
      <c r="BD132" s="6">
        <f t="shared" si="125"/>
        <v>0</v>
      </c>
      <c r="BE132" s="6">
        <f t="shared" si="126"/>
        <v>0</v>
      </c>
      <c r="BF132" s="6">
        <f t="shared" si="127"/>
        <v>0</v>
      </c>
      <c r="BG132" s="6"/>
      <c r="BH132" s="6">
        <f t="shared" si="128"/>
        <v>0</v>
      </c>
      <c r="BI132" s="6">
        <f t="shared" si="129"/>
        <v>0</v>
      </c>
      <c r="BJ132" s="6">
        <f t="shared" si="130"/>
        <v>0</v>
      </c>
      <c r="BK132" s="6"/>
      <c r="BL132" s="6">
        <f t="shared" si="131"/>
        <v>0</v>
      </c>
      <c r="BM132" s="6">
        <f t="shared" si="132"/>
        <v>0</v>
      </c>
      <c r="BN132" s="6">
        <f t="shared" si="133"/>
        <v>0</v>
      </c>
      <c r="BO132" s="6"/>
      <c r="BP132" s="6">
        <f t="shared" si="134"/>
        <v>0</v>
      </c>
      <c r="BQ132" s="6">
        <f t="shared" si="135"/>
        <v>0</v>
      </c>
      <c r="BR132" s="6">
        <f t="shared" si="136"/>
        <v>0</v>
      </c>
      <c r="BS132" s="6"/>
      <c r="BT132" s="6">
        <f t="shared" si="137"/>
        <v>0</v>
      </c>
      <c r="BU132" s="6">
        <f t="shared" si="138"/>
        <v>0</v>
      </c>
      <c r="BV132" s="6">
        <f t="shared" si="139"/>
        <v>0</v>
      </c>
      <c r="BW132" s="6"/>
      <c r="BX132" s="6">
        <f t="shared" si="140"/>
        <v>0</v>
      </c>
      <c r="BY132" s="6">
        <f t="shared" si="141"/>
        <v>0</v>
      </c>
      <c r="BZ132" s="6">
        <f t="shared" si="142"/>
        <v>0</v>
      </c>
      <c r="CA132" s="6"/>
      <c r="CB132" s="6">
        <f t="shared" si="143"/>
        <v>0</v>
      </c>
      <c r="CC132" s="6">
        <f t="shared" si="144"/>
        <v>0</v>
      </c>
      <c r="CD132" s="6">
        <f t="shared" si="145"/>
        <v>0</v>
      </c>
      <c r="CE132" s="6"/>
      <c r="CF132" s="6">
        <f t="shared" si="146"/>
        <v>0</v>
      </c>
      <c r="CG132" s="6">
        <f t="shared" si="147"/>
        <v>0</v>
      </c>
      <c r="CH132" s="6">
        <f t="shared" si="148"/>
        <v>0</v>
      </c>
      <c r="CI132" s="6"/>
      <c r="CJ132" s="6">
        <f t="shared" si="149"/>
        <v>0</v>
      </c>
      <c r="CK132" s="6">
        <f t="shared" si="150"/>
        <v>0</v>
      </c>
      <c r="CL132" s="6">
        <f t="shared" si="151"/>
        <v>0</v>
      </c>
      <c r="CM132" s="6"/>
      <c r="CN132" s="6">
        <f t="shared" si="152"/>
        <v>0</v>
      </c>
      <c r="CO132" s="6">
        <f t="shared" si="153"/>
        <v>0</v>
      </c>
      <c r="CP132" s="6">
        <f t="shared" si="154"/>
        <v>0</v>
      </c>
      <c r="CQ132" s="6"/>
      <c r="CR132" s="6">
        <f t="shared" si="108"/>
        <v>0</v>
      </c>
      <c r="CS132" s="6">
        <f t="shared" si="109"/>
        <v>0</v>
      </c>
      <c r="CT132" s="6">
        <f t="shared" si="110"/>
        <v>0</v>
      </c>
      <c r="CU132" s="6"/>
      <c r="CV132" s="6"/>
      <c r="CW132" s="6"/>
      <c r="CX132" s="6"/>
      <c r="CY132" s="6"/>
      <c r="CZ132" s="6"/>
      <c r="DA132" s="6"/>
      <c r="DB132" s="6"/>
      <c r="DC132" s="6"/>
      <c r="DD132" s="133"/>
      <c r="DE132" s="133"/>
      <c r="DF132" s="133"/>
      <c r="DG132" s="133"/>
      <c r="DH132" s="56"/>
      <c r="DI132" s="56"/>
      <c r="DJ132" s="56"/>
      <c r="DK132" s="56"/>
      <c r="DL132" s="56"/>
    </row>
    <row r="133" spans="1:116" s="31" customFormat="1" ht="28.5" customHeight="1" thickTop="1" thickBot="1" x14ac:dyDescent="0.35">
      <c r="A133" s="4">
        <v>44307</v>
      </c>
      <c r="B133" s="5" t="s">
        <v>5</v>
      </c>
      <c r="C133" s="5" t="s">
        <v>29</v>
      </c>
      <c r="D133" s="12" t="s">
        <v>11</v>
      </c>
      <c r="E133" s="5" t="s">
        <v>27</v>
      </c>
      <c r="F133" s="5" t="s">
        <v>1</v>
      </c>
      <c r="G133" s="53" t="s">
        <v>216</v>
      </c>
      <c r="H133" s="53">
        <v>52.25</v>
      </c>
      <c r="I133" s="82">
        <v>52.25</v>
      </c>
      <c r="J133" s="17">
        <v>50.25</v>
      </c>
      <c r="K133" s="17">
        <f t="shared" si="156"/>
        <v>719.25</v>
      </c>
      <c r="L133" s="17"/>
      <c r="M133" s="17"/>
      <c r="N133" s="17"/>
      <c r="O133" s="68">
        <v>50.25</v>
      </c>
      <c r="P133" s="6"/>
      <c r="Q133" s="17"/>
      <c r="R133" s="17"/>
      <c r="S133" s="17"/>
      <c r="T133" s="17"/>
      <c r="U133" s="17"/>
      <c r="V133" s="17"/>
      <c r="W133" s="17"/>
      <c r="X133" s="17"/>
      <c r="Y133" s="75"/>
      <c r="Z133" s="17"/>
      <c r="AA133" s="17"/>
      <c r="AB133" s="17"/>
      <c r="AC133" s="17"/>
      <c r="AD133" s="125"/>
      <c r="AE133" s="125"/>
      <c r="AF133" s="123"/>
      <c r="AG133" s="119">
        <f t="shared" si="112"/>
        <v>50.25</v>
      </c>
      <c r="AH133" s="6">
        <f t="shared" si="113"/>
        <v>0</v>
      </c>
      <c r="AI133" s="17">
        <f t="shared" si="111"/>
        <v>0</v>
      </c>
      <c r="AJ133" s="17"/>
      <c r="AK133" s="20">
        <f t="shared" si="155"/>
        <v>50.25</v>
      </c>
      <c r="AL133" s="20">
        <f t="shared" si="157"/>
        <v>719.25</v>
      </c>
      <c r="AM133" s="20"/>
      <c r="AN133" s="6">
        <f t="shared" si="114"/>
        <v>0</v>
      </c>
      <c r="AO133" s="6">
        <f t="shared" si="115"/>
        <v>0</v>
      </c>
      <c r="AP133" s="17">
        <f t="shared" si="116"/>
        <v>0</v>
      </c>
      <c r="AQ133" s="17"/>
      <c r="AR133" s="6">
        <f t="shared" si="117"/>
        <v>0</v>
      </c>
      <c r="AS133" s="6">
        <f t="shared" si="118"/>
        <v>0</v>
      </c>
      <c r="AT133" s="6">
        <f t="shared" si="107"/>
        <v>0</v>
      </c>
      <c r="AU133" s="6"/>
      <c r="AV133" s="6">
        <f t="shared" si="119"/>
        <v>0</v>
      </c>
      <c r="AW133" s="6">
        <f t="shared" si="120"/>
        <v>0</v>
      </c>
      <c r="AX133" s="6">
        <f t="shared" si="121"/>
        <v>0</v>
      </c>
      <c r="AY133" s="6"/>
      <c r="AZ133" s="36">
        <f t="shared" si="122"/>
        <v>50.25</v>
      </c>
      <c r="BA133" s="6">
        <f t="shared" si="123"/>
        <v>0</v>
      </c>
      <c r="BB133" s="6">
        <f t="shared" si="124"/>
        <v>0</v>
      </c>
      <c r="BC133" s="6"/>
      <c r="BD133" s="6">
        <f t="shared" si="125"/>
        <v>0</v>
      </c>
      <c r="BE133" s="6">
        <f t="shared" si="126"/>
        <v>0</v>
      </c>
      <c r="BF133" s="6">
        <f t="shared" si="127"/>
        <v>0</v>
      </c>
      <c r="BG133" s="6"/>
      <c r="BH133" s="6">
        <f t="shared" si="128"/>
        <v>0</v>
      </c>
      <c r="BI133" s="6">
        <f t="shared" si="129"/>
        <v>0</v>
      </c>
      <c r="BJ133" s="6">
        <f t="shared" si="130"/>
        <v>0</v>
      </c>
      <c r="BK133" s="6"/>
      <c r="BL133" s="6">
        <f t="shared" si="131"/>
        <v>0</v>
      </c>
      <c r="BM133" s="6">
        <f t="shared" si="132"/>
        <v>0</v>
      </c>
      <c r="BN133" s="6">
        <f t="shared" si="133"/>
        <v>0</v>
      </c>
      <c r="BO133" s="6"/>
      <c r="BP133" s="6">
        <f t="shared" si="134"/>
        <v>0</v>
      </c>
      <c r="BQ133" s="6">
        <f t="shared" si="135"/>
        <v>0</v>
      </c>
      <c r="BR133" s="6">
        <f t="shared" si="136"/>
        <v>0</v>
      </c>
      <c r="BS133" s="6"/>
      <c r="BT133" s="6">
        <f t="shared" si="137"/>
        <v>0</v>
      </c>
      <c r="BU133" s="6">
        <f t="shared" si="138"/>
        <v>0</v>
      </c>
      <c r="BV133" s="6">
        <f t="shared" si="139"/>
        <v>0</v>
      </c>
      <c r="BW133" s="6"/>
      <c r="BX133" s="6">
        <f t="shared" si="140"/>
        <v>0</v>
      </c>
      <c r="BY133" s="6">
        <f t="shared" si="141"/>
        <v>0</v>
      </c>
      <c r="BZ133" s="6">
        <f t="shared" si="142"/>
        <v>0</v>
      </c>
      <c r="CA133" s="6"/>
      <c r="CB133" s="6">
        <f t="shared" si="143"/>
        <v>0</v>
      </c>
      <c r="CC133" s="6">
        <f t="shared" si="144"/>
        <v>0</v>
      </c>
      <c r="CD133" s="6">
        <f t="shared" si="145"/>
        <v>0</v>
      </c>
      <c r="CE133" s="6"/>
      <c r="CF133" s="6">
        <f t="shared" si="146"/>
        <v>0</v>
      </c>
      <c r="CG133" s="6">
        <f t="shared" si="147"/>
        <v>0</v>
      </c>
      <c r="CH133" s="6">
        <f t="shared" si="148"/>
        <v>0</v>
      </c>
      <c r="CI133" s="6"/>
      <c r="CJ133" s="6">
        <f t="shared" si="149"/>
        <v>0</v>
      </c>
      <c r="CK133" s="6">
        <f t="shared" si="150"/>
        <v>0</v>
      </c>
      <c r="CL133" s="6">
        <f t="shared" si="151"/>
        <v>0</v>
      </c>
      <c r="CM133" s="6"/>
      <c r="CN133" s="6">
        <f t="shared" si="152"/>
        <v>0</v>
      </c>
      <c r="CO133" s="6">
        <f t="shared" si="153"/>
        <v>0</v>
      </c>
      <c r="CP133" s="6">
        <f t="shared" si="154"/>
        <v>0</v>
      </c>
      <c r="CQ133" s="6"/>
      <c r="CR133" s="6">
        <f t="shared" si="108"/>
        <v>0</v>
      </c>
      <c r="CS133" s="6">
        <f t="shared" si="109"/>
        <v>0</v>
      </c>
      <c r="CT133" s="6">
        <f t="shared" si="110"/>
        <v>0</v>
      </c>
      <c r="CU133" s="6"/>
      <c r="CV133" s="6"/>
      <c r="CW133" s="6"/>
      <c r="CX133" s="6"/>
      <c r="CY133" s="6"/>
      <c r="CZ133" s="6"/>
      <c r="DA133" s="6"/>
      <c r="DB133" s="6"/>
      <c r="DC133" s="6"/>
      <c r="DD133" s="133"/>
      <c r="DE133" s="133"/>
      <c r="DF133" s="133"/>
      <c r="DG133" s="133"/>
      <c r="DH133" s="56"/>
      <c r="DI133" s="56"/>
      <c r="DJ133" s="56"/>
      <c r="DK133" s="56"/>
      <c r="DL133" s="56"/>
    </row>
    <row r="134" spans="1:116" s="31" customFormat="1" ht="28.5" customHeight="1" thickTop="1" thickBot="1" x14ac:dyDescent="0.35">
      <c r="A134" s="4">
        <v>44307</v>
      </c>
      <c r="B134" s="5" t="s">
        <v>7</v>
      </c>
      <c r="C134" s="5" t="s">
        <v>41</v>
      </c>
      <c r="D134" s="12" t="s">
        <v>11</v>
      </c>
      <c r="E134" s="5" t="s">
        <v>27</v>
      </c>
      <c r="F134" s="5" t="s">
        <v>1</v>
      </c>
      <c r="G134" s="53" t="s">
        <v>217</v>
      </c>
      <c r="H134" s="53">
        <v>46</v>
      </c>
      <c r="I134" s="82">
        <v>46</v>
      </c>
      <c r="J134" s="17">
        <v>44</v>
      </c>
      <c r="K134" s="17">
        <f t="shared" si="156"/>
        <v>763.25</v>
      </c>
      <c r="L134" s="17"/>
      <c r="M134" s="17"/>
      <c r="N134" s="17"/>
      <c r="O134" s="17"/>
      <c r="P134" s="6"/>
      <c r="Q134" s="68">
        <v>44</v>
      </c>
      <c r="R134" s="17"/>
      <c r="S134" s="17"/>
      <c r="T134" s="17"/>
      <c r="U134" s="17"/>
      <c r="V134" s="17"/>
      <c r="W134" s="17"/>
      <c r="X134" s="17"/>
      <c r="Y134" s="75"/>
      <c r="Z134" s="17"/>
      <c r="AA134" s="17"/>
      <c r="AB134" s="17"/>
      <c r="AC134" s="17"/>
      <c r="AD134" s="125"/>
      <c r="AE134" s="125"/>
      <c r="AF134" s="123"/>
      <c r="AG134" s="117">
        <f t="shared" si="112"/>
        <v>0</v>
      </c>
      <c r="AH134" s="6">
        <f t="shared" si="113"/>
        <v>0</v>
      </c>
      <c r="AI134" s="68">
        <f t="shared" si="111"/>
        <v>44</v>
      </c>
      <c r="AJ134" s="17"/>
      <c r="AK134" s="20">
        <f t="shared" si="155"/>
        <v>44</v>
      </c>
      <c r="AL134" s="20">
        <f t="shared" si="157"/>
        <v>763.25</v>
      </c>
      <c r="AM134" s="20"/>
      <c r="AN134" s="6">
        <f t="shared" si="114"/>
        <v>0</v>
      </c>
      <c r="AO134" s="6">
        <f t="shared" si="115"/>
        <v>0</v>
      </c>
      <c r="AP134" s="17">
        <f t="shared" si="116"/>
        <v>0</v>
      </c>
      <c r="AQ134" s="17"/>
      <c r="AR134" s="6">
        <f t="shared" si="117"/>
        <v>0</v>
      </c>
      <c r="AS134" s="6">
        <f t="shared" si="118"/>
        <v>0</v>
      </c>
      <c r="AT134" s="6">
        <f t="shared" si="107"/>
        <v>0</v>
      </c>
      <c r="AU134" s="6"/>
      <c r="AV134" s="6">
        <f t="shared" si="119"/>
        <v>0</v>
      </c>
      <c r="AW134" s="6">
        <f t="shared" si="120"/>
        <v>0</v>
      </c>
      <c r="AX134" s="6">
        <f t="shared" si="121"/>
        <v>0</v>
      </c>
      <c r="AY134" s="6"/>
      <c r="AZ134" s="6">
        <f t="shared" si="122"/>
        <v>0</v>
      </c>
      <c r="BA134" s="6">
        <f t="shared" si="123"/>
        <v>0</v>
      </c>
      <c r="BB134" s="6">
        <f t="shared" si="124"/>
        <v>0</v>
      </c>
      <c r="BC134" s="6"/>
      <c r="BD134" s="6">
        <f t="shared" si="125"/>
        <v>0</v>
      </c>
      <c r="BE134" s="6">
        <f t="shared" si="126"/>
        <v>0</v>
      </c>
      <c r="BF134" s="6">
        <f t="shared" si="127"/>
        <v>0</v>
      </c>
      <c r="BG134" s="6"/>
      <c r="BH134" s="6">
        <f t="shared" si="128"/>
        <v>0</v>
      </c>
      <c r="BI134" s="6">
        <f t="shared" si="129"/>
        <v>0</v>
      </c>
      <c r="BJ134" s="36">
        <f t="shared" si="130"/>
        <v>44</v>
      </c>
      <c r="BK134" s="6"/>
      <c r="BL134" s="6">
        <f t="shared" si="131"/>
        <v>0</v>
      </c>
      <c r="BM134" s="6">
        <f t="shared" si="132"/>
        <v>0</v>
      </c>
      <c r="BN134" s="6">
        <f t="shared" si="133"/>
        <v>0</v>
      </c>
      <c r="BO134" s="6"/>
      <c r="BP134" s="6">
        <f t="shared" si="134"/>
        <v>0</v>
      </c>
      <c r="BQ134" s="6">
        <f t="shared" si="135"/>
        <v>0</v>
      </c>
      <c r="BR134" s="6">
        <f t="shared" si="136"/>
        <v>0</v>
      </c>
      <c r="BS134" s="6"/>
      <c r="BT134" s="6">
        <f t="shared" si="137"/>
        <v>0</v>
      </c>
      <c r="BU134" s="6">
        <f t="shared" si="138"/>
        <v>0</v>
      </c>
      <c r="BV134" s="6">
        <f t="shared" si="139"/>
        <v>0</v>
      </c>
      <c r="BW134" s="6"/>
      <c r="BX134" s="6">
        <f t="shared" si="140"/>
        <v>0</v>
      </c>
      <c r="BY134" s="6">
        <f t="shared" si="141"/>
        <v>0</v>
      </c>
      <c r="BZ134" s="6">
        <f t="shared" si="142"/>
        <v>0</v>
      </c>
      <c r="CA134" s="6"/>
      <c r="CB134" s="6">
        <f t="shared" si="143"/>
        <v>0</v>
      </c>
      <c r="CC134" s="6">
        <f t="shared" si="144"/>
        <v>0</v>
      </c>
      <c r="CD134" s="6">
        <f t="shared" si="145"/>
        <v>0</v>
      </c>
      <c r="CE134" s="6"/>
      <c r="CF134" s="6">
        <f t="shared" si="146"/>
        <v>0</v>
      </c>
      <c r="CG134" s="6">
        <f t="shared" si="147"/>
        <v>0</v>
      </c>
      <c r="CH134" s="6">
        <f t="shared" si="148"/>
        <v>0</v>
      </c>
      <c r="CI134" s="6"/>
      <c r="CJ134" s="6">
        <f t="shared" si="149"/>
        <v>0</v>
      </c>
      <c r="CK134" s="6">
        <f t="shared" si="150"/>
        <v>0</v>
      </c>
      <c r="CL134" s="6">
        <f t="shared" si="151"/>
        <v>0</v>
      </c>
      <c r="CM134" s="6"/>
      <c r="CN134" s="6">
        <f t="shared" si="152"/>
        <v>0</v>
      </c>
      <c r="CO134" s="6">
        <f t="shared" si="153"/>
        <v>0</v>
      </c>
      <c r="CP134" s="6">
        <f t="shared" si="154"/>
        <v>0</v>
      </c>
      <c r="CQ134" s="6"/>
      <c r="CR134" s="6">
        <f t="shared" si="108"/>
        <v>0</v>
      </c>
      <c r="CS134" s="6">
        <f t="shared" si="109"/>
        <v>0</v>
      </c>
      <c r="CT134" s="6">
        <f t="shared" si="110"/>
        <v>0</v>
      </c>
      <c r="CU134" s="6"/>
      <c r="CV134" s="6"/>
      <c r="CW134" s="6"/>
      <c r="CX134" s="6"/>
      <c r="CY134" s="6"/>
      <c r="CZ134" s="6"/>
      <c r="DA134" s="6"/>
      <c r="DB134" s="6"/>
      <c r="DC134" s="6"/>
      <c r="DD134" s="133"/>
      <c r="DE134" s="133"/>
      <c r="DF134" s="133"/>
      <c r="DG134" s="133"/>
      <c r="DH134" s="56"/>
      <c r="DI134" s="56"/>
      <c r="DJ134" s="56"/>
      <c r="DK134" s="56"/>
      <c r="DL134" s="56"/>
    </row>
    <row r="135" spans="1:116" s="31" customFormat="1" ht="28.5" customHeight="1" thickTop="1" thickBot="1" x14ac:dyDescent="0.35">
      <c r="A135" s="4">
        <v>44308</v>
      </c>
      <c r="B135" s="5" t="s">
        <v>26</v>
      </c>
      <c r="C135" s="5" t="s">
        <v>38</v>
      </c>
      <c r="D135" s="49" t="s">
        <v>11</v>
      </c>
      <c r="E135" s="34" t="s">
        <v>28</v>
      </c>
      <c r="F135" s="5" t="s">
        <v>30</v>
      </c>
      <c r="G135" s="53" t="s">
        <v>218</v>
      </c>
      <c r="H135" s="53">
        <v>51.75</v>
      </c>
      <c r="I135" s="82">
        <v>48.25</v>
      </c>
      <c r="J135" s="17">
        <v>46.25</v>
      </c>
      <c r="K135" s="17">
        <f t="shared" si="156"/>
        <v>809.5</v>
      </c>
      <c r="L135" s="17"/>
      <c r="M135" s="17"/>
      <c r="N135" s="17"/>
      <c r="O135" s="17"/>
      <c r="P135" s="6"/>
      <c r="Q135" s="17"/>
      <c r="R135" s="17"/>
      <c r="S135" s="17"/>
      <c r="T135" s="17"/>
      <c r="U135" s="17"/>
      <c r="V135" s="17"/>
      <c r="W135" s="17"/>
      <c r="X135" s="17"/>
      <c r="Y135" s="68">
        <v>46.25</v>
      </c>
      <c r="Z135" s="17"/>
      <c r="AA135" s="17"/>
      <c r="AB135" s="17"/>
      <c r="AC135" s="17"/>
      <c r="AD135" s="125"/>
      <c r="AE135" s="125"/>
      <c r="AF135" s="123"/>
      <c r="AG135" s="117">
        <f t="shared" si="112"/>
        <v>0</v>
      </c>
      <c r="AH135" s="36">
        <f t="shared" si="113"/>
        <v>46.25</v>
      </c>
      <c r="AI135" s="17">
        <f t="shared" si="111"/>
        <v>0</v>
      </c>
      <c r="AJ135" s="17"/>
      <c r="AK135" s="20">
        <f t="shared" si="155"/>
        <v>46.25</v>
      </c>
      <c r="AL135" s="20">
        <f t="shared" si="157"/>
        <v>809.5</v>
      </c>
      <c r="AM135" s="20"/>
      <c r="AN135" s="6">
        <f t="shared" si="114"/>
        <v>0</v>
      </c>
      <c r="AO135" s="6">
        <f t="shared" si="115"/>
        <v>0</v>
      </c>
      <c r="AP135" s="17">
        <f t="shared" si="116"/>
        <v>0</v>
      </c>
      <c r="AQ135" s="17"/>
      <c r="AR135" s="6">
        <f t="shared" si="117"/>
        <v>0</v>
      </c>
      <c r="AS135" s="6">
        <f t="shared" si="118"/>
        <v>0</v>
      </c>
      <c r="AT135" s="6">
        <f t="shared" si="107"/>
        <v>0</v>
      </c>
      <c r="AU135" s="6"/>
      <c r="AV135" s="6">
        <f t="shared" si="119"/>
        <v>0</v>
      </c>
      <c r="AW135" s="6">
        <f t="shared" si="120"/>
        <v>0</v>
      </c>
      <c r="AX135" s="6">
        <f t="shared" si="121"/>
        <v>0</v>
      </c>
      <c r="AY135" s="6"/>
      <c r="AZ135" s="6">
        <f t="shared" si="122"/>
        <v>0</v>
      </c>
      <c r="BA135" s="6">
        <f t="shared" si="123"/>
        <v>0</v>
      </c>
      <c r="BB135" s="6">
        <f t="shared" si="124"/>
        <v>0</v>
      </c>
      <c r="BC135" s="6"/>
      <c r="BD135" s="6">
        <f t="shared" si="125"/>
        <v>0</v>
      </c>
      <c r="BE135" s="6">
        <f t="shared" si="126"/>
        <v>0</v>
      </c>
      <c r="BF135" s="6">
        <f t="shared" si="127"/>
        <v>0</v>
      </c>
      <c r="BG135" s="6"/>
      <c r="BH135" s="6">
        <f t="shared" si="128"/>
        <v>0</v>
      </c>
      <c r="BI135" s="6">
        <f t="shared" si="129"/>
        <v>0</v>
      </c>
      <c r="BJ135" s="6">
        <f t="shared" si="130"/>
        <v>0</v>
      </c>
      <c r="BK135" s="6"/>
      <c r="BL135" s="6">
        <f t="shared" si="131"/>
        <v>0</v>
      </c>
      <c r="BM135" s="6">
        <f t="shared" si="132"/>
        <v>0</v>
      </c>
      <c r="BN135" s="6">
        <f t="shared" si="133"/>
        <v>0</v>
      </c>
      <c r="BO135" s="6"/>
      <c r="BP135" s="6">
        <f t="shared" si="134"/>
        <v>0</v>
      </c>
      <c r="BQ135" s="6">
        <f t="shared" si="135"/>
        <v>0</v>
      </c>
      <c r="BR135" s="6">
        <f t="shared" si="136"/>
        <v>0</v>
      </c>
      <c r="BS135" s="6"/>
      <c r="BT135" s="6">
        <f t="shared" si="137"/>
        <v>0</v>
      </c>
      <c r="BU135" s="6">
        <f t="shared" si="138"/>
        <v>0</v>
      </c>
      <c r="BV135" s="6">
        <f t="shared" si="139"/>
        <v>0</v>
      </c>
      <c r="BW135" s="6"/>
      <c r="BX135" s="6">
        <f t="shared" si="140"/>
        <v>0</v>
      </c>
      <c r="BY135" s="6">
        <f t="shared" si="141"/>
        <v>0</v>
      </c>
      <c r="BZ135" s="6">
        <f t="shared" si="142"/>
        <v>0</v>
      </c>
      <c r="CA135" s="6"/>
      <c r="CB135" s="6">
        <f t="shared" si="143"/>
        <v>0</v>
      </c>
      <c r="CC135" s="6">
        <f t="shared" si="144"/>
        <v>0</v>
      </c>
      <c r="CD135" s="6">
        <f t="shared" si="145"/>
        <v>0</v>
      </c>
      <c r="CE135" s="6"/>
      <c r="CF135" s="6">
        <f t="shared" si="146"/>
        <v>0</v>
      </c>
      <c r="CG135" s="6">
        <f t="shared" si="147"/>
        <v>0</v>
      </c>
      <c r="CH135" s="6">
        <f t="shared" si="148"/>
        <v>0</v>
      </c>
      <c r="CI135" s="6"/>
      <c r="CJ135" s="6">
        <f t="shared" si="149"/>
        <v>0</v>
      </c>
      <c r="CK135" s="6">
        <f t="shared" si="150"/>
        <v>0</v>
      </c>
      <c r="CL135" s="6">
        <f t="shared" si="151"/>
        <v>0</v>
      </c>
      <c r="CM135" s="6"/>
      <c r="CN135" s="6">
        <f t="shared" si="152"/>
        <v>0</v>
      </c>
      <c r="CO135" s="36">
        <f t="shared" si="153"/>
        <v>46.25</v>
      </c>
      <c r="CP135" s="6">
        <f t="shared" si="154"/>
        <v>0</v>
      </c>
      <c r="CQ135" s="6"/>
      <c r="CR135" s="6">
        <f t="shared" si="108"/>
        <v>0</v>
      </c>
      <c r="CS135" s="6">
        <f t="shared" si="109"/>
        <v>0</v>
      </c>
      <c r="CT135" s="6">
        <f t="shared" si="110"/>
        <v>0</v>
      </c>
      <c r="CU135" s="6"/>
      <c r="CV135" s="6"/>
      <c r="CW135" s="6"/>
      <c r="CX135" s="6"/>
      <c r="CY135" s="6"/>
      <c r="CZ135" s="6"/>
      <c r="DA135" s="6"/>
      <c r="DB135" s="6"/>
      <c r="DC135" s="6"/>
      <c r="DD135" s="133"/>
      <c r="DE135" s="133"/>
      <c r="DF135" s="133"/>
      <c r="DG135" s="133"/>
      <c r="DH135" s="56"/>
      <c r="DI135" s="56"/>
      <c r="DJ135" s="56"/>
      <c r="DK135" s="56"/>
      <c r="DL135" s="56"/>
    </row>
    <row r="136" spans="1:116" s="31" customFormat="1" ht="28.5" customHeight="1" thickTop="1" thickBot="1" x14ac:dyDescent="0.35">
      <c r="A136" s="4">
        <v>44308</v>
      </c>
      <c r="B136" s="51" t="s">
        <v>170</v>
      </c>
      <c r="C136" s="5" t="s">
        <v>29</v>
      </c>
      <c r="D136" s="12" t="s">
        <v>11</v>
      </c>
      <c r="E136" s="5" t="s">
        <v>52</v>
      </c>
      <c r="F136" s="5" t="s">
        <v>30</v>
      </c>
      <c r="G136" s="53" t="s">
        <v>220</v>
      </c>
      <c r="H136" s="53">
        <v>36.75</v>
      </c>
      <c r="I136" s="81">
        <v>-36.75</v>
      </c>
      <c r="J136" s="72">
        <v>-37.75</v>
      </c>
      <c r="K136" s="17">
        <f t="shared" si="156"/>
        <v>771.75</v>
      </c>
      <c r="L136" s="17"/>
      <c r="M136" s="17"/>
      <c r="N136" s="17"/>
      <c r="O136" s="17"/>
      <c r="P136" s="6"/>
      <c r="Q136" s="17"/>
      <c r="R136" s="17"/>
      <c r="S136" s="17"/>
      <c r="T136" s="17"/>
      <c r="U136" s="17"/>
      <c r="V136" s="17"/>
      <c r="W136" s="17"/>
      <c r="X136" s="17"/>
      <c r="Y136" s="75"/>
      <c r="Z136" s="72">
        <v>-37.75</v>
      </c>
      <c r="AA136" s="17"/>
      <c r="AB136" s="17"/>
      <c r="AC136" s="17"/>
      <c r="AD136" s="125"/>
      <c r="AE136" s="125"/>
      <c r="AF136" s="123"/>
      <c r="AG136" s="118">
        <f t="shared" si="112"/>
        <v>-37.75</v>
      </c>
      <c r="AH136" s="6">
        <f t="shared" si="113"/>
        <v>0</v>
      </c>
      <c r="AI136" s="17">
        <f t="shared" si="111"/>
        <v>0</v>
      </c>
      <c r="AJ136" s="17"/>
      <c r="AK136" s="20">
        <f t="shared" si="155"/>
        <v>-37.75</v>
      </c>
      <c r="AL136" s="20">
        <f t="shared" si="157"/>
        <v>771.75</v>
      </c>
      <c r="AM136" s="20"/>
      <c r="AN136" s="6">
        <f t="shared" si="114"/>
        <v>0</v>
      </c>
      <c r="AO136" s="6">
        <f t="shared" si="115"/>
        <v>0</v>
      </c>
      <c r="AP136" s="17">
        <f t="shared" si="116"/>
        <v>0</v>
      </c>
      <c r="AQ136" s="17"/>
      <c r="AR136" s="6">
        <f t="shared" si="117"/>
        <v>0</v>
      </c>
      <c r="AS136" s="6">
        <f t="shared" si="118"/>
        <v>0</v>
      </c>
      <c r="AT136" s="6">
        <f t="shared" si="107"/>
        <v>0</v>
      </c>
      <c r="AU136" s="6"/>
      <c r="AV136" s="6">
        <f t="shared" si="119"/>
        <v>0</v>
      </c>
      <c r="AW136" s="6">
        <f t="shared" si="120"/>
        <v>0</v>
      </c>
      <c r="AX136" s="6">
        <f t="shared" si="121"/>
        <v>0</v>
      </c>
      <c r="AY136" s="6"/>
      <c r="AZ136" s="6">
        <f t="shared" si="122"/>
        <v>0</v>
      </c>
      <c r="BA136" s="6">
        <f t="shared" si="123"/>
        <v>0</v>
      </c>
      <c r="BB136" s="6">
        <f t="shared" si="124"/>
        <v>0</v>
      </c>
      <c r="BC136" s="6"/>
      <c r="BD136" s="6">
        <f t="shared" si="125"/>
        <v>0</v>
      </c>
      <c r="BE136" s="6">
        <f t="shared" si="126"/>
        <v>0</v>
      </c>
      <c r="BF136" s="6">
        <f t="shared" si="127"/>
        <v>0</v>
      </c>
      <c r="BG136" s="6"/>
      <c r="BH136" s="6">
        <f t="shared" si="128"/>
        <v>0</v>
      </c>
      <c r="BI136" s="6">
        <f t="shared" si="129"/>
        <v>0</v>
      </c>
      <c r="BJ136" s="6">
        <f t="shared" si="130"/>
        <v>0</v>
      </c>
      <c r="BK136" s="6"/>
      <c r="BL136" s="6">
        <f t="shared" si="131"/>
        <v>0</v>
      </c>
      <c r="BM136" s="6">
        <f t="shared" si="132"/>
        <v>0</v>
      </c>
      <c r="BN136" s="6">
        <f t="shared" si="133"/>
        <v>0</v>
      </c>
      <c r="BO136" s="6"/>
      <c r="BP136" s="6">
        <f t="shared" si="134"/>
        <v>0</v>
      </c>
      <c r="BQ136" s="6">
        <f t="shared" si="135"/>
        <v>0</v>
      </c>
      <c r="BR136" s="6">
        <f t="shared" si="136"/>
        <v>0</v>
      </c>
      <c r="BS136" s="6"/>
      <c r="BT136" s="6">
        <f t="shared" si="137"/>
        <v>0</v>
      </c>
      <c r="BU136" s="6">
        <f t="shared" si="138"/>
        <v>0</v>
      </c>
      <c r="BV136" s="6">
        <f t="shared" si="139"/>
        <v>0</v>
      </c>
      <c r="BW136" s="6"/>
      <c r="BX136" s="6">
        <f t="shared" si="140"/>
        <v>0</v>
      </c>
      <c r="BY136" s="6">
        <f t="shared" si="141"/>
        <v>0</v>
      </c>
      <c r="BZ136" s="6">
        <f t="shared" si="142"/>
        <v>0</v>
      </c>
      <c r="CA136" s="6"/>
      <c r="CB136" s="6">
        <f t="shared" si="143"/>
        <v>0</v>
      </c>
      <c r="CC136" s="6">
        <f t="shared" si="144"/>
        <v>0</v>
      </c>
      <c r="CD136" s="6">
        <f t="shared" si="145"/>
        <v>0</v>
      </c>
      <c r="CE136" s="6"/>
      <c r="CF136" s="6">
        <f t="shared" si="146"/>
        <v>0</v>
      </c>
      <c r="CG136" s="6">
        <f t="shared" si="147"/>
        <v>0</v>
      </c>
      <c r="CH136" s="6">
        <f t="shared" si="148"/>
        <v>0</v>
      </c>
      <c r="CI136" s="6"/>
      <c r="CJ136" s="6">
        <f t="shared" si="149"/>
        <v>0</v>
      </c>
      <c r="CK136" s="6">
        <f t="shared" si="150"/>
        <v>0</v>
      </c>
      <c r="CL136" s="6">
        <f t="shared" si="151"/>
        <v>0</v>
      </c>
      <c r="CM136" s="6"/>
      <c r="CN136" s="6">
        <f t="shared" si="152"/>
        <v>0</v>
      </c>
      <c r="CO136" s="6">
        <f t="shared" si="153"/>
        <v>0</v>
      </c>
      <c r="CP136" s="6">
        <f t="shared" si="154"/>
        <v>0</v>
      </c>
      <c r="CQ136" s="6"/>
      <c r="CR136" s="79">
        <f t="shared" si="108"/>
        <v>-37.75</v>
      </c>
      <c r="CS136" s="6">
        <f t="shared" si="109"/>
        <v>0</v>
      </c>
      <c r="CT136" s="6">
        <f t="shared" si="110"/>
        <v>0</v>
      </c>
      <c r="CU136" s="6"/>
      <c r="CV136" s="6"/>
      <c r="CW136" s="6"/>
      <c r="CX136" s="6"/>
      <c r="CY136" s="6"/>
      <c r="CZ136" s="6"/>
      <c r="DA136" s="6"/>
      <c r="DB136" s="6"/>
      <c r="DC136" s="6"/>
      <c r="DD136" s="133"/>
      <c r="DE136" s="133"/>
      <c r="DF136" s="133"/>
      <c r="DG136" s="133"/>
      <c r="DH136" s="56"/>
      <c r="DI136" s="56"/>
      <c r="DJ136" s="56"/>
      <c r="DK136" s="56"/>
      <c r="DL136" s="56"/>
    </row>
    <row r="137" spans="1:116" s="31" customFormat="1" ht="28.5" customHeight="1" thickTop="1" thickBot="1" x14ac:dyDescent="0.35">
      <c r="A137" s="4">
        <v>44308</v>
      </c>
      <c r="B137" s="5" t="s">
        <v>9</v>
      </c>
      <c r="C137" s="5" t="s">
        <v>38</v>
      </c>
      <c r="D137" s="12" t="s">
        <v>11</v>
      </c>
      <c r="E137" s="5" t="s">
        <v>27</v>
      </c>
      <c r="F137" s="5" t="s">
        <v>1</v>
      </c>
      <c r="G137" s="53" t="s">
        <v>219</v>
      </c>
      <c r="H137" s="53">
        <v>54.25</v>
      </c>
      <c r="I137" s="82">
        <v>54.25</v>
      </c>
      <c r="J137" s="17">
        <v>52.25</v>
      </c>
      <c r="K137" s="17">
        <f t="shared" si="156"/>
        <v>824</v>
      </c>
      <c r="L137" s="17"/>
      <c r="M137" s="17"/>
      <c r="N137" s="17"/>
      <c r="O137" s="17"/>
      <c r="P137" s="6"/>
      <c r="Q137" s="17"/>
      <c r="R137" s="17"/>
      <c r="S137" s="68">
        <v>52.25</v>
      </c>
      <c r="T137" s="17"/>
      <c r="U137" s="17"/>
      <c r="V137" s="17"/>
      <c r="W137" s="17"/>
      <c r="X137" s="17"/>
      <c r="Y137" s="75"/>
      <c r="Z137" s="17"/>
      <c r="AA137" s="17"/>
      <c r="AB137" s="17"/>
      <c r="AC137" s="17"/>
      <c r="AD137" s="125"/>
      <c r="AE137" s="125"/>
      <c r="AF137" s="123"/>
      <c r="AG137" s="117">
        <f t="shared" si="112"/>
        <v>0</v>
      </c>
      <c r="AH137" s="36">
        <f t="shared" si="113"/>
        <v>52.25</v>
      </c>
      <c r="AI137" s="17">
        <f t="shared" si="111"/>
        <v>0</v>
      </c>
      <c r="AJ137" s="17"/>
      <c r="AK137" s="20">
        <f t="shared" si="155"/>
        <v>52.25</v>
      </c>
      <c r="AL137" s="20">
        <f t="shared" si="157"/>
        <v>824</v>
      </c>
      <c r="AM137" s="20"/>
      <c r="AN137" s="6">
        <f t="shared" si="114"/>
        <v>0</v>
      </c>
      <c r="AO137" s="6">
        <f t="shared" si="115"/>
        <v>0</v>
      </c>
      <c r="AP137" s="17">
        <f t="shared" si="116"/>
        <v>0</v>
      </c>
      <c r="AQ137" s="17"/>
      <c r="AR137" s="6">
        <f t="shared" si="117"/>
        <v>0</v>
      </c>
      <c r="AS137" s="6">
        <f t="shared" si="118"/>
        <v>0</v>
      </c>
      <c r="AT137" s="6">
        <f t="shared" si="107"/>
        <v>0</v>
      </c>
      <c r="AU137" s="6"/>
      <c r="AV137" s="6">
        <f t="shared" si="119"/>
        <v>0</v>
      </c>
      <c r="AW137" s="6">
        <f t="shared" si="120"/>
        <v>0</v>
      </c>
      <c r="AX137" s="6">
        <f t="shared" si="121"/>
        <v>0</v>
      </c>
      <c r="AY137" s="6"/>
      <c r="AZ137" s="6">
        <f t="shared" si="122"/>
        <v>0</v>
      </c>
      <c r="BA137" s="6">
        <f t="shared" si="123"/>
        <v>0</v>
      </c>
      <c r="BB137" s="6">
        <f t="shared" si="124"/>
        <v>0</v>
      </c>
      <c r="BC137" s="6"/>
      <c r="BD137" s="6">
        <f t="shared" si="125"/>
        <v>0</v>
      </c>
      <c r="BE137" s="6">
        <f t="shared" si="126"/>
        <v>0</v>
      </c>
      <c r="BF137" s="6">
        <f t="shared" si="127"/>
        <v>0</v>
      </c>
      <c r="BG137" s="6"/>
      <c r="BH137" s="6">
        <f t="shared" si="128"/>
        <v>0</v>
      </c>
      <c r="BI137" s="6">
        <f t="shared" si="129"/>
        <v>0</v>
      </c>
      <c r="BJ137" s="6">
        <f t="shared" si="130"/>
        <v>0</v>
      </c>
      <c r="BK137" s="6"/>
      <c r="BL137" s="6">
        <f t="shared" si="131"/>
        <v>0</v>
      </c>
      <c r="BM137" s="6">
        <f t="shared" si="132"/>
        <v>0</v>
      </c>
      <c r="BN137" s="6">
        <f t="shared" si="133"/>
        <v>0</v>
      </c>
      <c r="BO137" s="6"/>
      <c r="BP137" s="6">
        <f t="shared" si="134"/>
        <v>0</v>
      </c>
      <c r="BQ137" s="36">
        <f t="shared" si="135"/>
        <v>52.25</v>
      </c>
      <c r="BR137" s="6">
        <f t="shared" si="136"/>
        <v>0</v>
      </c>
      <c r="BS137" s="6"/>
      <c r="BT137" s="6">
        <f t="shared" si="137"/>
        <v>0</v>
      </c>
      <c r="BU137" s="6">
        <f t="shared" si="138"/>
        <v>0</v>
      </c>
      <c r="BV137" s="6">
        <f t="shared" si="139"/>
        <v>0</v>
      </c>
      <c r="BW137" s="6"/>
      <c r="BX137" s="6">
        <f t="shared" si="140"/>
        <v>0</v>
      </c>
      <c r="BY137" s="6">
        <f t="shared" si="141"/>
        <v>0</v>
      </c>
      <c r="BZ137" s="6">
        <f t="shared" si="142"/>
        <v>0</v>
      </c>
      <c r="CA137" s="6"/>
      <c r="CB137" s="6">
        <f t="shared" si="143"/>
        <v>0</v>
      </c>
      <c r="CC137" s="6">
        <f t="shared" si="144"/>
        <v>0</v>
      </c>
      <c r="CD137" s="6">
        <f t="shared" si="145"/>
        <v>0</v>
      </c>
      <c r="CE137" s="6"/>
      <c r="CF137" s="6">
        <f t="shared" si="146"/>
        <v>0</v>
      </c>
      <c r="CG137" s="6">
        <f t="shared" si="147"/>
        <v>0</v>
      </c>
      <c r="CH137" s="6">
        <f t="shared" si="148"/>
        <v>0</v>
      </c>
      <c r="CI137" s="6"/>
      <c r="CJ137" s="6">
        <f t="shared" si="149"/>
        <v>0</v>
      </c>
      <c r="CK137" s="6">
        <f t="shared" si="150"/>
        <v>0</v>
      </c>
      <c r="CL137" s="6">
        <f t="shared" si="151"/>
        <v>0</v>
      </c>
      <c r="CM137" s="6"/>
      <c r="CN137" s="6">
        <f t="shared" si="152"/>
        <v>0</v>
      </c>
      <c r="CO137" s="6">
        <f t="shared" si="153"/>
        <v>0</v>
      </c>
      <c r="CP137" s="6">
        <f t="shared" si="154"/>
        <v>0</v>
      </c>
      <c r="CQ137" s="6"/>
      <c r="CR137" s="6">
        <f t="shared" si="108"/>
        <v>0</v>
      </c>
      <c r="CS137" s="6">
        <f t="shared" si="109"/>
        <v>0</v>
      </c>
      <c r="CT137" s="6">
        <f t="shared" si="110"/>
        <v>0</v>
      </c>
      <c r="CU137" s="6"/>
      <c r="CV137" s="6"/>
      <c r="CW137" s="6"/>
      <c r="CX137" s="6"/>
      <c r="CY137" s="6"/>
      <c r="CZ137" s="6"/>
      <c r="DA137" s="6"/>
      <c r="DB137" s="6"/>
      <c r="DC137" s="6"/>
      <c r="DD137" s="133"/>
      <c r="DE137" s="133"/>
      <c r="DF137" s="133"/>
      <c r="DG137" s="133"/>
      <c r="DH137" s="56"/>
      <c r="DI137" s="56"/>
      <c r="DJ137" s="56"/>
      <c r="DK137" s="56"/>
      <c r="DL137" s="56"/>
    </row>
    <row r="138" spans="1:116" s="31" customFormat="1" ht="28.5" customHeight="1" thickTop="1" thickBot="1" x14ac:dyDescent="0.35">
      <c r="A138" s="4">
        <v>44311</v>
      </c>
      <c r="B138" s="51" t="s">
        <v>21</v>
      </c>
      <c r="C138" s="5" t="s">
        <v>38</v>
      </c>
      <c r="D138" s="12" t="s">
        <v>11</v>
      </c>
      <c r="E138" s="5" t="s">
        <v>52</v>
      </c>
      <c r="F138" s="5" t="s">
        <v>30</v>
      </c>
      <c r="G138" s="53" t="s">
        <v>222</v>
      </c>
      <c r="H138" s="53">
        <v>50.75</v>
      </c>
      <c r="I138" s="81">
        <v>-50.75</v>
      </c>
      <c r="J138" s="72">
        <v>-51.75</v>
      </c>
      <c r="K138" s="17">
        <f t="shared" si="156"/>
        <v>772.25</v>
      </c>
      <c r="L138" s="17"/>
      <c r="M138" s="17"/>
      <c r="N138" s="17"/>
      <c r="O138" s="17"/>
      <c r="P138" s="6"/>
      <c r="Q138" s="17"/>
      <c r="R138" s="17"/>
      <c r="S138" s="17"/>
      <c r="T138" s="17"/>
      <c r="U138" s="17"/>
      <c r="V138" s="72">
        <v>-51.75</v>
      </c>
      <c r="W138" s="17"/>
      <c r="X138" s="17"/>
      <c r="Y138" s="75"/>
      <c r="Z138" s="17"/>
      <c r="AA138" s="17"/>
      <c r="AB138" s="17"/>
      <c r="AC138" s="17"/>
      <c r="AD138" s="125"/>
      <c r="AE138" s="125"/>
      <c r="AF138" s="123"/>
      <c r="AG138" s="117">
        <f t="shared" si="112"/>
        <v>0</v>
      </c>
      <c r="AH138" s="79">
        <f t="shared" si="113"/>
        <v>-51.75</v>
      </c>
      <c r="AI138" s="17">
        <f t="shared" si="111"/>
        <v>0</v>
      </c>
      <c r="AJ138" s="17"/>
      <c r="AK138" s="20">
        <f t="shared" si="155"/>
        <v>-51.75</v>
      </c>
      <c r="AL138" s="20">
        <f t="shared" si="157"/>
        <v>772.25</v>
      </c>
      <c r="AM138" s="20"/>
      <c r="AN138" s="6">
        <f t="shared" si="114"/>
        <v>0</v>
      </c>
      <c r="AO138" s="6">
        <f t="shared" si="115"/>
        <v>0</v>
      </c>
      <c r="AP138" s="17">
        <f t="shared" si="116"/>
        <v>0</v>
      </c>
      <c r="AQ138" s="17"/>
      <c r="AR138" s="6">
        <f t="shared" si="117"/>
        <v>0</v>
      </c>
      <c r="AS138" s="6">
        <f t="shared" si="118"/>
        <v>0</v>
      </c>
      <c r="AT138" s="6">
        <f t="shared" si="107"/>
        <v>0</v>
      </c>
      <c r="AU138" s="6"/>
      <c r="AV138" s="6">
        <f t="shared" si="119"/>
        <v>0</v>
      </c>
      <c r="AW138" s="6">
        <f t="shared" si="120"/>
        <v>0</v>
      </c>
      <c r="AX138" s="6">
        <f t="shared" si="121"/>
        <v>0</v>
      </c>
      <c r="AY138" s="6"/>
      <c r="AZ138" s="6">
        <f t="shared" si="122"/>
        <v>0</v>
      </c>
      <c r="BA138" s="6">
        <f t="shared" si="123"/>
        <v>0</v>
      </c>
      <c r="BB138" s="6">
        <f t="shared" si="124"/>
        <v>0</v>
      </c>
      <c r="BC138" s="6"/>
      <c r="BD138" s="6">
        <f t="shared" si="125"/>
        <v>0</v>
      </c>
      <c r="BE138" s="6">
        <f t="shared" si="126"/>
        <v>0</v>
      </c>
      <c r="BF138" s="6">
        <f t="shared" si="127"/>
        <v>0</v>
      </c>
      <c r="BG138" s="6"/>
      <c r="BH138" s="6">
        <f t="shared" si="128"/>
        <v>0</v>
      </c>
      <c r="BI138" s="6">
        <f t="shared" si="129"/>
        <v>0</v>
      </c>
      <c r="BJ138" s="6">
        <f t="shared" si="130"/>
        <v>0</v>
      </c>
      <c r="BK138" s="6"/>
      <c r="BL138" s="6">
        <f t="shared" si="131"/>
        <v>0</v>
      </c>
      <c r="BM138" s="6">
        <f t="shared" si="132"/>
        <v>0</v>
      </c>
      <c r="BN138" s="6">
        <f t="shared" si="133"/>
        <v>0</v>
      </c>
      <c r="BO138" s="6"/>
      <c r="BP138" s="6">
        <f t="shared" si="134"/>
        <v>0</v>
      </c>
      <c r="BQ138" s="6">
        <f t="shared" si="135"/>
        <v>0</v>
      </c>
      <c r="BR138" s="6">
        <f t="shared" si="136"/>
        <v>0</v>
      </c>
      <c r="BS138" s="6"/>
      <c r="BT138" s="6">
        <f t="shared" si="137"/>
        <v>0</v>
      </c>
      <c r="BU138" s="6">
        <f t="shared" si="138"/>
        <v>0</v>
      </c>
      <c r="BV138" s="6">
        <f t="shared" si="139"/>
        <v>0</v>
      </c>
      <c r="BW138" s="6"/>
      <c r="BX138" s="6">
        <f t="shared" si="140"/>
        <v>0</v>
      </c>
      <c r="BY138" s="6">
        <f t="shared" si="141"/>
        <v>0</v>
      </c>
      <c r="BZ138" s="6">
        <f t="shared" si="142"/>
        <v>0</v>
      </c>
      <c r="CA138" s="6"/>
      <c r="CB138" s="6">
        <f t="shared" si="143"/>
        <v>0</v>
      </c>
      <c r="CC138" s="79">
        <f t="shared" si="144"/>
        <v>-51.75</v>
      </c>
      <c r="CD138" s="6">
        <f t="shared" si="145"/>
        <v>0</v>
      </c>
      <c r="CE138" s="6"/>
      <c r="CF138" s="6">
        <f t="shared" si="146"/>
        <v>0</v>
      </c>
      <c r="CG138" s="6">
        <f t="shared" si="147"/>
        <v>0</v>
      </c>
      <c r="CH138" s="6">
        <f t="shared" si="148"/>
        <v>0</v>
      </c>
      <c r="CI138" s="6"/>
      <c r="CJ138" s="6">
        <f t="shared" si="149"/>
        <v>0</v>
      </c>
      <c r="CK138" s="6">
        <f t="shared" si="150"/>
        <v>0</v>
      </c>
      <c r="CL138" s="6">
        <f t="shared" si="151"/>
        <v>0</v>
      </c>
      <c r="CM138" s="6"/>
      <c r="CN138" s="6">
        <f t="shared" si="152"/>
        <v>0</v>
      </c>
      <c r="CO138" s="6">
        <f t="shared" si="153"/>
        <v>0</v>
      </c>
      <c r="CP138" s="6">
        <f t="shared" si="154"/>
        <v>0</v>
      </c>
      <c r="CQ138" s="6"/>
      <c r="CR138" s="6">
        <f t="shared" si="108"/>
        <v>0</v>
      </c>
      <c r="CS138" s="6">
        <f t="shared" si="109"/>
        <v>0</v>
      </c>
      <c r="CT138" s="6">
        <f t="shared" si="110"/>
        <v>0</v>
      </c>
      <c r="CU138" s="6"/>
      <c r="CV138" s="6"/>
      <c r="CW138" s="6"/>
      <c r="CX138" s="6"/>
      <c r="CY138" s="6"/>
      <c r="CZ138" s="6"/>
      <c r="DA138" s="6"/>
      <c r="DB138" s="6"/>
      <c r="DC138" s="6"/>
      <c r="DD138" s="133"/>
      <c r="DE138" s="133"/>
      <c r="DF138" s="133"/>
      <c r="DG138" s="133"/>
      <c r="DH138" s="56"/>
      <c r="DI138" s="56"/>
      <c r="DJ138" s="56"/>
      <c r="DK138" s="56"/>
      <c r="DL138" s="56"/>
    </row>
    <row r="139" spans="1:116" s="31" customFormat="1" ht="28.5" customHeight="1" thickTop="1" thickBot="1" x14ac:dyDescent="0.35">
      <c r="A139" s="4">
        <v>44311</v>
      </c>
      <c r="B139" s="5" t="s">
        <v>5</v>
      </c>
      <c r="C139" s="5" t="s">
        <v>38</v>
      </c>
      <c r="D139" s="12" t="s">
        <v>11</v>
      </c>
      <c r="E139" s="5" t="s">
        <v>27</v>
      </c>
      <c r="F139" s="5" t="s">
        <v>30</v>
      </c>
      <c r="G139" s="53" t="s">
        <v>221</v>
      </c>
      <c r="H139" s="53">
        <v>46.25</v>
      </c>
      <c r="I139" s="82">
        <v>53.75</v>
      </c>
      <c r="J139" s="17">
        <v>51.75</v>
      </c>
      <c r="K139" s="17">
        <f t="shared" si="156"/>
        <v>824</v>
      </c>
      <c r="L139" s="17"/>
      <c r="M139" s="17"/>
      <c r="N139" s="17"/>
      <c r="O139" s="68">
        <v>51.75</v>
      </c>
      <c r="P139" s="6"/>
      <c r="Q139" s="17"/>
      <c r="R139" s="17"/>
      <c r="S139" s="17"/>
      <c r="T139" s="17"/>
      <c r="U139" s="17"/>
      <c r="V139" s="17"/>
      <c r="W139" s="17"/>
      <c r="X139" s="17"/>
      <c r="Y139" s="75"/>
      <c r="Z139" s="17"/>
      <c r="AA139" s="17"/>
      <c r="AB139" s="17"/>
      <c r="AC139" s="17"/>
      <c r="AD139" s="125"/>
      <c r="AE139" s="125"/>
      <c r="AF139" s="123"/>
      <c r="AG139" s="117">
        <f t="shared" si="112"/>
        <v>0</v>
      </c>
      <c r="AH139" s="36">
        <f t="shared" si="113"/>
        <v>51.75</v>
      </c>
      <c r="AI139" s="17">
        <f t="shared" si="111"/>
        <v>0</v>
      </c>
      <c r="AJ139" s="17"/>
      <c r="AK139" s="20">
        <f t="shared" si="155"/>
        <v>51.75</v>
      </c>
      <c r="AL139" s="20">
        <f t="shared" si="157"/>
        <v>824</v>
      </c>
      <c r="AM139" s="20"/>
      <c r="AN139" s="6">
        <f t="shared" si="114"/>
        <v>0</v>
      </c>
      <c r="AO139" s="6">
        <f t="shared" si="115"/>
        <v>0</v>
      </c>
      <c r="AP139" s="17">
        <f t="shared" si="116"/>
        <v>0</v>
      </c>
      <c r="AQ139" s="17"/>
      <c r="AR139" s="6">
        <f t="shared" si="117"/>
        <v>0</v>
      </c>
      <c r="AS139" s="6">
        <f t="shared" si="118"/>
        <v>0</v>
      </c>
      <c r="AT139" s="6">
        <f t="shared" si="107"/>
        <v>0</v>
      </c>
      <c r="AU139" s="6"/>
      <c r="AV139" s="6">
        <f t="shared" si="119"/>
        <v>0</v>
      </c>
      <c r="AW139" s="6">
        <f t="shared" si="120"/>
        <v>0</v>
      </c>
      <c r="AX139" s="6">
        <f t="shared" si="121"/>
        <v>0</v>
      </c>
      <c r="AY139" s="6"/>
      <c r="AZ139" s="6">
        <f t="shared" si="122"/>
        <v>0</v>
      </c>
      <c r="BA139" s="36">
        <f t="shared" si="123"/>
        <v>51.75</v>
      </c>
      <c r="BB139" s="6">
        <f t="shared" si="124"/>
        <v>0</v>
      </c>
      <c r="BC139" s="6"/>
      <c r="BD139" s="6">
        <f t="shared" si="125"/>
        <v>0</v>
      </c>
      <c r="BE139" s="6">
        <f t="shared" si="126"/>
        <v>0</v>
      </c>
      <c r="BF139" s="6">
        <f t="shared" si="127"/>
        <v>0</v>
      </c>
      <c r="BG139" s="6"/>
      <c r="BH139" s="6">
        <f t="shared" si="128"/>
        <v>0</v>
      </c>
      <c r="BI139" s="6">
        <f t="shared" si="129"/>
        <v>0</v>
      </c>
      <c r="BJ139" s="6">
        <f t="shared" si="130"/>
        <v>0</v>
      </c>
      <c r="BK139" s="6"/>
      <c r="BL139" s="6">
        <f t="shared" si="131"/>
        <v>0</v>
      </c>
      <c r="BM139" s="6">
        <f t="shared" si="132"/>
        <v>0</v>
      </c>
      <c r="BN139" s="6">
        <f t="shared" si="133"/>
        <v>0</v>
      </c>
      <c r="BO139" s="6"/>
      <c r="BP139" s="6">
        <f t="shared" si="134"/>
        <v>0</v>
      </c>
      <c r="BQ139" s="6">
        <f t="shared" si="135"/>
        <v>0</v>
      </c>
      <c r="BR139" s="6">
        <f t="shared" si="136"/>
        <v>0</v>
      </c>
      <c r="BS139" s="6"/>
      <c r="BT139" s="6">
        <f t="shared" si="137"/>
        <v>0</v>
      </c>
      <c r="BU139" s="6">
        <f t="shared" si="138"/>
        <v>0</v>
      </c>
      <c r="BV139" s="6">
        <f t="shared" si="139"/>
        <v>0</v>
      </c>
      <c r="BW139" s="6"/>
      <c r="BX139" s="6">
        <f t="shared" si="140"/>
        <v>0</v>
      </c>
      <c r="BY139" s="6">
        <f t="shared" si="141"/>
        <v>0</v>
      </c>
      <c r="BZ139" s="6">
        <f t="shared" si="142"/>
        <v>0</v>
      </c>
      <c r="CA139" s="6"/>
      <c r="CB139" s="6">
        <f t="shared" si="143"/>
        <v>0</v>
      </c>
      <c r="CC139" s="6">
        <f t="shared" si="144"/>
        <v>0</v>
      </c>
      <c r="CD139" s="6">
        <f t="shared" si="145"/>
        <v>0</v>
      </c>
      <c r="CE139" s="6"/>
      <c r="CF139" s="6">
        <f t="shared" si="146"/>
        <v>0</v>
      </c>
      <c r="CG139" s="6">
        <f t="shared" si="147"/>
        <v>0</v>
      </c>
      <c r="CH139" s="6">
        <f t="shared" si="148"/>
        <v>0</v>
      </c>
      <c r="CI139" s="6"/>
      <c r="CJ139" s="6">
        <f t="shared" si="149"/>
        <v>0</v>
      </c>
      <c r="CK139" s="6">
        <f t="shared" si="150"/>
        <v>0</v>
      </c>
      <c r="CL139" s="6">
        <f t="shared" si="151"/>
        <v>0</v>
      </c>
      <c r="CM139" s="6"/>
      <c r="CN139" s="6">
        <f t="shared" si="152"/>
        <v>0</v>
      </c>
      <c r="CO139" s="6">
        <f t="shared" si="153"/>
        <v>0</v>
      </c>
      <c r="CP139" s="6">
        <f t="shared" si="154"/>
        <v>0</v>
      </c>
      <c r="CQ139" s="6"/>
      <c r="CR139" s="6">
        <f t="shared" si="108"/>
        <v>0</v>
      </c>
      <c r="CS139" s="6">
        <f t="shared" si="109"/>
        <v>0</v>
      </c>
      <c r="CT139" s="6">
        <f t="shared" si="110"/>
        <v>0</v>
      </c>
      <c r="CU139" s="6"/>
      <c r="CV139" s="6"/>
      <c r="CW139" s="6"/>
      <c r="CX139" s="6"/>
      <c r="CY139" s="6"/>
      <c r="CZ139" s="6"/>
      <c r="DA139" s="6"/>
      <c r="DB139" s="6"/>
      <c r="DC139" s="6"/>
      <c r="DD139" s="133"/>
      <c r="DE139" s="133"/>
      <c r="DF139" s="133"/>
      <c r="DG139" s="133"/>
      <c r="DH139" s="56"/>
      <c r="DI139" s="56"/>
      <c r="DJ139" s="56"/>
      <c r="DK139" s="56"/>
      <c r="DL139" s="56"/>
    </row>
    <row r="140" spans="1:116" s="31" customFormat="1" ht="28.5" customHeight="1" thickTop="1" thickBot="1" x14ac:dyDescent="0.35">
      <c r="A140" s="4">
        <v>44312</v>
      </c>
      <c r="B140" s="51" t="s">
        <v>21</v>
      </c>
      <c r="C140" s="5" t="s">
        <v>29</v>
      </c>
      <c r="D140" s="12" t="s">
        <v>11</v>
      </c>
      <c r="E140" s="5" t="s">
        <v>52</v>
      </c>
      <c r="F140" s="5" t="s">
        <v>1</v>
      </c>
      <c r="G140" s="53" t="s">
        <v>223</v>
      </c>
      <c r="H140" s="53">
        <v>46.25</v>
      </c>
      <c r="I140" s="81">
        <v>-53.75</v>
      </c>
      <c r="J140" s="72">
        <v>-54.75</v>
      </c>
      <c r="K140" s="17">
        <f t="shared" si="156"/>
        <v>769.25</v>
      </c>
      <c r="L140" s="17"/>
      <c r="M140" s="17"/>
      <c r="N140" s="17"/>
      <c r="O140" s="17"/>
      <c r="P140" s="6"/>
      <c r="Q140" s="17"/>
      <c r="R140" s="17"/>
      <c r="S140" s="17"/>
      <c r="T140" s="17"/>
      <c r="U140" s="17"/>
      <c r="V140" s="72">
        <v>-54.75</v>
      </c>
      <c r="W140" s="17"/>
      <c r="X140" s="17"/>
      <c r="Y140" s="75"/>
      <c r="Z140" s="17"/>
      <c r="AA140" s="17"/>
      <c r="AB140" s="17"/>
      <c r="AC140" s="17"/>
      <c r="AD140" s="125"/>
      <c r="AE140" s="125"/>
      <c r="AF140" s="123"/>
      <c r="AG140" s="118">
        <f t="shared" si="112"/>
        <v>-54.75</v>
      </c>
      <c r="AH140" s="6">
        <f t="shared" si="113"/>
        <v>0</v>
      </c>
      <c r="AI140" s="17">
        <f t="shared" si="111"/>
        <v>0</v>
      </c>
      <c r="AJ140" s="17"/>
      <c r="AK140" s="20">
        <f t="shared" si="155"/>
        <v>-54.75</v>
      </c>
      <c r="AL140" s="20">
        <f t="shared" si="157"/>
        <v>769.25</v>
      </c>
      <c r="AM140" s="20"/>
      <c r="AN140" s="6">
        <f t="shared" si="114"/>
        <v>0</v>
      </c>
      <c r="AO140" s="6">
        <f t="shared" si="115"/>
        <v>0</v>
      </c>
      <c r="AP140" s="17">
        <f t="shared" si="116"/>
        <v>0</v>
      </c>
      <c r="AQ140" s="17"/>
      <c r="AR140" s="6">
        <f t="shared" si="117"/>
        <v>0</v>
      </c>
      <c r="AS140" s="6">
        <f t="shared" si="118"/>
        <v>0</v>
      </c>
      <c r="AT140" s="6">
        <f t="shared" si="107"/>
        <v>0</v>
      </c>
      <c r="AU140" s="6"/>
      <c r="AV140" s="6">
        <f t="shared" si="119"/>
        <v>0</v>
      </c>
      <c r="AW140" s="6">
        <f t="shared" si="120"/>
        <v>0</v>
      </c>
      <c r="AX140" s="6">
        <f t="shared" si="121"/>
        <v>0</v>
      </c>
      <c r="AY140" s="6"/>
      <c r="AZ140" s="6">
        <f t="shared" si="122"/>
        <v>0</v>
      </c>
      <c r="BA140" s="6">
        <f t="shared" si="123"/>
        <v>0</v>
      </c>
      <c r="BB140" s="6">
        <f t="shared" si="124"/>
        <v>0</v>
      </c>
      <c r="BC140" s="6"/>
      <c r="BD140" s="6">
        <f t="shared" si="125"/>
        <v>0</v>
      </c>
      <c r="BE140" s="6">
        <f t="shared" si="126"/>
        <v>0</v>
      </c>
      <c r="BF140" s="6">
        <f t="shared" si="127"/>
        <v>0</v>
      </c>
      <c r="BG140" s="6"/>
      <c r="BH140" s="6">
        <f t="shared" si="128"/>
        <v>0</v>
      </c>
      <c r="BI140" s="6">
        <f t="shared" si="129"/>
        <v>0</v>
      </c>
      <c r="BJ140" s="6">
        <f t="shared" si="130"/>
        <v>0</v>
      </c>
      <c r="BK140" s="6"/>
      <c r="BL140" s="6">
        <f t="shared" si="131"/>
        <v>0</v>
      </c>
      <c r="BM140" s="6">
        <f t="shared" si="132"/>
        <v>0</v>
      </c>
      <c r="BN140" s="6">
        <f t="shared" si="133"/>
        <v>0</v>
      </c>
      <c r="BO140" s="6"/>
      <c r="BP140" s="6">
        <f t="shared" si="134"/>
        <v>0</v>
      </c>
      <c r="BQ140" s="6">
        <f t="shared" si="135"/>
        <v>0</v>
      </c>
      <c r="BR140" s="6">
        <f t="shared" si="136"/>
        <v>0</v>
      </c>
      <c r="BS140" s="6"/>
      <c r="BT140" s="6">
        <f t="shared" si="137"/>
        <v>0</v>
      </c>
      <c r="BU140" s="6">
        <f t="shared" si="138"/>
        <v>0</v>
      </c>
      <c r="BV140" s="6">
        <f t="shared" si="139"/>
        <v>0</v>
      </c>
      <c r="BW140" s="6"/>
      <c r="BX140" s="6">
        <f t="shared" si="140"/>
        <v>0</v>
      </c>
      <c r="BY140" s="6">
        <f t="shared" si="141"/>
        <v>0</v>
      </c>
      <c r="BZ140" s="6">
        <f t="shared" si="142"/>
        <v>0</v>
      </c>
      <c r="CA140" s="6"/>
      <c r="CB140" s="79">
        <f t="shared" si="143"/>
        <v>-54.75</v>
      </c>
      <c r="CC140" s="6">
        <f t="shared" si="144"/>
        <v>0</v>
      </c>
      <c r="CD140" s="6">
        <f t="shared" si="145"/>
        <v>0</v>
      </c>
      <c r="CE140" s="6"/>
      <c r="CF140" s="6">
        <f t="shared" si="146"/>
        <v>0</v>
      </c>
      <c r="CG140" s="6">
        <f t="shared" si="147"/>
        <v>0</v>
      </c>
      <c r="CH140" s="6">
        <f t="shared" si="148"/>
        <v>0</v>
      </c>
      <c r="CI140" s="6"/>
      <c r="CJ140" s="6">
        <f t="shared" si="149"/>
        <v>0</v>
      </c>
      <c r="CK140" s="6">
        <f t="shared" si="150"/>
        <v>0</v>
      </c>
      <c r="CL140" s="6">
        <f t="shared" si="151"/>
        <v>0</v>
      </c>
      <c r="CM140" s="6"/>
      <c r="CN140" s="6">
        <f t="shared" si="152"/>
        <v>0</v>
      </c>
      <c r="CO140" s="6">
        <f t="shared" si="153"/>
        <v>0</v>
      </c>
      <c r="CP140" s="6">
        <f t="shared" si="154"/>
        <v>0</v>
      </c>
      <c r="CQ140" s="6"/>
      <c r="CR140" s="6">
        <f t="shared" si="108"/>
        <v>0</v>
      </c>
      <c r="CS140" s="6">
        <f t="shared" si="109"/>
        <v>0</v>
      </c>
      <c r="CT140" s="6">
        <f t="shared" si="110"/>
        <v>0</v>
      </c>
      <c r="CU140" s="6"/>
      <c r="CV140" s="6"/>
      <c r="CW140" s="6"/>
      <c r="CX140" s="6"/>
      <c r="CY140" s="6"/>
      <c r="CZ140" s="6"/>
      <c r="DA140" s="6"/>
      <c r="DB140" s="6"/>
      <c r="DC140" s="6"/>
      <c r="DD140" s="133"/>
      <c r="DE140" s="133"/>
      <c r="DF140" s="133"/>
      <c r="DG140" s="133"/>
      <c r="DH140" s="56"/>
      <c r="DI140" s="56"/>
      <c r="DJ140" s="56"/>
      <c r="DK140" s="56"/>
      <c r="DL140" s="56"/>
    </row>
    <row r="141" spans="1:116" s="31" customFormat="1" ht="28.5" customHeight="1" thickTop="1" thickBot="1" x14ac:dyDescent="0.35">
      <c r="A141" s="4">
        <v>44312</v>
      </c>
      <c r="B141" s="51" t="s">
        <v>2</v>
      </c>
      <c r="C141" s="5" t="s">
        <v>41</v>
      </c>
      <c r="D141" s="12" t="s">
        <v>11</v>
      </c>
      <c r="E141" s="5" t="s">
        <v>27</v>
      </c>
      <c r="F141" s="5" t="s">
        <v>30</v>
      </c>
      <c r="G141" s="53" t="s">
        <v>224</v>
      </c>
      <c r="H141" s="53">
        <v>50.25</v>
      </c>
      <c r="I141" s="81">
        <v>-50.25</v>
      </c>
      <c r="J141" s="72">
        <v>-51.25</v>
      </c>
      <c r="K141" s="17">
        <f t="shared" si="156"/>
        <v>718</v>
      </c>
      <c r="L141" s="17"/>
      <c r="M141" s="72">
        <v>-51.25</v>
      </c>
      <c r="N141" s="17"/>
      <c r="O141" s="17"/>
      <c r="P141" s="6"/>
      <c r="Q141" s="17"/>
      <c r="R141" s="17"/>
      <c r="S141" s="17"/>
      <c r="T141" s="17"/>
      <c r="U141" s="17"/>
      <c r="V141" s="17"/>
      <c r="W141" s="17"/>
      <c r="X141" s="17"/>
      <c r="Y141" s="75"/>
      <c r="Z141" s="17"/>
      <c r="AA141" s="17"/>
      <c r="AB141" s="17"/>
      <c r="AC141" s="17"/>
      <c r="AD141" s="125"/>
      <c r="AE141" s="125"/>
      <c r="AF141" s="123"/>
      <c r="AG141" s="117">
        <f t="shared" si="112"/>
        <v>0</v>
      </c>
      <c r="AH141" s="6">
        <f t="shared" si="113"/>
        <v>0</v>
      </c>
      <c r="AI141" s="72">
        <f t="shared" si="111"/>
        <v>-51.25</v>
      </c>
      <c r="AJ141" s="17"/>
      <c r="AK141" s="20">
        <f t="shared" si="155"/>
        <v>-51.25</v>
      </c>
      <c r="AL141" s="20">
        <f t="shared" si="157"/>
        <v>718</v>
      </c>
      <c r="AM141" s="20"/>
      <c r="AN141" s="6">
        <f t="shared" si="114"/>
        <v>0</v>
      </c>
      <c r="AO141" s="6">
        <f t="shared" si="115"/>
        <v>0</v>
      </c>
      <c r="AP141" s="17">
        <f t="shared" si="116"/>
        <v>0</v>
      </c>
      <c r="AQ141" s="17"/>
      <c r="AR141" s="6">
        <f t="shared" si="117"/>
        <v>0</v>
      </c>
      <c r="AS141" s="6">
        <f t="shared" si="118"/>
        <v>0</v>
      </c>
      <c r="AT141" s="79">
        <f t="shared" si="107"/>
        <v>-51.25</v>
      </c>
      <c r="AU141" s="6"/>
      <c r="AV141" s="6">
        <f t="shared" si="119"/>
        <v>0</v>
      </c>
      <c r="AW141" s="6">
        <f t="shared" si="120"/>
        <v>0</v>
      </c>
      <c r="AX141" s="6">
        <f t="shared" si="121"/>
        <v>0</v>
      </c>
      <c r="AY141" s="6"/>
      <c r="AZ141" s="6">
        <f t="shared" si="122"/>
        <v>0</v>
      </c>
      <c r="BA141" s="6">
        <f t="shared" si="123"/>
        <v>0</v>
      </c>
      <c r="BB141" s="6">
        <f t="shared" si="124"/>
        <v>0</v>
      </c>
      <c r="BC141" s="6"/>
      <c r="BD141" s="6">
        <f t="shared" si="125"/>
        <v>0</v>
      </c>
      <c r="BE141" s="6">
        <f t="shared" si="126"/>
        <v>0</v>
      </c>
      <c r="BF141" s="6">
        <f t="shared" si="127"/>
        <v>0</v>
      </c>
      <c r="BG141" s="6"/>
      <c r="BH141" s="6">
        <f t="shared" si="128"/>
        <v>0</v>
      </c>
      <c r="BI141" s="6">
        <f t="shared" si="129"/>
        <v>0</v>
      </c>
      <c r="BJ141" s="6">
        <f t="shared" si="130"/>
        <v>0</v>
      </c>
      <c r="BK141" s="6"/>
      <c r="BL141" s="6">
        <f t="shared" si="131"/>
        <v>0</v>
      </c>
      <c r="BM141" s="6">
        <f t="shared" si="132"/>
        <v>0</v>
      </c>
      <c r="BN141" s="6">
        <f t="shared" si="133"/>
        <v>0</v>
      </c>
      <c r="BO141" s="6"/>
      <c r="BP141" s="6">
        <f t="shared" si="134"/>
        <v>0</v>
      </c>
      <c r="BQ141" s="6">
        <f t="shared" si="135"/>
        <v>0</v>
      </c>
      <c r="BR141" s="6">
        <f t="shared" si="136"/>
        <v>0</v>
      </c>
      <c r="BS141" s="6"/>
      <c r="BT141" s="6">
        <f t="shared" si="137"/>
        <v>0</v>
      </c>
      <c r="BU141" s="6">
        <f t="shared" si="138"/>
        <v>0</v>
      </c>
      <c r="BV141" s="6">
        <f t="shared" si="139"/>
        <v>0</v>
      </c>
      <c r="BW141" s="6"/>
      <c r="BX141" s="6">
        <f t="shared" si="140"/>
        <v>0</v>
      </c>
      <c r="BY141" s="6">
        <f t="shared" si="141"/>
        <v>0</v>
      </c>
      <c r="BZ141" s="6">
        <f t="shared" si="142"/>
        <v>0</v>
      </c>
      <c r="CA141" s="6"/>
      <c r="CB141" s="6">
        <f t="shared" si="143"/>
        <v>0</v>
      </c>
      <c r="CC141" s="6">
        <f t="shared" si="144"/>
        <v>0</v>
      </c>
      <c r="CD141" s="6">
        <f t="shared" si="145"/>
        <v>0</v>
      </c>
      <c r="CE141" s="6"/>
      <c r="CF141" s="6">
        <f t="shared" si="146"/>
        <v>0</v>
      </c>
      <c r="CG141" s="6">
        <f t="shared" si="147"/>
        <v>0</v>
      </c>
      <c r="CH141" s="6">
        <f t="shared" si="148"/>
        <v>0</v>
      </c>
      <c r="CI141" s="6"/>
      <c r="CJ141" s="6">
        <f t="shared" si="149"/>
        <v>0</v>
      </c>
      <c r="CK141" s="6">
        <f t="shared" si="150"/>
        <v>0</v>
      </c>
      <c r="CL141" s="6">
        <f t="shared" si="151"/>
        <v>0</v>
      </c>
      <c r="CM141" s="6"/>
      <c r="CN141" s="6">
        <f t="shared" si="152"/>
        <v>0</v>
      </c>
      <c r="CO141" s="6">
        <f t="shared" si="153"/>
        <v>0</v>
      </c>
      <c r="CP141" s="6">
        <f t="shared" si="154"/>
        <v>0</v>
      </c>
      <c r="CQ141" s="6"/>
      <c r="CR141" s="6">
        <f t="shared" si="108"/>
        <v>0</v>
      </c>
      <c r="CS141" s="6">
        <f t="shared" si="109"/>
        <v>0</v>
      </c>
      <c r="CT141" s="6">
        <f t="shared" si="110"/>
        <v>0</v>
      </c>
      <c r="CU141" s="6"/>
      <c r="CV141" s="6"/>
      <c r="CW141" s="6"/>
      <c r="CX141" s="6"/>
      <c r="CY141" s="6"/>
      <c r="CZ141" s="6"/>
      <c r="DA141" s="6"/>
      <c r="DB141" s="6"/>
      <c r="DC141" s="6"/>
      <c r="DD141" s="133"/>
      <c r="DE141" s="133"/>
      <c r="DF141" s="133"/>
      <c r="DG141" s="133"/>
      <c r="DH141" s="56"/>
      <c r="DI141" s="56"/>
      <c r="DJ141" s="56"/>
      <c r="DK141" s="56"/>
      <c r="DL141" s="56"/>
    </row>
    <row r="142" spans="1:116" s="31" customFormat="1" ht="28.5" customHeight="1" thickTop="1" thickBot="1" x14ac:dyDescent="0.35">
      <c r="A142" s="4">
        <v>44312</v>
      </c>
      <c r="B142" s="5" t="s">
        <v>7</v>
      </c>
      <c r="C142" s="5" t="s">
        <v>41</v>
      </c>
      <c r="D142" s="12" t="s">
        <v>11</v>
      </c>
      <c r="E142" s="5" t="s">
        <v>27</v>
      </c>
      <c r="F142" s="5" t="s">
        <v>30</v>
      </c>
      <c r="G142" s="53" t="s">
        <v>225</v>
      </c>
      <c r="H142" s="53">
        <v>72</v>
      </c>
      <c r="I142" s="82">
        <v>28</v>
      </c>
      <c r="J142" s="17">
        <v>26</v>
      </c>
      <c r="K142" s="17">
        <f t="shared" si="156"/>
        <v>744</v>
      </c>
      <c r="L142" s="17"/>
      <c r="M142" s="17"/>
      <c r="N142" s="17"/>
      <c r="O142" s="17"/>
      <c r="P142" s="6"/>
      <c r="Q142" s="68">
        <v>26</v>
      </c>
      <c r="R142" s="17"/>
      <c r="S142" s="17"/>
      <c r="T142" s="17"/>
      <c r="U142" s="17"/>
      <c r="V142" s="17"/>
      <c r="W142" s="17"/>
      <c r="X142" s="17"/>
      <c r="Y142" s="75"/>
      <c r="Z142" s="17"/>
      <c r="AA142" s="17"/>
      <c r="AB142" s="17"/>
      <c r="AC142" s="17"/>
      <c r="AD142" s="125"/>
      <c r="AE142" s="125"/>
      <c r="AF142" s="123"/>
      <c r="AG142" s="117">
        <f t="shared" si="112"/>
        <v>0</v>
      </c>
      <c r="AH142" s="6">
        <f t="shared" si="113"/>
        <v>0</v>
      </c>
      <c r="AI142" s="68">
        <f t="shared" si="111"/>
        <v>26</v>
      </c>
      <c r="AJ142" s="17"/>
      <c r="AK142" s="20">
        <f t="shared" si="155"/>
        <v>26</v>
      </c>
      <c r="AL142" s="20">
        <f t="shared" si="157"/>
        <v>744</v>
      </c>
      <c r="AM142" s="20"/>
      <c r="AN142" s="6">
        <f t="shared" si="114"/>
        <v>0</v>
      </c>
      <c r="AO142" s="6">
        <f t="shared" si="115"/>
        <v>0</v>
      </c>
      <c r="AP142" s="17">
        <f t="shared" si="116"/>
        <v>0</v>
      </c>
      <c r="AQ142" s="17"/>
      <c r="AR142" s="6">
        <f t="shared" si="117"/>
        <v>0</v>
      </c>
      <c r="AS142" s="6">
        <f t="shared" si="118"/>
        <v>0</v>
      </c>
      <c r="AT142" s="6">
        <f t="shared" si="107"/>
        <v>0</v>
      </c>
      <c r="AU142" s="6"/>
      <c r="AV142" s="6">
        <f t="shared" si="119"/>
        <v>0</v>
      </c>
      <c r="AW142" s="6">
        <f t="shared" si="120"/>
        <v>0</v>
      </c>
      <c r="AX142" s="6">
        <f t="shared" si="121"/>
        <v>0</v>
      </c>
      <c r="AY142" s="6"/>
      <c r="AZ142" s="6">
        <f t="shared" si="122"/>
        <v>0</v>
      </c>
      <c r="BA142" s="6">
        <f t="shared" si="123"/>
        <v>0</v>
      </c>
      <c r="BB142" s="6">
        <f t="shared" si="124"/>
        <v>0</v>
      </c>
      <c r="BC142" s="6"/>
      <c r="BD142" s="6">
        <f t="shared" si="125"/>
        <v>0</v>
      </c>
      <c r="BE142" s="6">
        <f t="shared" si="126"/>
        <v>0</v>
      </c>
      <c r="BF142" s="6">
        <f t="shared" si="127"/>
        <v>0</v>
      </c>
      <c r="BG142" s="6"/>
      <c r="BH142" s="6">
        <f t="shared" si="128"/>
        <v>0</v>
      </c>
      <c r="BI142" s="6">
        <f t="shared" si="129"/>
        <v>0</v>
      </c>
      <c r="BJ142" s="36">
        <f t="shared" si="130"/>
        <v>26</v>
      </c>
      <c r="BK142" s="6"/>
      <c r="BL142" s="6">
        <f t="shared" si="131"/>
        <v>0</v>
      </c>
      <c r="BM142" s="6">
        <f t="shared" si="132"/>
        <v>0</v>
      </c>
      <c r="BN142" s="6">
        <f t="shared" si="133"/>
        <v>0</v>
      </c>
      <c r="BO142" s="6"/>
      <c r="BP142" s="6">
        <f t="shared" si="134"/>
        <v>0</v>
      </c>
      <c r="BQ142" s="6">
        <f t="shared" si="135"/>
        <v>0</v>
      </c>
      <c r="BR142" s="6">
        <f t="shared" si="136"/>
        <v>0</v>
      </c>
      <c r="BS142" s="6"/>
      <c r="BT142" s="6">
        <f t="shared" si="137"/>
        <v>0</v>
      </c>
      <c r="BU142" s="6">
        <f t="shared" si="138"/>
        <v>0</v>
      </c>
      <c r="BV142" s="6">
        <f t="shared" si="139"/>
        <v>0</v>
      </c>
      <c r="BW142" s="6"/>
      <c r="BX142" s="6">
        <f t="shared" si="140"/>
        <v>0</v>
      </c>
      <c r="BY142" s="6">
        <f t="shared" si="141"/>
        <v>0</v>
      </c>
      <c r="BZ142" s="6">
        <f t="shared" si="142"/>
        <v>0</v>
      </c>
      <c r="CA142" s="6"/>
      <c r="CB142" s="6">
        <f t="shared" si="143"/>
        <v>0</v>
      </c>
      <c r="CC142" s="6">
        <f t="shared" si="144"/>
        <v>0</v>
      </c>
      <c r="CD142" s="6">
        <f t="shared" si="145"/>
        <v>0</v>
      </c>
      <c r="CE142" s="6"/>
      <c r="CF142" s="6">
        <f t="shared" si="146"/>
        <v>0</v>
      </c>
      <c r="CG142" s="6">
        <f t="shared" si="147"/>
        <v>0</v>
      </c>
      <c r="CH142" s="6">
        <f t="shared" si="148"/>
        <v>0</v>
      </c>
      <c r="CI142" s="6"/>
      <c r="CJ142" s="6">
        <f t="shared" si="149"/>
        <v>0</v>
      </c>
      <c r="CK142" s="6">
        <f t="shared" si="150"/>
        <v>0</v>
      </c>
      <c r="CL142" s="6">
        <f t="shared" si="151"/>
        <v>0</v>
      </c>
      <c r="CM142" s="6"/>
      <c r="CN142" s="6">
        <f t="shared" si="152"/>
        <v>0</v>
      </c>
      <c r="CO142" s="6">
        <f t="shared" si="153"/>
        <v>0</v>
      </c>
      <c r="CP142" s="6">
        <f t="shared" si="154"/>
        <v>0</v>
      </c>
      <c r="CQ142" s="6"/>
      <c r="CR142" s="6">
        <f t="shared" si="108"/>
        <v>0</v>
      </c>
      <c r="CS142" s="6">
        <f t="shared" si="109"/>
        <v>0</v>
      </c>
      <c r="CT142" s="6">
        <f t="shared" si="110"/>
        <v>0</v>
      </c>
      <c r="CU142" s="6"/>
      <c r="CV142" s="6"/>
      <c r="CW142" s="6"/>
      <c r="CX142" s="6"/>
      <c r="CY142" s="6"/>
      <c r="CZ142" s="6"/>
      <c r="DA142" s="6"/>
      <c r="DB142" s="6"/>
      <c r="DC142" s="6"/>
      <c r="DD142" s="133"/>
      <c r="DE142" s="133"/>
      <c r="DF142" s="133"/>
      <c r="DG142" s="133"/>
      <c r="DH142" s="56"/>
      <c r="DI142" s="56"/>
      <c r="DJ142" s="56"/>
      <c r="DK142" s="56"/>
      <c r="DL142" s="56"/>
    </row>
    <row r="143" spans="1:116" s="31" customFormat="1" ht="28.5" customHeight="1" thickTop="1" thickBot="1" x14ac:dyDescent="0.35">
      <c r="A143" s="4">
        <v>44312</v>
      </c>
      <c r="B143" s="5" t="s">
        <v>8</v>
      </c>
      <c r="C143" s="5" t="s">
        <v>38</v>
      </c>
      <c r="D143" s="12" t="s">
        <v>11</v>
      </c>
      <c r="E143" s="5" t="s">
        <v>27</v>
      </c>
      <c r="F143" s="5" t="s">
        <v>30</v>
      </c>
      <c r="G143" s="53" t="s">
        <v>226</v>
      </c>
      <c r="H143" s="53">
        <v>50.5</v>
      </c>
      <c r="I143" s="82">
        <v>49.5</v>
      </c>
      <c r="J143" s="17">
        <v>47.5</v>
      </c>
      <c r="K143" s="17">
        <f t="shared" si="156"/>
        <v>791.5</v>
      </c>
      <c r="L143" s="17"/>
      <c r="M143" s="17"/>
      <c r="N143" s="17"/>
      <c r="O143" s="17"/>
      <c r="P143" s="6"/>
      <c r="Q143" s="17"/>
      <c r="R143" s="68">
        <v>47.5</v>
      </c>
      <c r="S143" s="17"/>
      <c r="T143" s="17"/>
      <c r="U143" s="17"/>
      <c r="V143" s="17"/>
      <c r="W143" s="17"/>
      <c r="X143" s="17"/>
      <c r="Y143" s="75"/>
      <c r="Z143" s="17"/>
      <c r="AA143" s="17"/>
      <c r="AB143" s="17"/>
      <c r="AC143" s="17"/>
      <c r="AD143" s="125"/>
      <c r="AE143" s="125"/>
      <c r="AF143" s="123"/>
      <c r="AG143" s="117">
        <f t="shared" si="112"/>
        <v>0</v>
      </c>
      <c r="AH143" s="36">
        <f t="shared" si="113"/>
        <v>47.5</v>
      </c>
      <c r="AI143" s="17">
        <f t="shared" si="111"/>
        <v>0</v>
      </c>
      <c r="AJ143" s="17"/>
      <c r="AK143" s="20">
        <f t="shared" si="155"/>
        <v>47.5</v>
      </c>
      <c r="AL143" s="20">
        <f t="shared" si="157"/>
        <v>791.5</v>
      </c>
      <c r="AM143" s="20"/>
      <c r="AN143" s="6">
        <f t="shared" si="114"/>
        <v>0</v>
      </c>
      <c r="AO143" s="6">
        <f t="shared" si="115"/>
        <v>0</v>
      </c>
      <c r="AP143" s="17">
        <f t="shared" si="116"/>
        <v>0</v>
      </c>
      <c r="AQ143" s="17"/>
      <c r="AR143" s="6">
        <f t="shared" si="117"/>
        <v>0</v>
      </c>
      <c r="AS143" s="6">
        <f t="shared" si="118"/>
        <v>0</v>
      </c>
      <c r="AT143" s="6">
        <f t="shared" ref="AT143:AT206" si="158">IF(B143="AUD/USD",AI143,0)</f>
        <v>0</v>
      </c>
      <c r="AU143" s="6"/>
      <c r="AV143" s="6">
        <f t="shared" si="119"/>
        <v>0</v>
      </c>
      <c r="AW143" s="6">
        <f t="shared" si="120"/>
        <v>0</v>
      </c>
      <c r="AX143" s="6">
        <f t="shared" si="121"/>
        <v>0</v>
      </c>
      <c r="AY143" s="6"/>
      <c r="AZ143" s="6">
        <f t="shared" si="122"/>
        <v>0</v>
      </c>
      <c r="BA143" s="6">
        <f t="shared" si="123"/>
        <v>0</v>
      </c>
      <c r="BB143" s="6">
        <f t="shared" si="124"/>
        <v>0</v>
      </c>
      <c r="BC143" s="6"/>
      <c r="BD143" s="6">
        <f t="shared" si="125"/>
        <v>0</v>
      </c>
      <c r="BE143" s="6">
        <f t="shared" si="126"/>
        <v>0</v>
      </c>
      <c r="BF143" s="6">
        <f t="shared" si="127"/>
        <v>0</v>
      </c>
      <c r="BG143" s="6"/>
      <c r="BH143" s="6">
        <f t="shared" si="128"/>
        <v>0</v>
      </c>
      <c r="BI143" s="6">
        <f t="shared" si="129"/>
        <v>0</v>
      </c>
      <c r="BJ143" s="6">
        <f t="shared" si="130"/>
        <v>0</v>
      </c>
      <c r="BK143" s="6"/>
      <c r="BL143" s="6">
        <f t="shared" si="131"/>
        <v>0</v>
      </c>
      <c r="BM143" s="36">
        <f t="shared" si="132"/>
        <v>47.5</v>
      </c>
      <c r="BN143" s="6">
        <f t="shared" si="133"/>
        <v>0</v>
      </c>
      <c r="BO143" s="6"/>
      <c r="BP143" s="6">
        <f t="shared" si="134"/>
        <v>0</v>
      </c>
      <c r="BQ143" s="6">
        <f t="shared" si="135"/>
        <v>0</v>
      </c>
      <c r="BR143" s="6">
        <f t="shared" si="136"/>
        <v>0</v>
      </c>
      <c r="BS143" s="6"/>
      <c r="BT143" s="6">
        <f t="shared" si="137"/>
        <v>0</v>
      </c>
      <c r="BU143" s="6">
        <f t="shared" si="138"/>
        <v>0</v>
      </c>
      <c r="BV143" s="6">
        <f t="shared" si="139"/>
        <v>0</v>
      </c>
      <c r="BW143" s="6"/>
      <c r="BX143" s="6">
        <f t="shared" si="140"/>
        <v>0</v>
      </c>
      <c r="BY143" s="6">
        <f t="shared" si="141"/>
        <v>0</v>
      </c>
      <c r="BZ143" s="6">
        <f t="shared" si="142"/>
        <v>0</v>
      </c>
      <c r="CA143" s="6"/>
      <c r="CB143" s="6">
        <f t="shared" si="143"/>
        <v>0</v>
      </c>
      <c r="CC143" s="6">
        <f t="shared" si="144"/>
        <v>0</v>
      </c>
      <c r="CD143" s="6">
        <f t="shared" si="145"/>
        <v>0</v>
      </c>
      <c r="CE143" s="6"/>
      <c r="CF143" s="6">
        <f t="shared" si="146"/>
        <v>0</v>
      </c>
      <c r="CG143" s="6">
        <f t="shared" si="147"/>
        <v>0</v>
      </c>
      <c r="CH143" s="6">
        <f t="shared" si="148"/>
        <v>0</v>
      </c>
      <c r="CI143" s="6"/>
      <c r="CJ143" s="6">
        <f t="shared" si="149"/>
        <v>0</v>
      </c>
      <c r="CK143" s="6">
        <f t="shared" si="150"/>
        <v>0</v>
      </c>
      <c r="CL143" s="6">
        <f t="shared" si="151"/>
        <v>0</v>
      </c>
      <c r="CM143" s="6"/>
      <c r="CN143" s="6">
        <f t="shared" si="152"/>
        <v>0</v>
      </c>
      <c r="CO143" s="6">
        <f t="shared" si="153"/>
        <v>0</v>
      </c>
      <c r="CP143" s="6">
        <f t="shared" si="154"/>
        <v>0</v>
      </c>
      <c r="CQ143" s="6"/>
      <c r="CR143" s="6">
        <f t="shared" si="108"/>
        <v>0</v>
      </c>
      <c r="CS143" s="6">
        <f t="shared" si="109"/>
        <v>0</v>
      </c>
      <c r="CT143" s="6">
        <f t="shared" si="110"/>
        <v>0</v>
      </c>
      <c r="CU143" s="6"/>
      <c r="CV143" s="6"/>
      <c r="CW143" s="6"/>
      <c r="CX143" s="6"/>
      <c r="CY143" s="6"/>
      <c r="CZ143" s="6"/>
      <c r="DA143" s="6"/>
      <c r="DB143" s="6"/>
      <c r="DC143" s="6"/>
      <c r="DD143" s="133"/>
      <c r="DE143" s="133"/>
      <c r="DF143" s="133"/>
      <c r="DG143" s="133"/>
      <c r="DH143" s="56"/>
      <c r="DI143" s="56"/>
      <c r="DJ143" s="56"/>
      <c r="DK143" s="56"/>
      <c r="DL143" s="56"/>
    </row>
    <row r="144" spans="1:116" s="31" customFormat="1" ht="28.5" customHeight="1" thickTop="1" thickBot="1" x14ac:dyDescent="0.35">
      <c r="A144" s="4">
        <v>44313</v>
      </c>
      <c r="B144" s="5" t="s">
        <v>21</v>
      </c>
      <c r="C144" s="5" t="s">
        <v>29</v>
      </c>
      <c r="D144" s="12" t="s">
        <v>11</v>
      </c>
      <c r="E144" s="5" t="s">
        <v>52</v>
      </c>
      <c r="F144" s="5" t="s">
        <v>30</v>
      </c>
      <c r="G144" s="53" t="s">
        <v>227</v>
      </c>
      <c r="H144" s="53">
        <v>54.5</v>
      </c>
      <c r="I144" s="82">
        <v>45.5</v>
      </c>
      <c r="J144" s="17">
        <v>43.5</v>
      </c>
      <c r="K144" s="17">
        <f t="shared" si="156"/>
        <v>835</v>
      </c>
      <c r="L144" s="17"/>
      <c r="M144" s="17"/>
      <c r="N144" s="17"/>
      <c r="O144" s="17"/>
      <c r="P144" s="6"/>
      <c r="Q144" s="17"/>
      <c r="R144" s="17"/>
      <c r="S144" s="17"/>
      <c r="T144" s="17"/>
      <c r="U144" s="17"/>
      <c r="V144" s="17"/>
      <c r="W144" s="17"/>
      <c r="X144" s="17"/>
      <c r="Y144" s="68">
        <v>43.5</v>
      </c>
      <c r="Z144" s="17"/>
      <c r="AA144" s="17"/>
      <c r="AB144" s="17"/>
      <c r="AC144" s="17"/>
      <c r="AD144" s="125"/>
      <c r="AE144" s="125"/>
      <c r="AF144" s="123"/>
      <c r="AG144" s="119">
        <f t="shared" si="112"/>
        <v>43.5</v>
      </c>
      <c r="AH144" s="6">
        <f t="shared" si="113"/>
        <v>0</v>
      </c>
      <c r="AI144" s="17">
        <f t="shared" si="111"/>
        <v>0</v>
      </c>
      <c r="AJ144" s="17"/>
      <c r="AK144" s="20">
        <f t="shared" si="155"/>
        <v>43.5</v>
      </c>
      <c r="AL144" s="20">
        <f t="shared" si="157"/>
        <v>835</v>
      </c>
      <c r="AM144" s="20"/>
      <c r="AN144" s="6">
        <f t="shared" si="114"/>
        <v>0</v>
      </c>
      <c r="AO144" s="6">
        <f t="shared" si="115"/>
        <v>0</v>
      </c>
      <c r="AP144" s="17">
        <f t="shared" si="116"/>
        <v>0</v>
      </c>
      <c r="AQ144" s="17"/>
      <c r="AR144" s="6">
        <f t="shared" si="117"/>
        <v>0</v>
      </c>
      <c r="AS144" s="6">
        <f t="shared" si="118"/>
        <v>0</v>
      </c>
      <c r="AT144" s="6">
        <f t="shared" si="158"/>
        <v>0</v>
      </c>
      <c r="AU144" s="6"/>
      <c r="AV144" s="6">
        <f t="shared" si="119"/>
        <v>0</v>
      </c>
      <c r="AW144" s="6">
        <f t="shared" si="120"/>
        <v>0</v>
      </c>
      <c r="AX144" s="6">
        <f t="shared" si="121"/>
        <v>0</v>
      </c>
      <c r="AY144" s="6"/>
      <c r="AZ144" s="6">
        <f t="shared" si="122"/>
        <v>0</v>
      </c>
      <c r="BA144" s="6">
        <f t="shared" si="123"/>
        <v>0</v>
      </c>
      <c r="BB144" s="6">
        <f t="shared" si="124"/>
        <v>0</v>
      </c>
      <c r="BC144" s="6"/>
      <c r="BD144" s="6">
        <f t="shared" si="125"/>
        <v>0</v>
      </c>
      <c r="BE144" s="6">
        <f t="shared" si="126"/>
        <v>0</v>
      </c>
      <c r="BF144" s="6">
        <f t="shared" si="127"/>
        <v>0</v>
      </c>
      <c r="BG144" s="6"/>
      <c r="BH144" s="6">
        <f t="shared" si="128"/>
        <v>0</v>
      </c>
      <c r="BI144" s="6">
        <f t="shared" si="129"/>
        <v>0</v>
      </c>
      <c r="BJ144" s="6">
        <f t="shared" si="130"/>
        <v>0</v>
      </c>
      <c r="BK144" s="6"/>
      <c r="BL144" s="6">
        <f t="shared" si="131"/>
        <v>0</v>
      </c>
      <c r="BM144" s="6">
        <f t="shared" si="132"/>
        <v>0</v>
      </c>
      <c r="BN144" s="6">
        <f t="shared" si="133"/>
        <v>0</v>
      </c>
      <c r="BO144" s="6"/>
      <c r="BP144" s="6">
        <f t="shared" si="134"/>
        <v>0</v>
      </c>
      <c r="BQ144" s="6">
        <f t="shared" si="135"/>
        <v>0</v>
      </c>
      <c r="BR144" s="6">
        <f t="shared" si="136"/>
        <v>0</v>
      </c>
      <c r="BS144" s="6"/>
      <c r="BT144" s="6">
        <f t="shared" si="137"/>
        <v>0</v>
      </c>
      <c r="BU144" s="6">
        <f t="shared" si="138"/>
        <v>0</v>
      </c>
      <c r="BV144" s="6">
        <f t="shared" si="139"/>
        <v>0</v>
      </c>
      <c r="BW144" s="6"/>
      <c r="BX144" s="6">
        <f t="shared" si="140"/>
        <v>0</v>
      </c>
      <c r="BY144" s="6">
        <f t="shared" si="141"/>
        <v>0</v>
      </c>
      <c r="BZ144" s="6">
        <f t="shared" si="142"/>
        <v>0</v>
      </c>
      <c r="CA144" s="6"/>
      <c r="CB144" s="36">
        <f t="shared" si="143"/>
        <v>43.5</v>
      </c>
      <c r="CC144" s="6">
        <f t="shared" si="144"/>
        <v>0</v>
      </c>
      <c r="CD144" s="6">
        <f t="shared" si="145"/>
        <v>0</v>
      </c>
      <c r="CE144" s="6"/>
      <c r="CF144" s="6">
        <f t="shared" si="146"/>
        <v>0</v>
      </c>
      <c r="CG144" s="6">
        <f t="shared" si="147"/>
        <v>0</v>
      </c>
      <c r="CH144" s="6">
        <f t="shared" si="148"/>
        <v>0</v>
      </c>
      <c r="CI144" s="6"/>
      <c r="CJ144" s="6">
        <f t="shared" si="149"/>
        <v>0</v>
      </c>
      <c r="CK144" s="6">
        <f t="shared" si="150"/>
        <v>0</v>
      </c>
      <c r="CL144" s="6">
        <f t="shared" si="151"/>
        <v>0</v>
      </c>
      <c r="CM144" s="6"/>
      <c r="CN144" s="6">
        <f t="shared" si="152"/>
        <v>0</v>
      </c>
      <c r="CO144" s="6">
        <f t="shared" si="153"/>
        <v>0</v>
      </c>
      <c r="CP144" s="6">
        <f t="shared" si="154"/>
        <v>0</v>
      </c>
      <c r="CQ144" s="6"/>
      <c r="CR144" s="6">
        <f t="shared" si="108"/>
        <v>0</v>
      </c>
      <c r="CS144" s="6">
        <f t="shared" si="109"/>
        <v>0</v>
      </c>
      <c r="CT144" s="6">
        <f t="shared" si="110"/>
        <v>0</v>
      </c>
      <c r="CU144" s="6"/>
      <c r="CV144" s="6"/>
      <c r="CW144" s="6"/>
      <c r="CX144" s="6"/>
      <c r="CY144" s="6"/>
      <c r="CZ144" s="6"/>
      <c r="DA144" s="6"/>
      <c r="DB144" s="6"/>
      <c r="DC144" s="6"/>
      <c r="DD144" s="133"/>
      <c r="DE144" s="133"/>
      <c r="DF144" s="133"/>
      <c r="DG144" s="133"/>
      <c r="DH144" s="56"/>
      <c r="DI144" s="56"/>
      <c r="DJ144" s="56"/>
      <c r="DK144" s="56"/>
      <c r="DL144" s="56"/>
    </row>
    <row r="145" spans="1:116" s="31" customFormat="1" ht="28.5" customHeight="1" thickTop="1" thickBot="1" x14ac:dyDescent="0.35">
      <c r="A145" s="4">
        <v>44313</v>
      </c>
      <c r="B145" s="5" t="s">
        <v>25</v>
      </c>
      <c r="C145" s="5" t="s">
        <v>38</v>
      </c>
      <c r="D145" s="12" t="s">
        <v>11</v>
      </c>
      <c r="E145" s="5" t="s">
        <v>65</v>
      </c>
      <c r="F145" s="5" t="s">
        <v>30</v>
      </c>
      <c r="G145" s="53" t="s">
        <v>228</v>
      </c>
      <c r="H145" s="53">
        <v>53.5</v>
      </c>
      <c r="I145" s="82">
        <v>46.5</v>
      </c>
      <c r="J145" s="17">
        <v>44.5</v>
      </c>
      <c r="K145" s="17">
        <f t="shared" si="156"/>
        <v>879.5</v>
      </c>
      <c r="L145" s="17"/>
      <c r="M145" s="17"/>
      <c r="N145" s="17"/>
      <c r="O145" s="17"/>
      <c r="P145" s="6"/>
      <c r="Q145" s="17"/>
      <c r="R145" s="17"/>
      <c r="S145" s="17"/>
      <c r="T145" s="17"/>
      <c r="U145" s="17"/>
      <c r="V145" s="17"/>
      <c r="W145" s="17"/>
      <c r="X145" s="68">
        <v>44.5</v>
      </c>
      <c r="Y145" s="75"/>
      <c r="Z145" s="17"/>
      <c r="AA145" s="17"/>
      <c r="AB145" s="17"/>
      <c r="AC145" s="17"/>
      <c r="AD145" s="125"/>
      <c r="AE145" s="125"/>
      <c r="AF145" s="123"/>
      <c r="AG145" s="117">
        <f t="shared" si="112"/>
        <v>0</v>
      </c>
      <c r="AH145" s="36">
        <f t="shared" si="113"/>
        <v>44.5</v>
      </c>
      <c r="AI145" s="17">
        <f t="shared" si="111"/>
        <v>0</v>
      </c>
      <c r="AJ145" s="17"/>
      <c r="AK145" s="20">
        <f t="shared" si="155"/>
        <v>44.5</v>
      </c>
      <c r="AL145" s="20">
        <f t="shared" si="157"/>
        <v>879.5</v>
      </c>
      <c r="AM145" s="20"/>
      <c r="AN145" s="6">
        <f t="shared" si="114"/>
        <v>0</v>
      </c>
      <c r="AO145" s="6">
        <f t="shared" si="115"/>
        <v>0</v>
      </c>
      <c r="AP145" s="17">
        <f t="shared" si="116"/>
        <v>0</v>
      </c>
      <c r="AQ145" s="17"/>
      <c r="AR145" s="6">
        <f t="shared" si="117"/>
        <v>0</v>
      </c>
      <c r="AS145" s="6">
        <f t="shared" si="118"/>
        <v>0</v>
      </c>
      <c r="AT145" s="6">
        <f t="shared" si="158"/>
        <v>0</v>
      </c>
      <c r="AU145" s="6"/>
      <c r="AV145" s="6">
        <f t="shared" si="119"/>
        <v>0</v>
      </c>
      <c r="AW145" s="6">
        <f t="shared" si="120"/>
        <v>0</v>
      </c>
      <c r="AX145" s="6">
        <f t="shared" si="121"/>
        <v>0</v>
      </c>
      <c r="AY145" s="6"/>
      <c r="AZ145" s="6">
        <f t="shared" si="122"/>
        <v>0</v>
      </c>
      <c r="BA145" s="6">
        <f t="shared" si="123"/>
        <v>0</v>
      </c>
      <c r="BB145" s="6">
        <f t="shared" si="124"/>
        <v>0</v>
      </c>
      <c r="BC145" s="6"/>
      <c r="BD145" s="6">
        <f t="shared" si="125"/>
        <v>0</v>
      </c>
      <c r="BE145" s="6">
        <f t="shared" si="126"/>
        <v>0</v>
      </c>
      <c r="BF145" s="6">
        <f t="shared" si="127"/>
        <v>0</v>
      </c>
      <c r="BG145" s="6"/>
      <c r="BH145" s="6">
        <f t="shared" si="128"/>
        <v>0</v>
      </c>
      <c r="BI145" s="6">
        <f t="shared" si="129"/>
        <v>0</v>
      </c>
      <c r="BJ145" s="6">
        <f t="shared" si="130"/>
        <v>0</v>
      </c>
      <c r="BK145" s="6"/>
      <c r="BL145" s="6">
        <f t="shared" si="131"/>
        <v>0</v>
      </c>
      <c r="BM145" s="6">
        <f t="shared" si="132"/>
        <v>0</v>
      </c>
      <c r="BN145" s="6">
        <f t="shared" si="133"/>
        <v>0</v>
      </c>
      <c r="BO145" s="6"/>
      <c r="BP145" s="6">
        <f t="shared" si="134"/>
        <v>0</v>
      </c>
      <c r="BQ145" s="6">
        <f t="shared" si="135"/>
        <v>0</v>
      </c>
      <c r="BR145" s="6">
        <f t="shared" si="136"/>
        <v>0</v>
      </c>
      <c r="BS145" s="6"/>
      <c r="BT145" s="6">
        <f t="shared" si="137"/>
        <v>0</v>
      </c>
      <c r="BU145" s="6">
        <f t="shared" si="138"/>
        <v>0</v>
      </c>
      <c r="BV145" s="6">
        <f t="shared" si="139"/>
        <v>0</v>
      </c>
      <c r="BW145" s="6"/>
      <c r="BX145" s="6">
        <f t="shared" si="140"/>
        <v>0</v>
      </c>
      <c r="BY145" s="6">
        <f t="shared" si="141"/>
        <v>0</v>
      </c>
      <c r="BZ145" s="6">
        <f t="shared" si="142"/>
        <v>0</v>
      </c>
      <c r="CA145" s="6"/>
      <c r="CB145" s="6">
        <f t="shared" si="143"/>
        <v>0</v>
      </c>
      <c r="CC145" s="6">
        <f t="shared" si="144"/>
        <v>0</v>
      </c>
      <c r="CD145" s="6">
        <f t="shared" si="145"/>
        <v>0</v>
      </c>
      <c r="CE145" s="6"/>
      <c r="CF145" s="6">
        <f t="shared" si="146"/>
        <v>0</v>
      </c>
      <c r="CG145" s="6">
        <f t="shared" si="147"/>
        <v>0</v>
      </c>
      <c r="CH145" s="6">
        <f t="shared" si="148"/>
        <v>0</v>
      </c>
      <c r="CI145" s="6"/>
      <c r="CJ145" s="6">
        <f t="shared" si="149"/>
        <v>0</v>
      </c>
      <c r="CK145" s="36">
        <f t="shared" si="150"/>
        <v>44.5</v>
      </c>
      <c r="CL145" s="6">
        <f t="shared" si="151"/>
        <v>0</v>
      </c>
      <c r="CM145" s="6"/>
      <c r="CN145" s="6">
        <f t="shared" si="152"/>
        <v>0</v>
      </c>
      <c r="CO145" s="6">
        <f t="shared" si="153"/>
        <v>0</v>
      </c>
      <c r="CP145" s="6">
        <f t="shared" si="154"/>
        <v>0</v>
      </c>
      <c r="CQ145" s="6"/>
      <c r="CR145" s="6">
        <f t="shared" si="108"/>
        <v>0</v>
      </c>
      <c r="CS145" s="6">
        <f t="shared" si="109"/>
        <v>0</v>
      </c>
      <c r="CT145" s="6">
        <f t="shared" si="110"/>
        <v>0</v>
      </c>
      <c r="CU145" s="6"/>
      <c r="CV145" s="6"/>
      <c r="CW145" s="6"/>
      <c r="CX145" s="6"/>
      <c r="CY145" s="6"/>
      <c r="CZ145" s="6"/>
      <c r="DA145" s="6"/>
      <c r="DB145" s="6"/>
      <c r="DC145" s="6"/>
      <c r="DD145" s="133"/>
      <c r="DE145" s="133"/>
      <c r="DF145" s="133"/>
      <c r="DG145" s="133"/>
      <c r="DH145" s="56"/>
      <c r="DI145" s="56"/>
      <c r="DJ145" s="56"/>
      <c r="DK145" s="56"/>
      <c r="DL145" s="56"/>
    </row>
    <row r="146" spans="1:116" s="31" customFormat="1" ht="28.5" customHeight="1" thickTop="1" thickBot="1" x14ac:dyDescent="0.35">
      <c r="A146" s="4">
        <v>44313</v>
      </c>
      <c r="B146" s="5" t="s">
        <v>4</v>
      </c>
      <c r="C146" s="5" t="s">
        <v>41</v>
      </c>
      <c r="D146" s="12" t="s">
        <v>11</v>
      </c>
      <c r="E146" s="5" t="s">
        <v>27</v>
      </c>
      <c r="F146" s="5" t="s">
        <v>1</v>
      </c>
      <c r="G146" s="53" t="s">
        <v>229</v>
      </c>
      <c r="H146" s="53">
        <v>41.25</v>
      </c>
      <c r="I146" s="82">
        <v>41.25</v>
      </c>
      <c r="J146" s="17">
        <v>39.25</v>
      </c>
      <c r="K146" s="17">
        <f t="shared" si="156"/>
        <v>918.75</v>
      </c>
      <c r="L146" s="17"/>
      <c r="M146" s="17"/>
      <c r="N146" s="68">
        <v>39.25</v>
      </c>
      <c r="O146" s="17"/>
      <c r="P146" s="6"/>
      <c r="Q146" s="17"/>
      <c r="R146" s="17"/>
      <c r="S146" s="17"/>
      <c r="T146" s="17"/>
      <c r="U146" s="17"/>
      <c r="V146" s="17"/>
      <c r="W146" s="17"/>
      <c r="X146" s="17"/>
      <c r="Y146" s="75"/>
      <c r="Z146" s="17"/>
      <c r="AA146" s="17"/>
      <c r="AB146" s="17"/>
      <c r="AC146" s="17"/>
      <c r="AD146" s="125"/>
      <c r="AE146" s="125"/>
      <c r="AF146" s="123"/>
      <c r="AG146" s="117">
        <f t="shared" si="112"/>
        <v>0</v>
      </c>
      <c r="AH146" s="6">
        <f t="shared" si="113"/>
        <v>0</v>
      </c>
      <c r="AI146" s="68">
        <f t="shared" si="111"/>
        <v>39.25</v>
      </c>
      <c r="AJ146" s="17"/>
      <c r="AK146" s="20">
        <f t="shared" si="155"/>
        <v>39.25</v>
      </c>
      <c r="AL146" s="20">
        <f t="shared" si="157"/>
        <v>918.75</v>
      </c>
      <c r="AM146" s="20"/>
      <c r="AN146" s="6">
        <f t="shared" si="114"/>
        <v>0</v>
      </c>
      <c r="AO146" s="6">
        <f t="shared" si="115"/>
        <v>0</v>
      </c>
      <c r="AP146" s="17">
        <f t="shared" si="116"/>
        <v>0</v>
      </c>
      <c r="AQ146" s="17"/>
      <c r="AR146" s="6">
        <f t="shared" si="117"/>
        <v>0</v>
      </c>
      <c r="AS146" s="6">
        <f t="shared" si="118"/>
        <v>0</v>
      </c>
      <c r="AT146" s="6">
        <f t="shared" si="158"/>
        <v>0</v>
      </c>
      <c r="AU146" s="6"/>
      <c r="AV146" s="6">
        <f t="shared" si="119"/>
        <v>0</v>
      </c>
      <c r="AW146" s="6">
        <f t="shared" si="120"/>
        <v>0</v>
      </c>
      <c r="AX146" s="36">
        <f t="shared" si="121"/>
        <v>39.25</v>
      </c>
      <c r="AY146" s="6"/>
      <c r="AZ146" s="6">
        <f t="shared" si="122"/>
        <v>0</v>
      </c>
      <c r="BA146" s="6">
        <f t="shared" si="123"/>
        <v>0</v>
      </c>
      <c r="BB146" s="6">
        <f t="shared" si="124"/>
        <v>0</v>
      </c>
      <c r="BC146" s="6"/>
      <c r="BD146" s="6">
        <f t="shared" si="125"/>
        <v>0</v>
      </c>
      <c r="BE146" s="6">
        <f t="shared" si="126"/>
        <v>0</v>
      </c>
      <c r="BF146" s="6">
        <f t="shared" si="127"/>
        <v>0</v>
      </c>
      <c r="BG146" s="6"/>
      <c r="BH146" s="6">
        <f t="shared" si="128"/>
        <v>0</v>
      </c>
      <c r="BI146" s="6">
        <f t="shared" si="129"/>
        <v>0</v>
      </c>
      <c r="BJ146" s="6">
        <f t="shared" si="130"/>
        <v>0</v>
      </c>
      <c r="BK146" s="6"/>
      <c r="BL146" s="6">
        <f t="shared" si="131"/>
        <v>0</v>
      </c>
      <c r="BM146" s="6">
        <f t="shared" si="132"/>
        <v>0</v>
      </c>
      <c r="BN146" s="6">
        <f t="shared" si="133"/>
        <v>0</v>
      </c>
      <c r="BO146" s="6"/>
      <c r="BP146" s="6">
        <f t="shared" si="134"/>
        <v>0</v>
      </c>
      <c r="BQ146" s="6">
        <f t="shared" si="135"/>
        <v>0</v>
      </c>
      <c r="BR146" s="6">
        <f t="shared" si="136"/>
        <v>0</v>
      </c>
      <c r="BS146" s="6"/>
      <c r="BT146" s="6">
        <f t="shared" si="137"/>
        <v>0</v>
      </c>
      <c r="BU146" s="6">
        <f t="shared" si="138"/>
        <v>0</v>
      </c>
      <c r="BV146" s="6">
        <f t="shared" si="139"/>
        <v>0</v>
      </c>
      <c r="BW146" s="6"/>
      <c r="BX146" s="6">
        <f t="shared" si="140"/>
        <v>0</v>
      </c>
      <c r="BY146" s="6">
        <f t="shared" si="141"/>
        <v>0</v>
      </c>
      <c r="BZ146" s="6">
        <f t="shared" si="142"/>
        <v>0</v>
      </c>
      <c r="CA146" s="6"/>
      <c r="CB146" s="6">
        <f t="shared" si="143"/>
        <v>0</v>
      </c>
      <c r="CC146" s="6">
        <f t="shared" si="144"/>
        <v>0</v>
      </c>
      <c r="CD146" s="6">
        <f t="shared" si="145"/>
        <v>0</v>
      </c>
      <c r="CE146" s="6"/>
      <c r="CF146" s="6">
        <f t="shared" si="146"/>
        <v>0</v>
      </c>
      <c r="CG146" s="6">
        <f t="shared" si="147"/>
        <v>0</v>
      </c>
      <c r="CH146" s="6">
        <f t="shared" si="148"/>
        <v>0</v>
      </c>
      <c r="CI146" s="6"/>
      <c r="CJ146" s="6">
        <f t="shared" si="149"/>
        <v>0</v>
      </c>
      <c r="CK146" s="6">
        <f t="shared" si="150"/>
        <v>0</v>
      </c>
      <c r="CL146" s="6">
        <f t="shared" si="151"/>
        <v>0</v>
      </c>
      <c r="CM146" s="6"/>
      <c r="CN146" s="6">
        <f t="shared" si="152"/>
        <v>0</v>
      </c>
      <c r="CO146" s="6">
        <f t="shared" si="153"/>
        <v>0</v>
      </c>
      <c r="CP146" s="6">
        <f t="shared" si="154"/>
        <v>0</v>
      </c>
      <c r="CQ146" s="6"/>
      <c r="CR146" s="6">
        <f t="shared" si="108"/>
        <v>0</v>
      </c>
      <c r="CS146" s="6">
        <f t="shared" si="109"/>
        <v>0</v>
      </c>
      <c r="CT146" s="6">
        <f t="shared" si="110"/>
        <v>0</v>
      </c>
      <c r="CU146" s="6"/>
      <c r="CV146" s="6"/>
      <c r="CW146" s="6"/>
      <c r="CX146" s="6"/>
      <c r="CY146" s="6"/>
      <c r="CZ146" s="6"/>
      <c r="DA146" s="6"/>
      <c r="DB146" s="6"/>
      <c r="DC146" s="6"/>
      <c r="DD146" s="133"/>
      <c r="DE146" s="133"/>
      <c r="DF146" s="133"/>
      <c r="DG146" s="133"/>
      <c r="DH146" s="56"/>
      <c r="DI146" s="56"/>
      <c r="DJ146" s="56"/>
      <c r="DK146" s="56"/>
      <c r="DL146" s="56"/>
    </row>
    <row r="147" spans="1:116" s="31" customFormat="1" ht="28.5" customHeight="1" thickTop="1" thickBot="1" x14ac:dyDescent="0.35">
      <c r="A147" s="4">
        <v>44314</v>
      </c>
      <c r="B147" s="5" t="s">
        <v>4</v>
      </c>
      <c r="C147" s="5" t="s">
        <v>29</v>
      </c>
      <c r="D147" s="12" t="s">
        <v>11</v>
      </c>
      <c r="E147" s="5" t="s">
        <v>27</v>
      </c>
      <c r="F147" s="5" t="s">
        <v>30</v>
      </c>
      <c r="G147" s="53" t="s">
        <v>230</v>
      </c>
      <c r="H147" s="53">
        <v>74.5</v>
      </c>
      <c r="I147" s="82">
        <v>25.5</v>
      </c>
      <c r="J147" s="17">
        <v>23.5</v>
      </c>
      <c r="K147" s="17">
        <f t="shared" si="156"/>
        <v>942.25</v>
      </c>
      <c r="L147" s="17"/>
      <c r="M147" s="17"/>
      <c r="N147" s="92">
        <v>23.5</v>
      </c>
      <c r="O147" s="17"/>
      <c r="P147" s="6"/>
      <c r="Q147" s="17"/>
      <c r="R147" s="17"/>
      <c r="S147" s="17"/>
      <c r="T147" s="17"/>
      <c r="U147" s="17"/>
      <c r="V147" s="17"/>
      <c r="W147" s="17"/>
      <c r="X147" s="17"/>
      <c r="Y147" s="75"/>
      <c r="Z147" s="17"/>
      <c r="AA147" s="17"/>
      <c r="AB147" s="17"/>
      <c r="AC147" s="17"/>
      <c r="AD147" s="125"/>
      <c r="AE147" s="125"/>
      <c r="AF147" s="123"/>
      <c r="AG147" s="119">
        <f t="shared" si="112"/>
        <v>23.5</v>
      </c>
      <c r="AH147" s="6">
        <f t="shared" si="113"/>
        <v>0</v>
      </c>
      <c r="AI147" s="17">
        <f t="shared" si="111"/>
        <v>0</v>
      </c>
      <c r="AJ147" s="17"/>
      <c r="AK147" s="20">
        <f t="shared" si="155"/>
        <v>23.5</v>
      </c>
      <c r="AL147" s="20">
        <f t="shared" si="157"/>
        <v>942.25</v>
      </c>
      <c r="AM147" s="20"/>
      <c r="AN147" s="6">
        <f t="shared" si="114"/>
        <v>0</v>
      </c>
      <c r="AO147" s="6">
        <f t="shared" si="115"/>
        <v>0</v>
      </c>
      <c r="AP147" s="17">
        <f t="shared" si="116"/>
        <v>0</v>
      </c>
      <c r="AQ147" s="17"/>
      <c r="AR147" s="6">
        <f t="shared" si="117"/>
        <v>0</v>
      </c>
      <c r="AS147" s="6">
        <f t="shared" si="118"/>
        <v>0</v>
      </c>
      <c r="AT147" s="6">
        <f t="shared" si="158"/>
        <v>0</v>
      </c>
      <c r="AU147" s="6"/>
      <c r="AV147" s="36">
        <f t="shared" si="119"/>
        <v>23.5</v>
      </c>
      <c r="AW147" s="6">
        <f t="shared" si="120"/>
        <v>0</v>
      </c>
      <c r="AX147" s="6">
        <f t="shared" si="121"/>
        <v>0</v>
      </c>
      <c r="AY147" s="6"/>
      <c r="AZ147" s="6">
        <f t="shared" si="122"/>
        <v>0</v>
      </c>
      <c r="BA147" s="6">
        <f t="shared" si="123"/>
        <v>0</v>
      </c>
      <c r="BB147" s="6">
        <f t="shared" si="124"/>
        <v>0</v>
      </c>
      <c r="BC147" s="6"/>
      <c r="BD147" s="6">
        <f t="shared" si="125"/>
        <v>0</v>
      </c>
      <c r="BE147" s="6">
        <f t="shared" si="126"/>
        <v>0</v>
      </c>
      <c r="BF147" s="6">
        <f t="shared" si="127"/>
        <v>0</v>
      </c>
      <c r="BG147" s="6"/>
      <c r="BH147" s="6">
        <f t="shared" si="128"/>
        <v>0</v>
      </c>
      <c r="BI147" s="6">
        <f t="shared" si="129"/>
        <v>0</v>
      </c>
      <c r="BJ147" s="6">
        <f t="shared" si="130"/>
        <v>0</v>
      </c>
      <c r="BK147" s="6"/>
      <c r="BL147" s="6">
        <f t="shared" si="131"/>
        <v>0</v>
      </c>
      <c r="BM147" s="6">
        <f t="shared" si="132"/>
        <v>0</v>
      </c>
      <c r="BN147" s="6">
        <f t="shared" si="133"/>
        <v>0</v>
      </c>
      <c r="BO147" s="6"/>
      <c r="BP147" s="6">
        <f t="shared" si="134"/>
        <v>0</v>
      </c>
      <c r="BQ147" s="6">
        <f t="shared" si="135"/>
        <v>0</v>
      </c>
      <c r="BR147" s="6">
        <f t="shared" si="136"/>
        <v>0</v>
      </c>
      <c r="BS147" s="6"/>
      <c r="BT147" s="6">
        <f t="shared" si="137"/>
        <v>0</v>
      </c>
      <c r="BU147" s="6">
        <f t="shared" si="138"/>
        <v>0</v>
      </c>
      <c r="BV147" s="6">
        <f t="shared" si="139"/>
        <v>0</v>
      </c>
      <c r="BW147" s="6"/>
      <c r="BX147" s="6">
        <f t="shared" si="140"/>
        <v>0</v>
      </c>
      <c r="BY147" s="6">
        <f t="shared" si="141"/>
        <v>0</v>
      </c>
      <c r="BZ147" s="6">
        <f t="shared" si="142"/>
        <v>0</v>
      </c>
      <c r="CA147" s="6"/>
      <c r="CB147" s="6">
        <f t="shared" si="143"/>
        <v>0</v>
      </c>
      <c r="CC147" s="6">
        <f t="shared" si="144"/>
        <v>0</v>
      </c>
      <c r="CD147" s="6">
        <f t="shared" si="145"/>
        <v>0</v>
      </c>
      <c r="CE147" s="6"/>
      <c r="CF147" s="6">
        <f t="shared" si="146"/>
        <v>0</v>
      </c>
      <c r="CG147" s="6">
        <f t="shared" si="147"/>
        <v>0</v>
      </c>
      <c r="CH147" s="6">
        <f t="shared" si="148"/>
        <v>0</v>
      </c>
      <c r="CI147" s="6"/>
      <c r="CJ147" s="6">
        <f t="shared" si="149"/>
        <v>0</v>
      </c>
      <c r="CK147" s="6">
        <f t="shared" si="150"/>
        <v>0</v>
      </c>
      <c r="CL147" s="6">
        <f t="shared" si="151"/>
        <v>0</v>
      </c>
      <c r="CM147" s="6"/>
      <c r="CN147" s="6">
        <f t="shared" si="152"/>
        <v>0</v>
      </c>
      <c r="CO147" s="6">
        <f t="shared" si="153"/>
        <v>0</v>
      </c>
      <c r="CP147" s="6">
        <f t="shared" si="154"/>
        <v>0</v>
      </c>
      <c r="CQ147" s="6"/>
      <c r="CR147" s="6">
        <f t="shared" si="108"/>
        <v>0</v>
      </c>
      <c r="CS147" s="6">
        <f t="shared" si="109"/>
        <v>0</v>
      </c>
      <c r="CT147" s="6">
        <f t="shared" si="110"/>
        <v>0</v>
      </c>
      <c r="CU147" s="6"/>
      <c r="CV147" s="6"/>
      <c r="CW147" s="6"/>
      <c r="CX147" s="6"/>
      <c r="CY147" s="6"/>
      <c r="CZ147" s="6"/>
      <c r="DA147" s="6"/>
      <c r="DB147" s="6"/>
      <c r="DC147" s="6"/>
      <c r="DD147" s="133"/>
      <c r="DE147" s="133"/>
      <c r="DF147" s="133"/>
      <c r="DG147" s="133"/>
      <c r="DH147" s="56"/>
      <c r="DI147" s="56"/>
      <c r="DJ147" s="56"/>
      <c r="DK147" s="56"/>
      <c r="DL147" s="56"/>
    </row>
    <row r="148" spans="1:116" s="31" customFormat="1" ht="28.5" customHeight="1" thickTop="1" thickBot="1" x14ac:dyDescent="0.35">
      <c r="A148" s="4">
        <v>44314</v>
      </c>
      <c r="B148" s="5" t="s">
        <v>25</v>
      </c>
      <c r="C148" s="5" t="s">
        <v>29</v>
      </c>
      <c r="D148" s="12" t="s">
        <v>11</v>
      </c>
      <c r="E148" s="5" t="s">
        <v>65</v>
      </c>
      <c r="F148" s="5" t="s">
        <v>1</v>
      </c>
      <c r="G148" s="53" t="s">
        <v>231</v>
      </c>
      <c r="H148" s="53">
        <v>47.75</v>
      </c>
      <c r="I148" s="82">
        <v>47.75</v>
      </c>
      <c r="J148" s="17">
        <v>45.75</v>
      </c>
      <c r="K148" s="17">
        <f t="shared" si="156"/>
        <v>988</v>
      </c>
      <c r="L148" s="17"/>
      <c r="M148" s="17"/>
      <c r="N148" s="17"/>
      <c r="O148" s="17"/>
      <c r="P148" s="6"/>
      <c r="Q148" s="17"/>
      <c r="R148" s="17"/>
      <c r="S148" s="17"/>
      <c r="T148" s="17"/>
      <c r="U148" s="17"/>
      <c r="V148" s="17"/>
      <c r="W148" s="17"/>
      <c r="X148" s="68">
        <v>45.75</v>
      </c>
      <c r="Y148" s="75"/>
      <c r="Z148" s="17"/>
      <c r="AA148" s="17"/>
      <c r="AB148" s="17"/>
      <c r="AC148" s="17"/>
      <c r="AD148" s="125"/>
      <c r="AE148" s="125"/>
      <c r="AF148" s="123"/>
      <c r="AG148" s="119">
        <f t="shared" si="112"/>
        <v>45.75</v>
      </c>
      <c r="AH148" s="6">
        <f t="shared" si="113"/>
        <v>0</v>
      </c>
      <c r="AI148" s="17">
        <f t="shared" si="111"/>
        <v>0</v>
      </c>
      <c r="AJ148" s="17"/>
      <c r="AK148" s="20">
        <f t="shared" si="155"/>
        <v>45.75</v>
      </c>
      <c r="AL148" s="20">
        <f t="shared" si="157"/>
        <v>988</v>
      </c>
      <c r="AM148" s="20"/>
      <c r="AN148" s="6">
        <f t="shared" si="114"/>
        <v>0</v>
      </c>
      <c r="AO148" s="6">
        <f t="shared" si="115"/>
        <v>0</v>
      </c>
      <c r="AP148" s="17">
        <f t="shared" si="116"/>
        <v>0</v>
      </c>
      <c r="AQ148" s="17"/>
      <c r="AR148" s="6">
        <f t="shared" si="117"/>
        <v>0</v>
      </c>
      <c r="AS148" s="6">
        <f t="shared" si="118"/>
        <v>0</v>
      </c>
      <c r="AT148" s="6">
        <f t="shared" si="158"/>
        <v>0</v>
      </c>
      <c r="AU148" s="6"/>
      <c r="AV148" s="6">
        <f t="shared" si="119"/>
        <v>0</v>
      </c>
      <c r="AW148" s="6">
        <f t="shared" si="120"/>
        <v>0</v>
      </c>
      <c r="AX148" s="6">
        <f t="shared" si="121"/>
        <v>0</v>
      </c>
      <c r="AY148" s="6"/>
      <c r="AZ148" s="6">
        <f t="shared" si="122"/>
        <v>0</v>
      </c>
      <c r="BA148" s="6">
        <f t="shared" si="123"/>
        <v>0</v>
      </c>
      <c r="BB148" s="6">
        <f t="shared" si="124"/>
        <v>0</v>
      </c>
      <c r="BC148" s="6"/>
      <c r="BD148" s="6">
        <f t="shared" si="125"/>
        <v>0</v>
      </c>
      <c r="BE148" s="6">
        <f t="shared" si="126"/>
        <v>0</v>
      </c>
      <c r="BF148" s="6">
        <f t="shared" si="127"/>
        <v>0</v>
      </c>
      <c r="BG148" s="6"/>
      <c r="BH148" s="6">
        <f t="shared" si="128"/>
        <v>0</v>
      </c>
      <c r="BI148" s="6">
        <f t="shared" si="129"/>
        <v>0</v>
      </c>
      <c r="BJ148" s="6">
        <f t="shared" si="130"/>
        <v>0</v>
      </c>
      <c r="BK148" s="6"/>
      <c r="BL148" s="6">
        <f t="shared" si="131"/>
        <v>0</v>
      </c>
      <c r="BM148" s="6">
        <f t="shared" si="132"/>
        <v>0</v>
      </c>
      <c r="BN148" s="6">
        <f t="shared" si="133"/>
        <v>0</v>
      </c>
      <c r="BO148" s="6"/>
      <c r="BP148" s="6">
        <f t="shared" si="134"/>
        <v>0</v>
      </c>
      <c r="BQ148" s="6">
        <f t="shared" si="135"/>
        <v>0</v>
      </c>
      <c r="BR148" s="6">
        <f t="shared" si="136"/>
        <v>0</v>
      </c>
      <c r="BS148" s="6"/>
      <c r="BT148" s="6">
        <f t="shared" si="137"/>
        <v>0</v>
      </c>
      <c r="BU148" s="6">
        <f t="shared" si="138"/>
        <v>0</v>
      </c>
      <c r="BV148" s="6">
        <f t="shared" si="139"/>
        <v>0</v>
      </c>
      <c r="BW148" s="6"/>
      <c r="BX148" s="6">
        <f t="shared" si="140"/>
        <v>0</v>
      </c>
      <c r="BY148" s="6">
        <f t="shared" si="141"/>
        <v>0</v>
      </c>
      <c r="BZ148" s="6">
        <f t="shared" si="142"/>
        <v>0</v>
      </c>
      <c r="CA148" s="6"/>
      <c r="CB148" s="6">
        <f t="shared" si="143"/>
        <v>0</v>
      </c>
      <c r="CC148" s="6">
        <f t="shared" si="144"/>
        <v>0</v>
      </c>
      <c r="CD148" s="6">
        <f t="shared" si="145"/>
        <v>0</v>
      </c>
      <c r="CE148" s="6"/>
      <c r="CF148" s="6">
        <f t="shared" si="146"/>
        <v>0</v>
      </c>
      <c r="CG148" s="6">
        <f t="shared" si="147"/>
        <v>0</v>
      </c>
      <c r="CH148" s="6">
        <f t="shared" si="148"/>
        <v>0</v>
      </c>
      <c r="CI148" s="6"/>
      <c r="CJ148" s="36">
        <f t="shared" si="149"/>
        <v>45.75</v>
      </c>
      <c r="CK148" s="6">
        <f t="shared" si="150"/>
        <v>0</v>
      </c>
      <c r="CL148" s="6">
        <f t="shared" si="151"/>
        <v>0</v>
      </c>
      <c r="CM148" s="6"/>
      <c r="CN148" s="6">
        <f t="shared" si="152"/>
        <v>0</v>
      </c>
      <c r="CO148" s="6">
        <f t="shared" si="153"/>
        <v>0</v>
      </c>
      <c r="CP148" s="6">
        <f t="shared" si="154"/>
        <v>0</v>
      </c>
      <c r="CQ148" s="6"/>
      <c r="CR148" s="6">
        <f t="shared" si="108"/>
        <v>0</v>
      </c>
      <c r="CS148" s="6">
        <f t="shared" si="109"/>
        <v>0</v>
      </c>
      <c r="CT148" s="6">
        <f t="shared" si="110"/>
        <v>0</v>
      </c>
      <c r="CU148" s="6"/>
      <c r="CV148" s="6"/>
      <c r="CW148" s="6"/>
      <c r="CX148" s="6"/>
      <c r="CY148" s="6"/>
      <c r="CZ148" s="6"/>
      <c r="DA148" s="6"/>
      <c r="DB148" s="6"/>
      <c r="DC148" s="6"/>
      <c r="DD148" s="133"/>
      <c r="DE148" s="133"/>
      <c r="DF148" s="133"/>
      <c r="DG148" s="133"/>
      <c r="DH148" s="56"/>
      <c r="DI148" s="56"/>
      <c r="DJ148" s="56"/>
      <c r="DK148" s="56"/>
      <c r="DL148" s="56"/>
    </row>
    <row r="149" spans="1:116" s="31" customFormat="1" ht="28.5" customHeight="1" thickTop="1" thickBot="1" x14ac:dyDescent="0.35">
      <c r="A149" s="4">
        <v>44319</v>
      </c>
      <c r="B149" s="51" t="s">
        <v>25</v>
      </c>
      <c r="C149" s="5" t="s">
        <v>41</v>
      </c>
      <c r="D149" s="12" t="s">
        <v>11</v>
      </c>
      <c r="E149" s="5" t="s">
        <v>65</v>
      </c>
      <c r="F149" s="5" t="s">
        <v>30</v>
      </c>
      <c r="G149" s="53" t="s">
        <v>233</v>
      </c>
      <c r="H149" s="53">
        <v>52.5</v>
      </c>
      <c r="I149" s="81">
        <v>-52.5</v>
      </c>
      <c r="J149" s="72">
        <v>-53.5</v>
      </c>
      <c r="K149" s="17">
        <f t="shared" si="156"/>
        <v>934.5</v>
      </c>
      <c r="L149" s="17"/>
      <c r="M149" s="17"/>
      <c r="N149" s="17"/>
      <c r="O149" s="17"/>
      <c r="P149" s="6"/>
      <c r="Q149" s="17"/>
      <c r="R149" s="17"/>
      <c r="S149" s="17"/>
      <c r="T149" s="17"/>
      <c r="U149" s="17"/>
      <c r="V149" s="17"/>
      <c r="W149" s="17"/>
      <c r="X149" s="72">
        <v>-53.5</v>
      </c>
      <c r="Y149" s="75"/>
      <c r="Z149" s="17"/>
      <c r="AA149" s="17"/>
      <c r="AB149" s="17"/>
      <c r="AC149" s="17"/>
      <c r="AD149" s="125"/>
      <c r="AE149" s="125"/>
      <c r="AF149" s="123"/>
      <c r="AG149" s="117">
        <f t="shared" si="112"/>
        <v>0</v>
      </c>
      <c r="AH149" s="6">
        <f t="shared" si="113"/>
        <v>0</v>
      </c>
      <c r="AI149" s="72">
        <f t="shared" si="111"/>
        <v>-53.5</v>
      </c>
      <c r="AJ149" s="17"/>
      <c r="AK149" s="20">
        <f t="shared" si="155"/>
        <v>-53.5</v>
      </c>
      <c r="AL149" s="20">
        <f t="shared" si="157"/>
        <v>934.5</v>
      </c>
      <c r="AM149" s="20"/>
      <c r="AN149" s="6">
        <f t="shared" si="114"/>
        <v>0</v>
      </c>
      <c r="AO149" s="6">
        <f t="shared" si="115"/>
        <v>0</v>
      </c>
      <c r="AP149" s="17">
        <f t="shared" si="116"/>
        <v>0</v>
      </c>
      <c r="AQ149" s="17"/>
      <c r="AR149" s="6">
        <f t="shared" si="117"/>
        <v>0</v>
      </c>
      <c r="AS149" s="6">
        <f t="shared" si="118"/>
        <v>0</v>
      </c>
      <c r="AT149" s="6">
        <f t="shared" si="158"/>
        <v>0</v>
      </c>
      <c r="AU149" s="6"/>
      <c r="AV149" s="6">
        <f t="shared" si="119"/>
        <v>0</v>
      </c>
      <c r="AW149" s="6">
        <f t="shared" si="120"/>
        <v>0</v>
      </c>
      <c r="AX149" s="6">
        <f t="shared" si="121"/>
        <v>0</v>
      </c>
      <c r="AY149" s="6"/>
      <c r="AZ149" s="6">
        <f t="shared" si="122"/>
        <v>0</v>
      </c>
      <c r="BA149" s="6">
        <f t="shared" si="123"/>
        <v>0</v>
      </c>
      <c r="BB149" s="6">
        <f t="shared" si="124"/>
        <v>0</v>
      </c>
      <c r="BC149" s="6"/>
      <c r="BD149" s="6">
        <f t="shared" si="125"/>
        <v>0</v>
      </c>
      <c r="BE149" s="6">
        <f t="shared" si="126"/>
        <v>0</v>
      </c>
      <c r="BF149" s="6">
        <f t="shared" si="127"/>
        <v>0</v>
      </c>
      <c r="BG149" s="6"/>
      <c r="BH149" s="6">
        <f t="shared" si="128"/>
        <v>0</v>
      </c>
      <c r="BI149" s="6">
        <f t="shared" si="129"/>
        <v>0</v>
      </c>
      <c r="BJ149" s="6">
        <f t="shared" si="130"/>
        <v>0</v>
      </c>
      <c r="BK149" s="6"/>
      <c r="BL149" s="6">
        <f t="shared" si="131"/>
        <v>0</v>
      </c>
      <c r="BM149" s="6">
        <f t="shared" si="132"/>
        <v>0</v>
      </c>
      <c r="BN149" s="6">
        <f t="shared" si="133"/>
        <v>0</v>
      </c>
      <c r="BO149" s="6"/>
      <c r="BP149" s="6">
        <f t="shared" si="134"/>
        <v>0</v>
      </c>
      <c r="BQ149" s="6">
        <f t="shared" si="135"/>
        <v>0</v>
      </c>
      <c r="BR149" s="6">
        <f t="shared" si="136"/>
        <v>0</v>
      </c>
      <c r="BS149" s="6"/>
      <c r="BT149" s="6">
        <f t="shared" si="137"/>
        <v>0</v>
      </c>
      <c r="BU149" s="6">
        <f t="shared" si="138"/>
        <v>0</v>
      </c>
      <c r="BV149" s="6">
        <f t="shared" si="139"/>
        <v>0</v>
      </c>
      <c r="BW149" s="6"/>
      <c r="BX149" s="6">
        <f t="shared" si="140"/>
        <v>0</v>
      </c>
      <c r="BY149" s="6">
        <f t="shared" si="141"/>
        <v>0</v>
      </c>
      <c r="BZ149" s="6">
        <f t="shared" si="142"/>
        <v>0</v>
      </c>
      <c r="CA149" s="6"/>
      <c r="CB149" s="6">
        <f t="shared" si="143"/>
        <v>0</v>
      </c>
      <c r="CC149" s="6">
        <f t="shared" si="144"/>
        <v>0</v>
      </c>
      <c r="CD149" s="6">
        <f t="shared" si="145"/>
        <v>0</v>
      </c>
      <c r="CE149" s="6"/>
      <c r="CF149" s="6">
        <f t="shared" si="146"/>
        <v>0</v>
      </c>
      <c r="CG149" s="6">
        <f t="shared" si="147"/>
        <v>0</v>
      </c>
      <c r="CH149" s="6">
        <f t="shared" si="148"/>
        <v>0</v>
      </c>
      <c r="CI149" s="6"/>
      <c r="CJ149" s="6">
        <f t="shared" si="149"/>
        <v>0</v>
      </c>
      <c r="CK149" s="6">
        <f t="shared" si="150"/>
        <v>0</v>
      </c>
      <c r="CL149" s="79">
        <f t="shared" si="151"/>
        <v>-53.5</v>
      </c>
      <c r="CM149" s="6"/>
      <c r="CN149" s="6">
        <f t="shared" si="152"/>
        <v>0</v>
      </c>
      <c r="CO149" s="6">
        <f t="shared" si="153"/>
        <v>0</v>
      </c>
      <c r="CP149" s="6">
        <f t="shared" si="154"/>
        <v>0</v>
      </c>
      <c r="CQ149" s="6"/>
      <c r="CR149" s="6">
        <f t="shared" si="108"/>
        <v>0</v>
      </c>
      <c r="CS149" s="6">
        <f t="shared" si="109"/>
        <v>0</v>
      </c>
      <c r="CT149" s="6">
        <f t="shared" si="110"/>
        <v>0</v>
      </c>
      <c r="CU149" s="6"/>
      <c r="CV149" s="6"/>
      <c r="CW149" s="6"/>
      <c r="CX149" s="6"/>
      <c r="CY149" s="6"/>
      <c r="CZ149" s="6"/>
      <c r="DA149" s="6"/>
      <c r="DB149" s="6"/>
      <c r="DC149" s="6"/>
      <c r="DD149" s="133"/>
      <c r="DE149" s="133"/>
      <c r="DF149" s="133"/>
      <c r="DG149" s="133"/>
      <c r="DH149" s="56"/>
      <c r="DI149" s="56"/>
      <c r="DJ149" s="56"/>
      <c r="DK149" s="56"/>
      <c r="DL149" s="56"/>
    </row>
    <row r="150" spans="1:116" s="31" customFormat="1" ht="28.5" customHeight="1" thickTop="1" thickBot="1" x14ac:dyDescent="0.35">
      <c r="A150" s="4">
        <v>44319</v>
      </c>
      <c r="B150" s="5" t="s">
        <v>4</v>
      </c>
      <c r="C150" s="5" t="s">
        <v>41</v>
      </c>
      <c r="D150" s="12" t="s">
        <v>11</v>
      </c>
      <c r="E150" s="5" t="s">
        <v>27</v>
      </c>
      <c r="F150" s="5" t="s">
        <v>1</v>
      </c>
      <c r="G150" s="53" t="s">
        <v>232</v>
      </c>
      <c r="H150" s="53">
        <v>37</v>
      </c>
      <c r="I150" s="82">
        <v>37</v>
      </c>
      <c r="J150" s="17">
        <v>35</v>
      </c>
      <c r="K150" s="17">
        <f t="shared" si="156"/>
        <v>969.5</v>
      </c>
      <c r="L150" s="17"/>
      <c r="M150" s="17"/>
      <c r="N150" s="68">
        <v>35</v>
      </c>
      <c r="O150" s="17"/>
      <c r="P150" s="6"/>
      <c r="Q150" s="17"/>
      <c r="R150" s="17"/>
      <c r="S150" s="17"/>
      <c r="T150" s="17"/>
      <c r="U150" s="17"/>
      <c r="V150" s="17"/>
      <c r="W150" s="17"/>
      <c r="X150" s="17"/>
      <c r="Y150" s="75"/>
      <c r="Z150" s="17"/>
      <c r="AA150" s="17"/>
      <c r="AB150" s="17"/>
      <c r="AC150" s="17"/>
      <c r="AD150" s="125"/>
      <c r="AE150" s="125"/>
      <c r="AF150" s="123"/>
      <c r="AG150" s="117">
        <f t="shared" si="112"/>
        <v>0</v>
      </c>
      <c r="AH150" s="6">
        <f t="shared" si="113"/>
        <v>0</v>
      </c>
      <c r="AI150" s="68">
        <f t="shared" si="111"/>
        <v>35</v>
      </c>
      <c r="AJ150" s="17"/>
      <c r="AK150" s="20">
        <f t="shared" si="155"/>
        <v>35</v>
      </c>
      <c r="AL150" s="20">
        <f t="shared" si="157"/>
        <v>969.5</v>
      </c>
      <c r="AM150" s="20"/>
      <c r="AN150" s="6">
        <f t="shared" si="114"/>
        <v>0</v>
      </c>
      <c r="AO150" s="6">
        <f t="shared" si="115"/>
        <v>0</v>
      </c>
      <c r="AP150" s="17">
        <f t="shared" si="116"/>
        <v>0</v>
      </c>
      <c r="AQ150" s="17"/>
      <c r="AR150" s="6">
        <f t="shared" si="117"/>
        <v>0</v>
      </c>
      <c r="AS150" s="6">
        <f t="shared" si="118"/>
        <v>0</v>
      </c>
      <c r="AT150" s="6">
        <f t="shared" si="158"/>
        <v>0</v>
      </c>
      <c r="AU150" s="6"/>
      <c r="AV150" s="6">
        <f t="shared" si="119"/>
        <v>0</v>
      </c>
      <c r="AW150" s="6">
        <f t="shared" si="120"/>
        <v>0</v>
      </c>
      <c r="AX150" s="36">
        <f t="shared" si="121"/>
        <v>35</v>
      </c>
      <c r="AY150" s="6"/>
      <c r="AZ150" s="6">
        <f t="shared" si="122"/>
        <v>0</v>
      </c>
      <c r="BA150" s="6">
        <f t="shared" si="123"/>
        <v>0</v>
      </c>
      <c r="BB150" s="6">
        <f t="shared" si="124"/>
        <v>0</v>
      </c>
      <c r="BC150" s="6"/>
      <c r="BD150" s="6">
        <f t="shared" si="125"/>
        <v>0</v>
      </c>
      <c r="BE150" s="6">
        <f t="shared" si="126"/>
        <v>0</v>
      </c>
      <c r="BF150" s="6">
        <f t="shared" si="127"/>
        <v>0</v>
      </c>
      <c r="BG150" s="6"/>
      <c r="BH150" s="6">
        <f t="shared" si="128"/>
        <v>0</v>
      </c>
      <c r="BI150" s="6">
        <f t="shared" si="129"/>
        <v>0</v>
      </c>
      <c r="BJ150" s="6">
        <f t="shared" si="130"/>
        <v>0</v>
      </c>
      <c r="BK150" s="6"/>
      <c r="BL150" s="6">
        <f t="shared" si="131"/>
        <v>0</v>
      </c>
      <c r="BM150" s="6">
        <f t="shared" si="132"/>
        <v>0</v>
      </c>
      <c r="BN150" s="6">
        <f t="shared" si="133"/>
        <v>0</v>
      </c>
      <c r="BO150" s="6"/>
      <c r="BP150" s="6">
        <f t="shared" si="134"/>
        <v>0</v>
      </c>
      <c r="BQ150" s="6">
        <f t="shared" si="135"/>
        <v>0</v>
      </c>
      <c r="BR150" s="6">
        <f t="shared" si="136"/>
        <v>0</v>
      </c>
      <c r="BS150" s="6"/>
      <c r="BT150" s="6">
        <f t="shared" si="137"/>
        <v>0</v>
      </c>
      <c r="BU150" s="6">
        <f t="shared" si="138"/>
        <v>0</v>
      </c>
      <c r="BV150" s="6">
        <f t="shared" si="139"/>
        <v>0</v>
      </c>
      <c r="BW150" s="6"/>
      <c r="BX150" s="6">
        <f t="shared" si="140"/>
        <v>0</v>
      </c>
      <c r="BY150" s="6">
        <f t="shared" si="141"/>
        <v>0</v>
      </c>
      <c r="BZ150" s="6">
        <f t="shared" si="142"/>
        <v>0</v>
      </c>
      <c r="CA150" s="6"/>
      <c r="CB150" s="6">
        <f t="shared" si="143"/>
        <v>0</v>
      </c>
      <c r="CC150" s="6">
        <f t="shared" si="144"/>
        <v>0</v>
      </c>
      <c r="CD150" s="6">
        <f t="shared" si="145"/>
        <v>0</v>
      </c>
      <c r="CE150" s="6"/>
      <c r="CF150" s="6">
        <f t="shared" si="146"/>
        <v>0</v>
      </c>
      <c r="CG150" s="6">
        <f t="shared" si="147"/>
        <v>0</v>
      </c>
      <c r="CH150" s="6">
        <f t="shared" si="148"/>
        <v>0</v>
      </c>
      <c r="CI150" s="6"/>
      <c r="CJ150" s="6">
        <f t="shared" si="149"/>
        <v>0</v>
      </c>
      <c r="CK150" s="6">
        <f t="shared" si="150"/>
        <v>0</v>
      </c>
      <c r="CL150" s="6">
        <f t="shared" si="151"/>
        <v>0</v>
      </c>
      <c r="CM150" s="6"/>
      <c r="CN150" s="6">
        <f t="shared" si="152"/>
        <v>0</v>
      </c>
      <c r="CO150" s="6">
        <f t="shared" si="153"/>
        <v>0</v>
      </c>
      <c r="CP150" s="6">
        <f t="shared" si="154"/>
        <v>0</v>
      </c>
      <c r="CQ150" s="6"/>
      <c r="CR150" s="6">
        <f t="shared" si="108"/>
        <v>0</v>
      </c>
      <c r="CS150" s="6">
        <f t="shared" si="109"/>
        <v>0</v>
      </c>
      <c r="CT150" s="6">
        <f t="shared" si="110"/>
        <v>0</v>
      </c>
      <c r="CU150" s="6"/>
      <c r="CV150" s="6"/>
      <c r="CW150" s="6"/>
      <c r="CX150" s="6"/>
      <c r="CY150" s="6"/>
      <c r="CZ150" s="6"/>
      <c r="DA150" s="6"/>
      <c r="DB150" s="6"/>
      <c r="DC150" s="6"/>
      <c r="DD150" s="133"/>
      <c r="DE150" s="133"/>
      <c r="DF150" s="133"/>
      <c r="DG150" s="133"/>
      <c r="DH150" s="56"/>
      <c r="DI150" s="56"/>
      <c r="DJ150" s="56"/>
      <c r="DK150" s="56"/>
      <c r="DL150" s="56"/>
    </row>
    <row r="151" spans="1:116" s="31" customFormat="1" ht="28.5" customHeight="1" thickTop="1" thickBot="1" x14ac:dyDescent="0.35">
      <c r="A151" s="4">
        <v>44320</v>
      </c>
      <c r="B151" s="5" t="s">
        <v>7</v>
      </c>
      <c r="C151" s="5" t="s">
        <v>29</v>
      </c>
      <c r="D151" s="12" t="s">
        <v>11</v>
      </c>
      <c r="E151" s="5" t="s">
        <v>27</v>
      </c>
      <c r="F151" s="5" t="s">
        <v>30</v>
      </c>
      <c r="G151" s="53" t="s">
        <v>234</v>
      </c>
      <c r="H151" s="53">
        <v>48.5</v>
      </c>
      <c r="I151" s="82">
        <v>51.5</v>
      </c>
      <c r="J151" s="17">
        <v>49.5</v>
      </c>
      <c r="K151" s="17">
        <f t="shared" si="156"/>
        <v>1019</v>
      </c>
      <c r="L151" s="17"/>
      <c r="M151" s="17"/>
      <c r="N151" s="17"/>
      <c r="O151" s="17"/>
      <c r="P151" s="6"/>
      <c r="Q151" s="68">
        <v>49.5</v>
      </c>
      <c r="R151" s="17"/>
      <c r="S151" s="17"/>
      <c r="T151" s="17"/>
      <c r="U151" s="17"/>
      <c r="V151" s="17"/>
      <c r="W151" s="17"/>
      <c r="X151" s="17"/>
      <c r="Y151" s="75"/>
      <c r="Z151" s="17"/>
      <c r="AA151" s="17"/>
      <c r="AB151" s="17"/>
      <c r="AC151" s="17"/>
      <c r="AD151" s="125"/>
      <c r="AE151" s="125"/>
      <c r="AF151" s="123"/>
      <c r="AG151" s="119">
        <f t="shared" si="112"/>
        <v>49.5</v>
      </c>
      <c r="AH151" s="6">
        <f t="shared" si="113"/>
        <v>0</v>
      </c>
      <c r="AI151" s="17">
        <f t="shared" si="111"/>
        <v>0</v>
      </c>
      <c r="AJ151" s="17"/>
      <c r="AK151" s="20">
        <f t="shared" si="155"/>
        <v>49.5</v>
      </c>
      <c r="AL151" s="20">
        <f t="shared" si="157"/>
        <v>1019</v>
      </c>
      <c r="AM151" s="20"/>
      <c r="AN151" s="6">
        <f t="shared" si="114"/>
        <v>0</v>
      </c>
      <c r="AO151" s="6">
        <f t="shared" si="115"/>
        <v>0</v>
      </c>
      <c r="AP151" s="17">
        <f t="shared" si="116"/>
        <v>0</v>
      </c>
      <c r="AQ151" s="17"/>
      <c r="AR151" s="6">
        <f t="shared" si="117"/>
        <v>0</v>
      </c>
      <c r="AS151" s="6">
        <f t="shared" si="118"/>
        <v>0</v>
      </c>
      <c r="AT151" s="6">
        <f t="shared" si="158"/>
        <v>0</v>
      </c>
      <c r="AU151" s="6"/>
      <c r="AV151" s="6">
        <f t="shared" si="119"/>
        <v>0</v>
      </c>
      <c r="AW151" s="6">
        <f t="shared" si="120"/>
        <v>0</v>
      </c>
      <c r="AX151" s="6">
        <f t="shared" si="121"/>
        <v>0</v>
      </c>
      <c r="AY151" s="6"/>
      <c r="AZ151" s="6">
        <f t="shared" si="122"/>
        <v>0</v>
      </c>
      <c r="BA151" s="6">
        <f t="shared" si="123"/>
        <v>0</v>
      </c>
      <c r="BB151" s="6">
        <f t="shared" si="124"/>
        <v>0</v>
      </c>
      <c r="BC151" s="6"/>
      <c r="BD151" s="6">
        <f t="shared" si="125"/>
        <v>0</v>
      </c>
      <c r="BE151" s="6">
        <f t="shared" si="126"/>
        <v>0</v>
      </c>
      <c r="BF151" s="6">
        <f t="shared" si="127"/>
        <v>0</v>
      </c>
      <c r="BG151" s="6"/>
      <c r="BH151" s="36">
        <f t="shared" si="128"/>
        <v>49.5</v>
      </c>
      <c r="BI151" s="6">
        <f t="shared" si="129"/>
        <v>0</v>
      </c>
      <c r="BJ151" s="6">
        <f t="shared" si="130"/>
        <v>0</v>
      </c>
      <c r="BK151" s="6"/>
      <c r="BL151" s="6">
        <f t="shared" si="131"/>
        <v>0</v>
      </c>
      <c r="BM151" s="6">
        <f t="shared" si="132"/>
        <v>0</v>
      </c>
      <c r="BN151" s="6">
        <f t="shared" si="133"/>
        <v>0</v>
      </c>
      <c r="BO151" s="6"/>
      <c r="BP151" s="6">
        <f t="shared" si="134"/>
        <v>0</v>
      </c>
      <c r="BQ151" s="6">
        <f t="shared" si="135"/>
        <v>0</v>
      </c>
      <c r="BR151" s="6">
        <f t="shared" si="136"/>
        <v>0</v>
      </c>
      <c r="BS151" s="6"/>
      <c r="BT151" s="6">
        <f t="shared" si="137"/>
        <v>0</v>
      </c>
      <c r="BU151" s="6">
        <f t="shared" si="138"/>
        <v>0</v>
      </c>
      <c r="BV151" s="6">
        <f t="shared" si="139"/>
        <v>0</v>
      </c>
      <c r="BW151" s="6"/>
      <c r="BX151" s="6">
        <f t="shared" si="140"/>
        <v>0</v>
      </c>
      <c r="BY151" s="6">
        <f t="shared" si="141"/>
        <v>0</v>
      </c>
      <c r="BZ151" s="6">
        <f t="shared" si="142"/>
        <v>0</v>
      </c>
      <c r="CA151" s="6"/>
      <c r="CB151" s="6">
        <f t="shared" si="143"/>
        <v>0</v>
      </c>
      <c r="CC151" s="6">
        <f t="shared" si="144"/>
        <v>0</v>
      </c>
      <c r="CD151" s="6">
        <f t="shared" si="145"/>
        <v>0</v>
      </c>
      <c r="CE151" s="6"/>
      <c r="CF151" s="6">
        <f t="shared" si="146"/>
        <v>0</v>
      </c>
      <c r="CG151" s="6">
        <f t="shared" si="147"/>
        <v>0</v>
      </c>
      <c r="CH151" s="6">
        <f t="shared" si="148"/>
        <v>0</v>
      </c>
      <c r="CI151" s="6"/>
      <c r="CJ151" s="6">
        <f t="shared" si="149"/>
        <v>0</v>
      </c>
      <c r="CK151" s="6">
        <f t="shared" si="150"/>
        <v>0</v>
      </c>
      <c r="CL151" s="6">
        <f t="shared" si="151"/>
        <v>0</v>
      </c>
      <c r="CM151" s="6"/>
      <c r="CN151" s="6">
        <f t="shared" si="152"/>
        <v>0</v>
      </c>
      <c r="CO151" s="6">
        <f t="shared" si="153"/>
        <v>0</v>
      </c>
      <c r="CP151" s="6">
        <f t="shared" si="154"/>
        <v>0</v>
      </c>
      <c r="CQ151" s="6"/>
      <c r="CR151" s="6">
        <f t="shared" si="108"/>
        <v>0</v>
      </c>
      <c r="CS151" s="6">
        <f t="shared" si="109"/>
        <v>0</v>
      </c>
      <c r="CT151" s="6">
        <f t="shared" si="110"/>
        <v>0</v>
      </c>
      <c r="CU151" s="6"/>
      <c r="CV151" s="6"/>
      <c r="CW151" s="6"/>
      <c r="CX151" s="6"/>
      <c r="CY151" s="6"/>
      <c r="CZ151" s="6"/>
      <c r="DA151" s="6"/>
      <c r="DB151" s="6"/>
      <c r="DC151" s="6"/>
      <c r="DD151" s="133"/>
      <c r="DE151" s="133"/>
      <c r="DF151" s="133"/>
      <c r="DG151" s="133"/>
      <c r="DH151" s="56"/>
      <c r="DI151" s="56"/>
      <c r="DJ151" s="56"/>
      <c r="DK151" s="56"/>
      <c r="DL151" s="56"/>
    </row>
    <row r="152" spans="1:116" s="31" customFormat="1" ht="28.5" customHeight="1" thickTop="1" thickBot="1" x14ac:dyDescent="0.35">
      <c r="A152" s="4">
        <v>44320</v>
      </c>
      <c r="B152" s="5" t="s">
        <v>8</v>
      </c>
      <c r="C152" s="5" t="s">
        <v>38</v>
      </c>
      <c r="D152" s="12" t="s">
        <v>11</v>
      </c>
      <c r="E152" s="5" t="s">
        <v>27</v>
      </c>
      <c r="F152" s="5" t="s">
        <v>30</v>
      </c>
      <c r="G152" s="53" t="s">
        <v>235</v>
      </c>
      <c r="H152" s="53">
        <v>56.5</v>
      </c>
      <c r="I152" s="82">
        <v>43.5</v>
      </c>
      <c r="J152" s="17">
        <v>41.5</v>
      </c>
      <c r="K152" s="17">
        <f t="shared" si="156"/>
        <v>1060.5</v>
      </c>
      <c r="L152" s="17"/>
      <c r="M152" s="17"/>
      <c r="N152" s="17"/>
      <c r="O152" s="17"/>
      <c r="P152" s="6"/>
      <c r="Q152" s="17"/>
      <c r="R152" s="68">
        <v>41.5</v>
      </c>
      <c r="S152" s="17"/>
      <c r="T152" s="17"/>
      <c r="U152" s="17"/>
      <c r="V152" s="17"/>
      <c r="W152" s="17"/>
      <c r="X152" s="17"/>
      <c r="Y152" s="75"/>
      <c r="Z152" s="17"/>
      <c r="AA152" s="17"/>
      <c r="AB152" s="17"/>
      <c r="AC152" s="17"/>
      <c r="AD152" s="125"/>
      <c r="AE152" s="125"/>
      <c r="AF152" s="123"/>
      <c r="AG152" s="117">
        <f t="shared" si="112"/>
        <v>0</v>
      </c>
      <c r="AH152" s="36">
        <f t="shared" si="113"/>
        <v>41.5</v>
      </c>
      <c r="AI152" s="17">
        <f t="shared" si="111"/>
        <v>0</v>
      </c>
      <c r="AJ152" s="17"/>
      <c r="AK152" s="20">
        <f t="shared" si="155"/>
        <v>41.5</v>
      </c>
      <c r="AL152" s="20">
        <f t="shared" si="157"/>
        <v>1060.5</v>
      </c>
      <c r="AM152" s="20"/>
      <c r="AN152" s="6">
        <f t="shared" si="114"/>
        <v>0</v>
      </c>
      <c r="AO152" s="6">
        <f t="shared" si="115"/>
        <v>0</v>
      </c>
      <c r="AP152" s="17">
        <f t="shared" si="116"/>
        <v>0</v>
      </c>
      <c r="AQ152" s="17"/>
      <c r="AR152" s="6">
        <f t="shared" si="117"/>
        <v>0</v>
      </c>
      <c r="AS152" s="6">
        <f t="shared" si="118"/>
        <v>0</v>
      </c>
      <c r="AT152" s="6">
        <f t="shared" si="158"/>
        <v>0</v>
      </c>
      <c r="AU152" s="6"/>
      <c r="AV152" s="6">
        <f t="shared" si="119"/>
        <v>0</v>
      </c>
      <c r="AW152" s="6">
        <f t="shared" si="120"/>
        <v>0</v>
      </c>
      <c r="AX152" s="6">
        <f t="shared" si="121"/>
        <v>0</v>
      </c>
      <c r="AY152" s="6"/>
      <c r="AZ152" s="6">
        <f t="shared" si="122"/>
        <v>0</v>
      </c>
      <c r="BA152" s="6">
        <f t="shared" si="123"/>
        <v>0</v>
      </c>
      <c r="BB152" s="6">
        <f t="shared" si="124"/>
        <v>0</v>
      </c>
      <c r="BC152" s="6"/>
      <c r="BD152" s="6">
        <f t="shared" si="125"/>
        <v>0</v>
      </c>
      <c r="BE152" s="6">
        <f t="shared" si="126"/>
        <v>0</v>
      </c>
      <c r="BF152" s="6">
        <f t="shared" si="127"/>
        <v>0</v>
      </c>
      <c r="BG152" s="6"/>
      <c r="BH152" s="6">
        <f t="shared" si="128"/>
        <v>0</v>
      </c>
      <c r="BI152" s="6">
        <f t="shared" si="129"/>
        <v>0</v>
      </c>
      <c r="BJ152" s="6">
        <f t="shared" si="130"/>
        <v>0</v>
      </c>
      <c r="BK152" s="6"/>
      <c r="BL152" s="6">
        <f t="shared" si="131"/>
        <v>0</v>
      </c>
      <c r="BM152" s="36">
        <f t="shared" si="132"/>
        <v>41.5</v>
      </c>
      <c r="BN152" s="6">
        <f t="shared" si="133"/>
        <v>0</v>
      </c>
      <c r="BO152" s="6"/>
      <c r="BP152" s="6">
        <f t="shared" si="134"/>
        <v>0</v>
      </c>
      <c r="BQ152" s="6">
        <f t="shared" si="135"/>
        <v>0</v>
      </c>
      <c r="BR152" s="6">
        <f t="shared" si="136"/>
        <v>0</v>
      </c>
      <c r="BS152" s="6"/>
      <c r="BT152" s="6">
        <f t="shared" si="137"/>
        <v>0</v>
      </c>
      <c r="BU152" s="6">
        <f t="shared" si="138"/>
        <v>0</v>
      </c>
      <c r="BV152" s="6">
        <f t="shared" si="139"/>
        <v>0</v>
      </c>
      <c r="BW152" s="6"/>
      <c r="BX152" s="6">
        <f t="shared" si="140"/>
        <v>0</v>
      </c>
      <c r="BY152" s="6">
        <f t="shared" si="141"/>
        <v>0</v>
      </c>
      <c r="BZ152" s="6">
        <f t="shared" si="142"/>
        <v>0</v>
      </c>
      <c r="CA152" s="6"/>
      <c r="CB152" s="6">
        <f t="shared" si="143"/>
        <v>0</v>
      </c>
      <c r="CC152" s="6">
        <f t="shared" si="144"/>
        <v>0</v>
      </c>
      <c r="CD152" s="6">
        <f t="shared" si="145"/>
        <v>0</v>
      </c>
      <c r="CE152" s="6"/>
      <c r="CF152" s="6">
        <f t="shared" si="146"/>
        <v>0</v>
      </c>
      <c r="CG152" s="6">
        <f t="shared" si="147"/>
        <v>0</v>
      </c>
      <c r="CH152" s="6">
        <f t="shared" si="148"/>
        <v>0</v>
      </c>
      <c r="CI152" s="6"/>
      <c r="CJ152" s="6">
        <f t="shared" si="149"/>
        <v>0</v>
      </c>
      <c r="CK152" s="6">
        <f t="shared" si="150"/>
        <v>0</v>
      </c>
      <c r="CL152" s="6">
        <f t="shared" si="151"/>
        <v>0</v>
      </c>
      <c r="CM152" s="6"/>
      <c r="CN152" s="6">
        <f t="shared" si="152"/>
        <v>0</v>
      </c>
      <c r="CO152" s="6">
        <f t="shared" si="153"/>
        <v>0</v>
      </c>
      <c r="CP152" s="6">
        <f t="shared" si="154"/>
        <v>0</v>
      </c>
      <c r="CQ152" s="6"/>
      <c r="CR152" s="6">
        <f t="shared" si="108"/>
        <v>0</v>
      </c>
      <c r="CS152" s="6">
        <f t="shared" si="109"/>
        <v>0</v>
      </c>
      <c r="CT152" s="6">
        <f t="shared" si="110"/>
        <v>0</v>
      </c>
      <c r="CU152" s="6"/>
      <c r="CV152" s="6"/>
      <c r="CW152" s="6"/>
      <c r="CX152" s="6"/>
      <c r="CY152" s="6"/>
      <c r="CZ152" s="6"/>
      <c r="DA152" s="6"/>
      <c r="DB152" s="6"/>
      <c r="DC152" s="6"/>
      <c r="DD152" s="133"/>
      <c r="DE152" s="133"/>
      <c r="DF152" s="133"/>
      <c r="DG152" s="133"/>
      <c r="DH152" s="56"/>
      <c r="DI152" s="56"/>
      <c r="DJ152" s="56"/>
      <c r="DK152" s="56"/>
      <c r="DL152" s="56"/>
    </row>
    <row r="153" spans="1:116" s="31" customFormat="1" ht="28.5" customHeight="1" thickTop="1" thickBot="1" x14ac:dyDescent="0.35">
      <c r="A153" s="4">
        <v>44321</v>
      </c>
      <c r="B153" s="51" t="s">
        <v>23</v>
      </c>
      <c r="C153" s="5" t="s">
        <v>38</v>
      </c>
      <c r="D153" s="34" t="s">
        <v>11</v>
      </c>
      <c r="E153" s="34" t="s">
        <v>64</v>
      </c>
      <c r="F153" s="34" t="s">
        <v>1</v>
      </c>
      <c r="G153" s="53" t="s">
        <v>237</v>
      </c>
      <c r="H153" s="53">
        <v>46.25</v>
      </c>
      <c r="I153" s="81">
        <v>-53.75</v>
      </c>
      <c r="J153" s="72">
        <v>-54.75</v>
      </c>
      <c r="K153" s="17">
        <f t="shared" si="156"/>
        <v>1005.75</v>
      </c>
      <c r="L153" s="17"/>
      <c r="M153" s="17"/>
      <c r="N153" s="17"/>
      <c r="O153" s="17"/>
      <c r="P153" s="6"/>
      <c r="Q153" s="17"/>
      <c r="R153" s="17"/>
      <c r="S153" s="17"/>
      <c r="T153" s="17"/>
      <c r="U153" s="17"/>
      <c r="V153" s="17"/>
      <c r="W153" s="72">
        <v>-54.75</v>
      </c>
      <c r="X153" s="17"/>
      <c r="Y153" s="75"/>
      <c r="Z153" s="17"/>
      <c r="AA153" s="17"/>
      <c r="AB153" s="17"/>
      <c r="AC153" s="17"/>
      <c r="AD153" s="125"/>
      <c r="AE153" s="125"/>
      <c r="AF153" s="123"/>
      <c r="AG153" s="117">
        <f t="shared" si="112"/>
        <v>0</v>
      </c>
      <c r="AH153" s="79">
        <f t="shared" si="113"/>
        <v>-54.75</v>
      </c>
      <c r="AI153" s="17">
        <f t="shared" si="111"/>
        <v>0</v>
      </c>
      <c r="AJ153" s="17"/>
      <c r="AK153" s="20">
        <f t="shared" si="155"/>
        <v>-54.75</v>
      </c>
      <c r="AL153" s="20">
        <f t="shared" si="157"/>
        <v>1005.75</v>
      </c>
      <c r="AM153" s="20"/>
      <c r="AN153" s="6">
        <f t="shared" si="114"/>
        <v>0</v>
      </c>
      <c r="AO153" s="6">
        <f t="shared" si="115"/>
        <v>0</v>
      </c>
      <c r="AP153" s="17">
        <f t="shared" si="116"/>
        <v>0</v>
      </c>
      <c r="AQ153" s="17"/>
      <c r="AR153" s="6">
        <f t="shared" si="117"/>
        <v>0</v>
      </c>
      <c r="AS153" s="6">
        <f t="shared" si="118"/>
        <v>0</v>
      </c>
      <c r="AT153" s="6">
        <f t="shared" si="158"/>
        <v>0</v>
      </c>
      <c r="AU153" s="6"/>
      <c r="AV153" s="6">
        <f t="shared" si="119"/>
        <v>0</v>
      </c>
      <c r="AW153" s="6">
        <f t="shared" si="120"/>
        <v>0</v>
      </c>
      <c r="AX153" s="6">
        <f t="shared" si="121"/>
        <v>0</v>
      </c>
      <c r="AY153" s="6"/>
      <c r="AZ153" s="6">
        <f t="shared" si="122"/>
        <v>0</v>
      </c>
      <c r="BA153" s="6">
        <f t="shared" si="123"/>
        <v>0</v>
      </c>
      <c r="BB153" s="6">
        <f t="shared" si="124"/>
        <v>0</v>
      </c>
      <c r="BC153" s="6"/>
      <c r="BD153" s="6">
        <f t="shared" si="125"/>
        <v>0</v>
      </c>
      <c r="BE153" s="6">
        <f t="shared" si="126"/>
        <v>0</v>
      </c>
      <c r="BF153" s="6">
        <f t="shared" si="127"/>
        <v>0</v>
      </c>
      <c r="BG153" s="6"/>
      <c r="BH153" s="6">
        <f t="shared" si="128"/>
        <v>0</v>
      </c>
      <c r="BI153" s="6">
        <f t="shared" si="129"/>
        <v>0</v>
      </c>
      <c r="BJ153" s="6">
        <f t="shared" si="130"/>
        <v>0</v>
      </c>
      <c r="BK153" s="6"/>
      <c r="BL153" s="6">
        <f t="shared" si="131"/>
        <v>0</v>
      </c>
      <c r="BM153" s="6">
        <f t="shared" si="132"/>
        <v>0</v>
      </c>
      <c r="BN153" s="6">
        <f t="shared" si="133"/>
        <v>0</v>
      </c>
      <c r="BO153" s="6"/>
      <c r="BP153" s="6">
        <f t="shared" si="134"/>
        <v>0</v>
      </c>
      <c r="BQ153" s="6">
        <f t="shared" si="135"/>
        <v>0</v>
      </c>
      <c r="BR153" s="6">
        <f t="shared" si="136"/>
        <v>0</v>
      </c>
      <c r="BS153" s="6"/>
      <c r="BT153" s="6">
        <f t="shared" si="137"/>
        <v>0</v>
      </c>
      <c r="BU153" s="6">
        <f t="shared" si="138"/>
        <v>0</v>
      </c>
      <c r="BV153" s="6">
        <f t="shared" si="139"/>
        <v>0</v>
      </c>
      <c r="BW153" s="6"/>
      <c r="BX153" s="6">
        <f t="shared" si="140"/>
        <v>0</v>
      </c>
      <c r="BY153" s="6">
        <f t="shared" si="141"/>
        <v>0</v>
      </c>
      <c r="BZ153" s="6">
        <f t="shared" si="142"/>
        <v>0</v>
      </c>
      <c r="CA153" s="6"/>
      <c r="CB153" s="6">
        <f t="shared" si="143"/>
        <v>0</v>
      </c>
      <c r="CC153" s="6">
        <f t="shared" si="144"/>
        <v>0</v>
      </c>
      <c r="CD153" s="6">
        <f t="shared" si="145"/>
        <v>0</v>
      </c>
      <c r="CE153" s="6"/>
      <c r="CF153" s="6">
        <f t="shared" si="146"/>
        <v>0</v>
      </c>
      <c r="CG153" s="79">
        <f t="shared" si="147"/>
        <v>-54.75</v>
      </c>
      <c r="CH153" s="6">
        <f t="shared" si="148"/>
        <v>0</v>
      </c>
      <c r="CI153" s="6"/>
      <c r="CJ153" s="6">
        <f t="shared" si="149"/>
        <v>0</v>
      </c>
      <c r="CK153" s="6">
        <f t="shared" si="150"/>
        <v>0</v>
      </c>
      <c r="CL153" s="6">
        <f t="shared" si="151"/>
        <v>0</v>
      </c>
      <c r="CM153" s="6"/>
      <c r="CN153" s="6">
        <f t="shared" si="152"/>
        <v>0</v>
      </c>
      <c r="CO153" s="6">
        <f t="shared" si="153"/>
        <v>0</v>
      </c>
      <c r="CP153" s="6">
        <f t="shared" si="154"/>
        <v>0</v>
      </c>
      <c r="CQ153" s="6"/>
      <c r="CR153" s="6">
        <f t="shared" si="108"/>
        <v>0</v>
      </c>
      <c r="CS153" s="6">
        <f t="shared" si="109"/>
        <v>0</v>
      </c>
      <c r="CT153" s="6">
        <f t="shared" si="110"/>
        <v>0</v>
      </c>
      <c r="CU153" s="6"/>
      <c r="CV153" s="6"/>
      <c r="CW153" s="6"/>
      <c r="CX153" s="6"/>
      <c r="CY153" s="6"/>
      <c r="CZ153" s="6"/>
      <c r="DA153" s="6"/>
      <c r="DB153" s="6"/>
      <c r="DC153" s="6"/>
      <c r="DD153" s="133"/>
      <c r="DE153" s="133"/>
      <c r="DF153" s="133"/>
      <c r="DG153" s="133"/>
      <c r="DH153" s="56"/>
      <c r="DI153" s="56"/>
      <c r="DJ153" s="56"/>
      <c r="DK153" s="56"/>
      <c r="DL153" s="56"/>
    </row>
    <row r="154" spans="1:116" s="31" customFormat="1" ht="28.5" customHeight="1" thickTop="1" thickBot="1" x14ac:dyDescent="0.35">
      <c r="A154" s="4">
        <v>44321</v>
      </c>
      <c r="B154" s="51" t="s">
        <v>25</v>
      </c>
      <c r="C154" s="5" t="s">
        <v>38</v>
      </c>
      <c r="D154" s="12" t="s">
        <v>11</v>
      </c>
      <c r="E154" s="5" t="s">
        <v>65</v>
      </c>
      <c r="F154" s="5" t="s">
        <v>1</v>
      </c>
      <c r="G154" s="53" t="s">
        <v>238</v>
      </c>
      <c r="H154" s="53">
        <v>46</v>
      </c>
      <c r="I154" s="81">
        <v>-54</v>
      </c>
      <c r="J154" s="72">
        <v>-55</v>
      </c>
      <c r="K154" s="17">
        <f t="shared" si="156"/>
        <v>950.75</v>
      </c>
      <c r="L154" s="17"/>
      <c r="M154" s="17"/>
      <c r="N154" s="17"/>
      <c r="O154" s="17"/>
      <c r="P154" s="6"/>
      <c r="Q154" s="17"/>
      <c r="R154" s="17"/>
      <c r="S154" s="17"/>
      <c r="T154" s="17"/>
      <c r="U154" s="17"/>
      <c r="V154" s="17"/>
      <c r="W154" s="17"/>
      <c r="X154" s="72">
        <v>-55</v>
      </c>
      <c r="Y154" s="75"/>
      <c r="Z154" s="17"/>
      <c r="AA154" s="17"/>
      <c r="AB154" s="17"/>
      <c r="AC154" s="17"/>
      <c r="AD154" s="125"/>
      <c r="AE154" s="125"/>
      <c r="AF154" s="123"/>
      <c r="AG154" s="117">
        <f t="shared" si="112"/>
        <v>0</v>
      </c>
      <c r="AH154" s="79">
        <f t="shared" si="113"/>
        <v>-55</v>
      </c>
      <c r="AI154" s="17">
        <f t="shared" si="111"/>
        <v>0</v>
      </c>
      <c r="AJ154" s="17"/>
      <c r="AK154" s="20">
        <f t="shared" si="155"/>
        <v>-55</v>
      </c>
      <c r="AL154" s="20">
        <f t="shared" si="157"/>
        <v>950.75</v>
      </c>
      <c r="AM154" s="20"/>
      <c r="AN154" s="6">
        <f t="shared" si="114"/>
        <v>0</v>
      </c>
      <c r="AO154" s="6">
        <f t="shared" si="115"/>
        <v>0</v>
      </c>
      <c r="AP154" s="17">
        <f t="shared" si="116"/>
        <v>0</v>
      </c>
      <c r="AQ154" s="17"/>
      <c r="AR154" s="6">
        <f t="shared" si="117"/>
        <v>0</v>
      </c>
      <c r="AS154" s="6">
        <f t="shared" si="118"/>
        <v>0</v>
      </c>
      <c r="AT154" s="6">
        <f t="shared" si="158"/>
        <v>0</v>
      </c>
      <c r="AU154" s="6"/>
      <c r="AV154" s="6">
        <f t="shared" si="119"/>
        <v>0</v>
      </c>
      <c r="AW154" s="6">
        <f t="shared" si="120"/>
        <v>0</v>
      </c>
      <c r="AX154" s="6">
        <f t="shared" si="121"/>
        <v>0</v>
      </c>
      <c r="AY154" s="6"/>
      <c r="AZ154" s="6">
        <f t="shared" si="122"/>
        <v>0</v>
      </c>
      <c r="BA154" s="6">
        <f t="shared" si="123"/>
        <v>0</v>
      </c>
      <c r="BB154" s="6">
        <f t="shared" si="124"/>
        <v>0</v>
      </c>
      <c r="BC154" s="6"/>
      <c r="BD154" s="6">
        <f t="shared" si="125"/>
        <v>0</v>
      </c>
      <c r="BE154" s="6">
        <f t="shared" si="126"/>
        <v>0</v>
      </c>
      <c r="BF154" s="6">
        <f t="shared" si="127"/>
        <v>0</v>
      </c>
      <c r="BG154" s="6"/>
      <c r="BH154" s="6">
        <f t="shared" si="128"/>
        <v>0</v>
      </c>
      <c r="BI154" s="6">
        <f t="shared" si="129"/>
        <v>0</v>
      </c>
      <c r="BJ154" s="6">
        <f t="shared" si="130"/>
        <v>0</v>
      </c>
      <c r="BK154" s="6"/>
      <c r="BL154" s="6">
        <f t="shared" si="131"/>
        <v>0</v>
      </c>
      <c r="BM154" s="6">
        <f t="shared" si="132"/>
        <v>0</v>
      </c>
      <c r="BN154" s="6">
        <f t="shared" si="133"/>
        <v>0</v>
      </c>
      <c r="BO154" s="6"/>
      <c r="BP154" s="6">
        <f t="shared" si="134"/>
        <v>0</v>
      </c>
      <c r="BQ154" s="6">
        <f t="shared" si="135"/>
        <v>0</v>
      </c>
      <c r="BR154" s="6">
        <f t="shared" si="136"/>
        <v>0</v>
      </c>
      <c r="BS154" s="6"/>
      <c r="BT154" s="6">
        <f t="shared" si="137"/>
        <v>0</v>
      </c>
      <c r="BU154" s="6">
        <f t="shared" si="138"/>
        <v>0</v>
      </c>
      <c r="BV154" s="6">
        <f t="shared" si="139"/>
        <v>0</v>
      </c>
      <c r="BW154" s="6"/>
      <c r="BX154" s="6">
        <f t="shared" si="140"/>
        <v>0</v>
      </c>
      <c r="BY154" s="6">
        <f t="shared" si="141"/>
        <v>0</v>
      </c>
      <c r="BZ154" s="6">
        <f t="shared" si="142"/>
        <v>0</v>
      </c>
      <c r="CA154" s="6"/>
      <c r="CB154" s="6">
        <f t="shared" si="143"/>
        <v>0</v>
      </c>
      <c r="CC154" s="6">
        <f t="shared" si="144"/>
        <v>0</v>
      </c>
      <c r="CD154" s="6">
        <f t="shared" si="145"/>
        <v>0</v>
      </c>
      <c r="CE154" s="6"/>
      <c r="CF154" s="6">
        <f t="shared" si="146"/>
        <v>0</v>
      </c>
      <c r="CG154" s="6">
        <f t="shared" si="147"/>
        <v>0</v>
      </c>
      <c r="CH154" s="6">
        <f t="shared" si="148"/>
        <v>0</v>
      </c>
      <c r="CI154" s="6"/>
      <c r="CJ154" s="6">
        <f t="shared" si="149"/>
        <v>0</v>
      </c>
      <c r="CK154" s="36">
        <f t="shared" si="150"/>
        <v>-55</v>
      </c>
      <c r="CL154" s="6">
        <f t="shared" si="151"/>
        <v>0</v>
      </c>
      <c r="CM154" s="6"/>
      <c r="CN154" s="6">
        <f t="shared" si="152"/>
        <v>0</v>
      </c>
      <c r="CO154" s="6">
        <f t="shared" si="153"/>
        <v>0</v>
      </c>
      <c r="CP154" s="6">
        <f t="shared" si="154"/>
        <v>0</v>
      </c>
      <c r="CQ154" s="6"/>
      <c r="CR154" s="6">
        <f t="shared" ref="CR154:CR217" si="159">IF(B154="N GAS",AG154,0)</f>
        <v>0</v>
      </c>
      <c r="CS154" s="6">
        <f t="shared" ref="CS154:CS217" si="160">IF(B154="N GAS",AH154,0)</f>
        <v>0</v>
      </c>
      <c r="CT154" s="6">
        <f t="shared" ref="CT154:CT217" si="161">IF(B154="N GAS",AI154,0)</f>
        <v>0</v>
      </c>
      <c r="CU154" s="6"/>
      <c r="CV154" s="6"/>
      <c r="CW154" s="6"/>
      <c r="CX154" s="6"/>
      <c r="CY154" s="6"/>
      <c r="CZ154" s="6"/>
      <c r="DA154" s="6"/>
      <c r="DB154" s="6"/>
      <c r="DC154" s="6"/>
      <c r="DD154" s="133"/>
      <c r="DE154" s="133"/>
      <c r="DF154" s="133"/>
      <c r="DG154" s="133"/>
      <c r="DH154" s="56"/>
      <c r="DI154" s="56"/>
      <c r="DJ154" s="56"/>
      <c r="DK154" s="56"/>
      <c r="DL154" s="56"/>
    </row>
    <row r="155" spans="1:116" s="31" customFormat="1" ht="28.5" customHeight="1" thickTop="1" thickBot="1" x14ac:dyDescent="0.35">
      <c r="A155" s="4">
        <v>44321</v>
      </c>
      <c r="B155" s="5" t="s">
        <v>3</v>
      </c>
      <c r="C155" s="5" t="s">
        <v>29</v>
      </c>
      <c r="D155" s="12" t="s">
        <v>11</v>
      </c>
      <c r="E155" s="5" t="s">
        <v>27</v>
      </c>
      <c r="F155" s="5" t="s">
        <v>30</v>
      </c>
      <c r="G155" s="53" t="s">
        <v>236</v>
      </c>
      <c r="H155" s="53">
        <v>62.5</v>
      </c>
      <c r="I155" s="82">
        <v>37.5</v>
      </c>
      <c r="J155" s="17">
        <v>35.5</v>
      </c>
      <c r="K155" s="17">
        <f t="shared" si="156"/>
        <v>986.25</v>
      </c>
      <c r="L155" s="68">
        <v>35.5</v>
      </c>
      <c r="M155" s="17"/>
      <c r="N155" s="17"/>
      <c r="O155" s="17"/>
      <c r="P155" s="6"/>
      <c r="Q155" s="17"/>
      <c r="R155" s="17"/>
      <c r="S155" s="17"/>
      <c r="T155" s="17"/>
      <c r="U155" s="17"/>
      <c r="V155" s="17"/>
      <c r="W155" s="17"/>
      <c r="X155" s="17"/>
      <c r="Y155" s="75"/>
      <c r="Z155" s="17"/>
      <c r="AA155" s="17"/>
      <c r="AB155" s="17"/>
      <c r="AC155" s="17"/>
      <c r="AD155" s="125"/>
      <c r="AE155" s="125"/>
      <c r="AF155" s="123"/>
      <c r="AG155" s="119">
        <f t="shared" si="112"/>
        <v>35.5</v>
      </c>
      <c r="AH155" s="6">
        <f t="shared" si="113"/>
        <v>0</v>
      </c>
      <c r="AI155" s="17">
        <f t="shared" si="111"/>
        <v>0</v>
      </c>
      <c r="AJ155" s="17"/>
      <c r="AK155" s="20">
        <f t="shared" si="155"/>
        <v>35.5</v>
      </c>
      <c r="AL155" s="20">
        <f t="shared" si="157"/>
        <v>986.25</v>
      </c>
      <c r="AM155" s="20"/>
      <c r="AN155" s="36">
        <f t="shared" si="114"/>
        <v>35.5</v>
      </c>
      <c r="AO155" s="6">
        <f t="shared" si="115"/>
        <v>0</v>
      </c>
      <c r="AP155" s="17">
        <f t="shared" si="116"/>
        <v>0</v>
      </c>
      <c r="AQ155" s="17"/>
      <c r="AR155" s="6">
        <f t="shared" si="117"/>
        <v>0</v>
      </c>
      <c r="AS155" s="6">
        <f t="shared" si="118"/>
        <v>0</v>
      </c>
      <c r="AT155" s="6">
        <f t="shared" si="158"/>
        <v>0</v>
      </c>
      <c r="AU155" s="6"/>
      <c r="AV155" s="6">
        <f t="shared" si="119"/>
        <v>0</v>
      </c>
      <c r="AW155" s="6">
        <f t="shared" si="120"/>
        <v>0</v>
      </c>
      <c r="AX155" s="6">
        <f t="shared" si="121"/>
        <v>0</v>
      </c>
      <c r="AY155" s="6"/>
      <c r="AZ155" s="6">
        <f t="shared" si="122"/>
        <v>0</v>
      </c>
      <c r="BA155" s="6">
        <f t="shared" si="123"/>
        <v>0</v>
      </c>
      <c r="BB155" s="6">
        <f t="shared" si="124"/>
        <v>0</v>
      </c>
      <c r="BC155" s="6"/>
      <c r="BD155" s="6">
        <f t="shared" si="125"/>
        <v>0</v>
      </c>
      <c r="BE155" s="6">
        <f t="shared" si="126"/>
        <v>0</v>
      </c>
      <c r="BF155" s="6">
        <f t="shared" si="127"/>
        <v>0</v>
      </c>
      <c r="BG155" s="6"/>
      <c r="BH155" s="6">
        <f t="shared" si="128"/>
        <v>0</v>
      </c>
      <c r="BI155" s="6">
        <f t="shared" si="129"/>
        <v>0</v>
      </c>
      <c r="BJ155" s="6">
        <f t="shared" si="130"/>
        <v>0</v>
      </c>
      <c r="BK155" s="6"/>
      <c r="BL155" s="6">
        <f t="shared" si="131"/>
        <v>0</v>
      </c>
      <c r="BM155" s="6">
        <f t="shared" si="132"/>
        <v>0</v>
      </c>
      <c r="BN155" s="6">
        <f t="shared" si="133"/>
        <v>0</v>
      </c>
      <c r="BO155" s="6"/>
      <c r="BP155" s="6">
        <f t="shared" si="134"/>
        <v>0</v>
      </c>
      <c r="BQ155" s="6">
        <f t="shared" si="135"/>
        <v>0</v>
      </c>
      <c r="BR155" s="6">
        <f t="shared" si="136"/>
        <v>0</v>
      </c>
      <c r="BS155" s="6"/>
      <c r="BT155" s="6">
        <f t="shared" si="137"/>
        <v>0</v>
      </c>
      <c r="BU155" s="6">
        <f t="shared" si="138"/>
        <v>0</v>
      </c>
      <c r="BV155" s="6">
        <f t="shared" si="139"/>
        <v>0</v>
      </c>
      <c r="BW155" s="6"/>
      <c r="BX155" s="6">
        <f t="shared" si="140"/>
        <v>0</v>
      </c>
      <c r="BY155" s="6">
        <f t="shared" si="141"/>
        <v>0</v>
      </c>
      <c r="BZ155" s="6">
        <f t="shared" si="142"/>
        <v>0</v>
      </c>
      <c r="CA155" s="6"/>
      <c r="CB155" s="6">
        <f t="shared" si="143"/>
        <v>0</v>
      </c>
      <c r="CC155" s="6">
        <f t="shared" si="144"/>
        <v>0</v>
      </c>
      <c r="CD155" s="6">
        <f t="shared" si="145"/>
        <v>0</v>
      </c>
      <c r="CE155" s="6"/>
      <c r="CF155" s="6">
        <f t="shared" si="146"/>
        <v>0</v>
      </c>
      <c r="CG155" s="6">
        <f t="shared" si="147"/>
        <v>0</v>
      </c>
      <c r="CH155" s="6">
        <f t="shared" si="148"/>
        <v>0</v>
      </c>
      <c r="CI155" s="6"/>
      <c r="CJ155" s="6">
        <f t="shared" si="149"/>
        <v>0</v>
      </c>
      <c r="CK155" s="6">
        <f t="shared" si="150"/>
        <v>0</v>
      </c>
      <c r="CL155" s="6">
        <f t="shared" si="151"/>
        <v>0</v>
      </c>
      <c r="CM155" s="6"/>
      <c r="CN155" s="6">
        <f t="shared" si="152"/>
        <v>0</v>
      </c>
      <c r="CO155" s="6">
        <f t="shared" si="153"/>
        <v>0</v>
      </c>
      <c r="CP155" s="6">
        <f t="shared" si="154"/>
        <v>0</v>
      </c>
      <c r="CQ155" s="6"/>
      <c r="CR155" s="6">
        <f t="shared" si="159"/>
        <v>0</v>
      </c>
      <c r="CS155" s="6">
        <f t="shared" si="160"/>
        <v>0</v>
      </c>
      <c r="CT155" s="6">
        <f t="shared" si="161"/>
        <v>0</v>
      </c>
      <c r="CU155" s="6"/>
      <c r="CV155" s="6"/>
      <c r="CW155" s="6"/>
      <c r="CX155" s="6"/>
      <c r="CY155" s="6"/>
      <c r="CZ155" s="6"/>
      <c r="DA155" s="6"/>
      <c r="DB155" s="6"/>
      <c r="DC155" s="6"/>
      <c r="DD155" s="133"/>
      <c r="DE155" s="133"/>
      <c r="DF155" s="133"/>
      <c r="DG155" s="133"/>
      <c r="DH155" s="56"/>
      <c r="DI155" s="56"/>
      <c r="DJ155" s="56"/>
      <c r="DK155" s="56"/>
      <c r="DL155" s="56"/>
    </row>
    <row r="156" spans="1:116" s="31" customFormat="1" ht="28.5" customHeight="1" thickTop="1" thickBot="1" x14ac:dyDescent="0.35">
      <c r="A156" s="4">
        <v>44322</v>
      </c>
      <c r="B156" s="5" t="s">
        <v>23</v>
      </c>
      <c r="C156" s="5" t="s">
        <v>29</v>
      </c>
      <c r="D156" s="34" t="s">
        <v>11</v>
      </c>
      <c r="E156" s="34" t="s">
        <v>64</v>
      </c>
      <c r="F156" s="34" t="s">
        <v>30</v>
      </c>
      <c r="G156" s="53" t="s">
        <v>239</v>
      </c>
      <c r="H156" s="53">
        <v>50.5</v>
      </c>
      <c r="I156" s="82">
        <v>49.5</v>
      </c>
      <c r="J156" s="17">
        <v>47.5</v>
      </c>
      <c r="K156" s="17">
        <f t="shared" si="156"/>
        <v>1033.75</v>
      </c>
      <c r="L156" s="17"/>
      <c r="M156" s="17"/>
      <c r="N156" s="17"/>
      <c r="O156" s="17"/>
      <c r="P156" s="6"/>
      <c r="Q156" s="17"/>
      <c r="R156" s="17"/>
      <c r="S156" s="17"/>
      <c r="T156" s="17"/>
      <c r="U156" s="17"/>
      <c r="V156" s="17"/>
      <c r="W156" s="68">
        <v>47.5</v>
      </c>
      <c r="X156" s="17"/>
      <c r="Y156" s="75"/>
      <c r="Z156" s="17"/>
      <c r="AA156" s="17"/>
      <c r="AB156" s="17"/>
      <c r="AC156" s="17"/>
      <c r="AD156" s="125"/>
      <c r="AE156" s="125"/>
      <c r="AF156" s="123"/>
      <c r="AG156" s="119">
        <f t="shared" si="112"/>
        <v>47.5</v>
      </c>
      <c r="AH156" s="6">
        <f t="shared" si="113"/>
        <v>0</v>
      </c>
      <c r="AI156" s="17">
        <f t="shared" si="111"/>
        <v>0</v>
      </c>
      <c r="AJ156" s="17"/>
      <c r="AK156" s="20">
        <f t="shared" si="155"/>
        <v>47.5</v>
      </c>
      <c r="AL156" s="20">
        <f t="shared" si="157"/>
        <v>1033.75</v>
      </c>
      <c r="AM156" s="20"/>
      <c r="AN156" s="6">
        <f t="shared" si="114"/>
        <v>0</v>
      </c>
      <c r="AO156" s="6">
        <f t="shared" si="115"/>
        <v>0</v>
      </c>
      <c r="AP156" s="17">
        <f t="shared" si="116"/>
        <v>0</v>
      </c>
      <c r="AQ156" s="17"/>
      <c r="AR156" s="6">
        <f t="shared" si="117"/>
        <v>0</v>
      </c>
      <c r="AS156" s="6">
        <f t="shared" si="118"/>
        <v>0</v>
      </c>
      <c r="AT156" s="6">
        <f t="shared" si="158"/>
        <v>0</v>
      </c>
      <c r="AU156" s="6"/>
      <c r="AV156" s="6">
        <f t="shared" si="119"/>
        <v>0</v>
      </c>
      <c r="AW156" s="6">
        <f t="shared" si="120"/>
        <v>0</v>
      </c>
      <c r="AX156" s="6">
        <f t="shared" si="121"/>
        <v>0</v>
      </c>
      <c r="AY156" s="6"/>
      <c r="AZ156" s="6">
        <f t="shared" si="122"/>
        <v>0</v>
      </c>
      <c r="BA156" s="6">
        <f t="shared" si="123"/>
        <v>0</v>
      </c>
      <c r="BB156" s="6">
        <f t="shared" si="124"/>
        <v>0</v>
      </c>
      <c r="BC156" s="6"/>
      <c r="BD156" s="6">
        <f t="shared" si="125"/>
        <v>0</v>
      </c>
      <c r="BE156" s="6">
        <f t="shared" si="126"/>
        <v>0</v>
      </c>
      <c r="BF156" s="6">
        <f t="shared" si="127"/>
        <v>0</v>
      </c>
      <c r="BG156" s="6"/>
      <c r="BH156" s="6">
        <f t="shared" si="128"/>
        <v>0</v>
      </c>
      <c r="BI156" s="6">
        <f t="shared" si="129"/>
        <v>0</v>
      </c>
      <c r="BJ156" s="6">
        <f t="shared" si="130"/>
        <v>0</v>
      </c>
      <c r="BK156" s="6"/>
      <c r="BL156" s="6">
        <f t="shared" si="131"/>
        <v>0</v>
      </c>
      <c r="BM156" s="6">
        <f t="shared" si="132"/>
        <v>0</v>
      </c>
      <c r="BN156" s="6">
        <f t="shared" si="133"/>
        <v>0</v>
      </c>
      <c r="BO156" s="6"/>
      <c r="BP156" s="6">
        <f t="shared" si="134"/>
        <v>0</v>
      </c>
      <c r="BQ156" s="6">
        <f t="shared" si="135"/>
        <v>0</v>
      </c>
      <c r="BR156" s="6">
        <f t="shared" si="136"/>
        <v>0</v>
      </c>
      <c r="BS156" s="6"/>
      <c r="BT156" s="6">
        <f t="shared" si="137"/>
        <v>0</v>
      </c>
      <c r="BU156" s="6">
        <f t="shared" si="138"/>
        <v>0</v>
      </c>
      <c r="BV156" s="6">
        <f t="shared" si="139"/>
        <v>0</v>
      </c>
      <c r="BW156" s="6"/>
      <c r="BX156" s="6">
        <f t="shared" si="140"/>
        <v>0</v>
      </c>
      <c r="BY156" s="6">
        <f t="shared" si="141"/>
        <v>0</v>
      </c>
      <c r="BZ156" s="6">
        <f t="shared" si="142"/>
        <v>0</v>
      </c>
      <c r="CA156" s="6"/>
      <c r="CB156" s="6">
        <f t="shared" si="143"/>
        <v>0</v>
      </c>
      <c r="CC156" s="6">
        <f t="shared" si="144"/>
        <v>0</v>
      </c>
      <c r="CD156" s="6">
        <f t="shared" si="145"/>
        <v>0</v>
      </c>
      <c r="CE156" s="6"/>
      <c r="CF156" s="36">
        <f t="shared" si="146"/>
        <v>47.5</v>
      </c>
      <c r="CG156" s="6">
        <f t="shared" si="147"/>
        <v>0</v>
      </c>
      <c r="CH156" s="6">
        <f t="shared" si="148"/>
        <v>0</v>
      </c>
      <c r="CI156" s="6"/>
      <c r="CJ156" s="6">
        <f t="shared" si="149"/>
        <v>0</v>
      </c>
      <c r="CK156" s="6">
        <f t="shared" si="150"/>
        <v>0</v>
      </c>
      <c r="CL156" s="6">
        <f t="shared" si="151"/>
        <v>0</v>
      </c>
      <c r="CM156" s="6"/>
      <c r="CN156" s="6">
        <f t="shared" si="152"/>
        <v>0</v>
      </c>
      <c r="CO156" s="6">
        <f t="shared" si="153"/>
        <v>0</v>
      </c>
      <c r="CP156" s="6">
        <f t="shared" si="154"/>
        <v>0</v>
      </c>
      <c r="CQ156" s="6"/>
      <c r="CR156" s="6">
        <f t="shared" si="159"/>
        <v>0</v>
      </c>
      <c r="CS156" s="6">
        <f t="shared" si="160"/>
        <v>0</v>
      </c>
      <c r="CT156" s="6">
        <f t="shared" si="161"/>
        <v>0</v>
      </c>
      <c r="CU156" s="6"/>
      <c r="CV156" s="6"/>
      <c r="CW156" s="6"/>
      <c r="CX156" s="6"/>
      <c r="CY156" s="6"/>
      <c r="CZ156" s="6"/>
      <c r="DA156" s="6"/>
      <c r="DB156" s="6"/>
      <c r="DC156" s="6"/>
      <c r="DD156" s="133"/>
      <c r="DE156" s="133"/>
      <c r="DF156" s="133"/>
      <c r="DG156" s="133"/>
      <c r="DH156" s="56"/>
      <c r="DI156" s="56"/>
      <c r="DJ156" s="56"/>
      <c r="DK156" s="56"/>
      <c r="DL156" s="56"/>
    </row>
    <row r="157" spans="1:116" s="31" customFormat="1" ht="28.5" customHeight="1" thickTop="1" thickBot="1" x14ac:dyDescent="0.35">
      <c r="A157" s="4">
        <v>44322</v>
      </c>
      <c r="B157" s="5" t="s">
        <v>25</v>
      </c>
      <c r="C157" s="5" t="s">
        <v>29</v>
      </c>
      <c r="D157" s="12" t="s">
        <v>11</v>
      </c>
      <c r="E157" s="5" t="s">
        <v>65</v>
      </c>
      <c r="F157" s="5" t="s">
        <v>30</v>
      </c>
      <c r="G157" s="53" t="s">
        <v>240</v>
      </c>
      <c r="H157" s="53">
        <v>53.75</v>
      </c>
      <c r="I157" s="82">
        <v>46.25</v>
      </c>
      <c r="J157" s="17">
        <v>44.25</v>
      </c>
      <c r="K157" s="17">
        <f t="shared" si="156"/>
        <v>1078</v>
      </c>
      <c r="L157" s="17"/>
      <c r="M157" s="17"/>
      <c r="N157" s="17"/>
      <c r="O157" s="17"/>
      <c r="P157" s="6"/>
      <c r="Q157" s="17"/>
      <c r="R157" s="17"/>
      <c r="S157" s="17"/>
      <c r="T157" s="17"/>
      <c r="U157" s="17"/>
      <c r="V157" s="17"/>
      <c r="W157" s="17"/>
      <c r="X157" s="68">
        <v>44.25</v>
      </c>
      <c r="Y157" s="75"/>
      <c r="Z157" s="17"/>
      <c r="AA157" s="17"/>
      <c r="AB157" s="17"/>
      <c r="AC157" s="17"/>
      <c r="AD157" s="125"/>
      <c r="AE157" s="125"/>
      <c r="AF157" s="123"/>
      <c r="AG157" s="119">
        <f t="shared" si="112"/>
        <v>44.25</v>
      </c>
      <c r="AH157" s="6">
        <f t="shared" si="113"/>
        <v>0</v>
      </c>
      <c r="AI157" s="17">
        <f t="shared" si="111"/>
        <v>0</v>
      </c>
      <c r="AJ157" s="17"/>
      <c r="AK157" s="20">
        <f t="shared" si="155"/>
        <v>44.25</v>
      </c>
      <c r="AL157" s="20">
        <f t="shared" si="157"/>
        <v>1078</v>
      </c>
      <c r="AM157" s="20"/>
      <c r="AN157" s="6">
        <f t="shared" si="114"/>
        <v>0</v>
      </c>
      <c r="AO157" s="6">
        <f t="shared" si="115"/>
        <v>0</v>
      </c>
      <c r="AP157" s="17">
        <f t="shared" si="116"/>
        <v>0</v>
      </c>
      <c r="AQ157" s="17"/>
      <c r="AR157" s="6">
        <f t="shared" si="117"/>
        <v>0</v>
      </c>
      <c r="AS157" s="6">
        <f t="shared" si="118"/>
        <v>0</v>
      </c>
      <c r="AT157" s="6">
        <f t="shared" si="158"/>
        <v>0</v>
      </c>
      <c r="AU157" s="6"/>
      <c r="AV157" s="6">
        <f t="shared" si="119"/>
        <v>0</v>
      </c>
      <c r="AW157" s="6">
        <f t="shared" si="120"/>
        <v>0</v>
      </c>
      <c r="AX157" s="6">
        <f t="shared" si="121"/>
        <v>0</v>
      </c>
      <c r="AY157" s="6"/>
      <c r="AZ157" s="6">
        <f t="shared" si="122"/>
        <v>0</v>
      </c>
      <c r="BA157" s="6">
        <f t="shared" si="123"/>
        <v>0</v>
      </c>
      <c r="BB157" s="6">
        <f t="shared" si="124"/>
        <v>0</v>
      </c>
      <c r="BC157" s="6"/>
      <c r="BD157" s="6">
        <f t="shared" si="125"/>
        <v>0</v>
      </c>
      <c r="BE157" s="6">
        <f t="shared" si="126"/>
        <v>0</v>
      </c>
      <c r="BF157" s="6">
        <f t="shared" si="127"/>
        <v>0</v>
      </c>
      <c r="BG157" s="6"/>
      <c r="BH157" s="6">
        <f t="shared" si="128"/>
        <v>0</v>
      </c>
      <c r="BI157" s="6">
        <f t="shared" si="129"/>
        <v>0</v>
      </c>
      <c r="BJ157" s="6">
        <f t="shared" si="130"/>
        <v>0</v>
      </c>
      <c r="BK157" s="6"/>
      <c r="BL157" s="6">
        <f t="shared" si="131"/>
        <v>0</v>
      </c>
      <c r="BM157" s="6">
        <f t="shared" si="132"/>
        <v>0</v>
      </c>
      <c r="BN157" s="6">
        <f t="shared" si="133"/>
        <v>0</v>
      </c>
      <c r="BO157" s="6"/>
      <c r="BP157" s="6">
        <f t="shared" si="134"/>
        <v>0</v>
      </c>
      <c r="BQ157" s="6">
        <f t="shared" si="135"/>
        <v>0</v>
      </c>
      <c r="BR157" s="6">
        <f t="shared" si="136"/>
        <v>0</v>
      </c>
      <c r="BS157" s="6"/>
      <c r="BT157" s="6">
        <f t="shared" si="137"/>
        <v>0</v>
      </c>
      <c r="BU157" s="6">
        <f t="shared" si="138"/>
        <v>0</v>
      </c>
      <c r="BV157" s="6">
        <f t="shared" si="139"/>
        <v>0</v>
      </c>
      <c r="BW157" s="6"/>
      <c r="BX157" s="6">
        <f t="shared" si="140"/>
        <v>0</v>
      </c>
      <c r="BY157" s="6">
        <f t="shared" si="141"/>
        <v>0</v>
      </c>
      <c r="BZ157" s="6">
        <f t="shared" si="142"/>
        <v>0</v>
      </c>
      <c r="CA157" s="6"/>
      <c r="CB157" s="6">
        <f t="shared" si="143"/>
        <v>0</v>
      </c>
      <c r="CC157" s="6">
        <f t="shared" si="144"/>
        <v>0</v>
      </c>
      <c r="CD157" s="6">
        <f t="shared" si="145"/>
        <v>0</v>
      </c>
      <c r="CE157" s="6"/>
      <c r="CF157" s="6">
        <f t="shared" si="146"/>
        <v>0</v>
      </c>
      <c r="CG157" s="6">
        <f t="shared" si="147"/>
        <v>0</v>
      </c>
      <c r="CH157" s="6">
        <f t="shared" si="148"/>
        <v>0</v>
      </c>
      <c r="CI157" s="6"/>
      <c r="CJ157" s="36">
        <f t="shared" si="149"/>
        <v>44.25</v>
      </c>
      <c r="CK157" s="6">
        <f t="shared" si="150"/>
        <v>0</v>
      </c>
      <c r="CL157" s="6">
        <f t="shared" si="151"/>
        <v>0</v>
      </c>
      <c r="CM157" s="6"/>
      <c r="CN157" s="6">
        <f t="shared" si="152"/>
        <v>0</v>
      </c>
      <c r="CO157" s="6">
        <f t="shared" si="153"/>
        <v>0</v>
      </c>
      <c r="CP157" s="6">
        <f t="shared" si="154"/>
        <v>0</v>
      </c>
      <c r="CQ157" s="6"/>
      <c r="CR157" s="6">
        <f t="shared" si="159"/>
        <v>0</v>
      </c>
      <c r="CS157" s="6">
        <f t="shared" si="160"/>
        <v>0</v>
      </c>
      <c r="CT157" s="6">
        <f t="shared" si="161"/>
        <v>0</v>
      </c>
      <c r="CU157" s="6"/>
      <c r="CV157" s="6"/>
      <c r="CW157" s="6"/>
      <c r="CX157" s="6"/>
      <c r="CY157" s="6"/>
      <c r="CZ157" s="6"/>
      <c r="DA157" s="6"/>
      <c r="DB157" s="6"/>
      <c r="DC157" s="6"/>
      <c r="DD157" s="133"/>
      <c r="DE157" s="133"/>
      <c r="DF157" s="133"/>
      <c r="DG157" s="133"/>
      <c r="DH157" s="56"/>
      <c r="DI157" s="56"/>
      <c r="DJ157" s="56"/>
      <c r="DK157" s="56"/>
      <c r="DL157" s="56"/>
    </row>
    <row r="158" spans="1:116" s="31" customFormat="1" ht="28.5" customHeight="1" thickTop="1" thickBot="1" x14ac:dyDescent="0.35">
      <c r="A158" s="4">
        <v>44322</v>
      </c>
      <c r="B158" s="5" t="s">
        <v>26</v>
      </c>
      <c r="C158" s="5" t="s">
        <v>38</v>
      </c>
      <c r="D158" s="49" t="s">
        <v>11</v>
      </c>
      <c r="E158" s="34" t="s">
        <v>28</v>
      </c>
      <c r="F158" s="5" t="s">
        <v>30</v>
      </c>
      <c r="G158" s="53" t="s">
        <v>241</v>
      </c>
      <c r="H158" s="53">
        <v>57.5</v>
      </c>
      <c r="I158" s="82">
        <v>42.5</v>
      </c>
      <c r="J158" s="17">
        <v>40.5</v>
      </c>
      <c r="K158" s="17">
        <f t="shared" si="156"/>
        <v>1118.5</v>
      </c>
      <c r="L158" s="17"/>
      <c r="M158" s="17"/>
      <c r="N158" s="17"/>
      <c r="O158" s="17"/>
      <c r="P158" s="6"/>
      <c r="Q158" s="17"/>
      <c r="R158" s="17"/>
      <c r="S158" s="17"/>
      <c r="T158" s="17"/>
      <c r="U158" s="17"/>
      <c r="V158" s="17"/>
      <c r="W158" s="17"/>
      <c r="X158" s="17"/>
      <c r="Y158" s="68">
        <v>40.5</v>
      </c>
      <c r="Z158" s="17"/>
      <c r="AA158" s="17"/>
      <c r="AB158" s="17"/>
      <c r="AC158" s="17"/>
      <c r="AD158" s="125"/>
      <c r="AE158" s="125"/>
      <c r="AF158" s="123"/>
      <c r="AG158" s="117">
        <f t="shared" si="112"/>
        <v>0</v>
      </c>
      <c r="AH158" s="36">
        <f t="shared" si="113"/>
        <v>40.5</v>
      </c>
      <c r="AI158" s="17">
        <f t="shared" ref="AI158:AI221" si="162">IF(C158="HF3",J158,0)</f>
        <v>0</v>
      </c>
      <c r="AJ158" s="17"/>
      <c r="AK158" s="20">
        <f t="shared" si="155"/>
        <v>40.5</v>
      </c>
      <c r="AL158" s="20">
        <f t="shared" si="157"/>
        <v>1118.5</v>
      </c>
      <c r="AM158" s="20"/>
      <c r="AN158" s="6">
        <f t="shared" si="114"/>
        <v>0</v>
      </c>
      <c r="AO158" s="6">
        <f t="shared" si="115"/>
        <v>0</v>
      </c>
      <c r="AP158" s="17">
        <f t="shared" si="116"/>
        <v>0</v>
      </c>
      <c r="AQ158" s="17"/>
      <c r="AR158" s="6">
        <f t="shared" si="117"/>
        <v>0</v>
      </c>
      <c r="AS158" s="6">
        <f t="shared" si="118"/>
        <v>0</v>
      </c>
      <c r="AT158" s="6">
        <f t="shared" si="158"/>
        <v>0</v>
      </c>
      <c r="AU158" s="6"/>
      <c r="AV158" s="6">
        <f t="shared" si="119"/>
        <v>0</v>
      </c>
      <c r="AW158" s="6">
        <f t="shared" si="120"/>
        <v>0</v>
      </c>
      <c r="AX158" s="6">
        <f t="shared" si="121"/>
        <v>0</v>
      </c>
      <c r="AY158" s="6"/>
      <c r="AZ158" s="6">
        <f t="shared" si="122"/>
        <v>0</v>
      </c>
      <c r="BA158" s="6">
        <f t="shared" si="123"/>
        <v>0</v>
      </c>
      <c r="BB158" s="6">
        <f t="shared" si="124"/>
        <v>0</v>
      </c>
      <c r="BC158" s="6"/>
      <c r="BD158" s="6">
        <f t="shared" si="125"/>
        <v>0</v>
      </c>
      <c r="BE158" s="6">
        <f t="shared" si="126"/>
        <v>0</v>
      </c>
      <c r="BF158" s="6">
        <f t="shared" si="127"/>
        <v>0</v>
      </c>
      <c r="BG158" s="6"/>
      <c r="BH158" s="6">
        <f t="shared" si="128"/>
        <v>0</v>
      </c>
      <c r="BI158" s="6">
        <f t="shared" si="129"/>
        <v>0</v>
      </c>
      <c r="BJ158" s="6">
        <f t="shared" si="130"/>
        <v>0</v>
      </c>
      <c r="BK158" s="6"/>
      <c r="BL158" s="6">
        <f t="shared" si="131"/>
        <v>0</v>
      </c>
      <c r="BM158" s="6">
        <f t="shared" si="132"/>
        <v>0</v>
      </c>
      <c r="BN158" s="6">
        <f t="shared" si="133"/>
        <v>0</v>
      </c>
      <c r="BO158" s="6"/>
      <c r="BP158" s="6">
        <f t="shared" si="134"/>
        <v>0</v>
      </c>
      <c r="BQ158" s="6">
        <f t="shared" si="135"/>
        <v>0</v>
      </c>
      <c r="BR158" s="6">
        <f t="shared" si="136"/>
        <v>0</v>
      </c>
      <c r="BS158" s="6"/>
      <c r="BT158" s="6">
        <f t="shared" si="137"/>
        <v>0</v>
      </c>
      <c r="BU158" s="6">
        <f t="shared" si="138"/>
        <v>0</v>
      </c>
      <c r="BV158" s="6">
        <f t="shared" si="139"/>
        <v>0</v>
      </c>
      <c r="BW158" s="6"/>
      <c r="BX158" s="6">
        <f t="shared" si="140"/>
        <v>0</v>
      </c>
      <c r="BY158" s="6">
        <f t="shared" si="141"/>
        <v>0</v>
      </c>
      <c r="BZ158" s="6">
        <f t="shared" si="142"/>
        <v>0</v>
      </c>
      <c r="CA158" s="6"/>
      <c r="CB158" s="6">
        <f t="shared" si="143"/>
        <v>0</v>
      </c>
      <c r="CC158" s="6">
        <f t="shared" si="144"/>
        <v>0</v>
      </c>
      <c r="CD158" s="6">
        <f t="shared" si="145"/>
        <v>0</v>
      </c>
      <c r="CE158" s="6"/>
      <c r="CF158" s="6">
        <f t="shared" si="146"/>
        <v>0</v>
      </c>
      <c r="CG158" s="6">
        <f t="shared" si="147"/>
        <v>0</v>
      </c>
      <c r="CH158" s="6">
        <f t="shared" si="148"/>
        <v>0</v>
      </c>
      <c r="CI158" s="6"/>
      <c r="CJ158" s="6">
        <f t="shared" si="149"/>
        <v>0</v>
      </c>
      <c r="CK158" s="6">
        <f t="shared" si="150"/>
        <v>0</v>
      </c>
      <c r="CL158" s="6">
        <f t="shared" si="151"/>
        <v>0</v>
      </c>
      <c r="CM158" s="6"/>
      <c r="CN158" s="6">
        <f t="shared" si="152"/>
        <v>0</v>
      </c>
      <c r="CO158" s="36">
        <f t="shared" si="153"/>
        <v>40.5</v>
      </c>
      <c r="CP158" s="6">
        <f t="shared" si="154"/>
        <v>0</v>
      </c>
      <c r="CQ158" s="6"/>
      <c r="CR158" s="6">
        <f t="shared" si="159"/>
        <v>0</v>
      </c>
      <c r="CS158" s="6">
        <f t="shared" si="160"/>
        <v>0</v>
      </c>
      <c r="CT158" s="6">
        <f t="shared" si="161"/>
        <v>0</v>
      </c>
      <c r="CU158" s="6"/>
      <c r="CV158" s="6"/>
      <c r="CW158" s="6"/>
      <c r="CX158" s="6"/>
      <c r="CY158" s="6"/>
      <c r="CZ158" s="6"/>
      <c r="DA158" s="6"/>
      <c r="DB158" s="6"/>
      <c r="DC158" s="6"/>
      <c r="DD158" s="133"/>
      <c r="DE158" s="133"/>
      <c r="DF158" s="133"/>
      <c r="DG158" s="133"/>
      <c r="DH158" s="56"/>
      <c r="DI158" s="56"/>
      <c r="DJ158" s="56"/>
      <c r="DK158" s="56"/>
      <c r="DL158" s="56"/>
    </row>
    <row r="159" spans="1:116" s="31" customFormat="1" ht="28.5" customHeight="1" thickTop="1" thickBot="1" x14ac:dyDescent="0.35">
      <c r="A159" s="4">
        <v>44322</v>
      </c>
      <c r="B159" s="5" t="s">
        <v>4</v>
      </c>
      <c r="C159" s="5" t="s">
        <v>41</v>
      </c>
      <c r="D159" s="12" t="s">
        <v>11</v>
      </c>
      <c r="E159" s="5" t="s">
        <v>27</v>
      </c>
      <c r="F159" s="5" t="s">
        <v>30</v>
      </c>
      <c r="G159" s="53" t="s">
        <v>242</v>
      </c>
      <c r="H159" s="53">
        <v>57.75</v>
      </c>
      <c r="I159" s="82">
        <v>42.25</v>
      </c>
      <c r="J159" s="17">
        <v>40.25</v>
      </c>
      <c r="K159" s="17">
        <f t="shared" si="156"/>
        <v>1158.75</v>
      </c>
      <c r="L159" s="17"/>
      <c r="M159" s="17"/>
      <c r="N159" s="68">
        <v>40.25</v>
      </c>
      <c r="O159" s="17"/>
      <c r="P159" s="6"/>
      <c r="Q159" s="17"/>
      <c r="R159" s="17"/>
      <c r="S159" s="17"/>
      <c r="T159" s="17"/>
      <c r="U159" s="17"/>
      <c r="V159" s="17"/>
      <c r="W159" s="17"/>
      <c r="X159" s="17"/>
      <c r="Y159" s="75"/>
      <c r="Z159" s="17"/>
      <c r="AA159" s="17"/>
      <c r="AB159" s="17"/>
      <c r="AC159" s="17"/>
      <c r="AD159" s="125"/>
      <c r="AE159" s="125"/>
      <c r="AF159" s="123"/>
      <c r="AG159" s="117">
        <f t="shared" si="112"/>
        <v>0</v>
      </c>
      <c r="AH159" s="6">
        <f t="shared" si="113"/>
        <v>0</v>
      </c>
      <c r="AI159" s="68">
        <f t="shared" si="162"/>
        <v>40.25</v>
      </c>
      <c r="AJ159" s="17"/>
      <c r="AK159" s="20">
        <f t="shared" si="155"/>
        <v>40.25</v>
      </c>
      <c r="AL159" s="20">
        <f t="shared" si="157"/>
        <v>1158.75</v>
      </c>
      <c r="AM159" s="20"/>
      <c r="AN159" s="6">
        <f t="shared" si="114"/>
        <v>0</v>
      </c>
      <c r="AO159" s="6">
        <f t="shared" si="115"/>
        <v>0</v>
      </c>
      <c r="AP159" s="17">
        <f t="shared" si="116"/>
        <v>0</v>
      </c>
      <c r="AQ159" s="17"/>
      <c r="AR159" s="6">
        <f t="shared" si="117"/>
        <v>0</v>
      </c>
      <c r="AS159" s="6">
        <f t="shared" si="118"/>
        <v>0</v>
      </c>
      <c r="AT159" s="6">
        <f t="shared" si="158"/>
        <v>0</v>
      </c>
      <c r="AU159" s="6"/>
      <c r="AV159" s="6">
        <f t="shared" si="119"/>
        <v>0</v>
      </c>
      <c r="AW159" s="6">
        <f t="shared" si="120"/>
        <v>0</v>
      </c>
      <c r="AX159" s="36">
        <f t="shared" si="121"/>
        <v>40.25</v>
      </c>
      <c r="AY159" s="6"/>
      <c r="AZ159" s="6">
        <f t="shared" si="122"/>
        <v>0</v>
      </c>
      <c r="BA159" s="6">
        <f t="shared" si="123"/>
        <v>0</v>
      </c>
      <c r="BB159" s="6">
        <f t="shared" si="124"/>
        <v>0</v>
      </c>
      <c r="BC159" s="6"/>
      <c r="BD159" s="6">
        <f t="shared" si="125"/>
        <v>0</v>
      </c>
      <c r="BE159" s="6">
        <f t="shared" si="126"/>
        <v>0</v>
      </c>
      <c r="BF159" s="6">
        <f t="shared" si="127"/>
        <v>0</v>
      </c>
      <c r="BG159" s="6"/>
      <c r="BH159" s="6">
        <f t="shared" si="128"/>
        <v>0</v>
      </c>
      <c r="BI159" s="6">
        <f t="shared" si="129"/>
        <v>0</v>
      </c>
      <c r="BJ159" s="6">
        <f t="shared" si="130"/>
        <v>0</v>
      </c>
      <c r="BK159" s="6"/>
      <c r="BL159" s="6">
        <f t="shared" si="131"/>
        <v>0</v>
      </c>
      <c r="BM159" s="6">
        <f t="shared" si="132"/>
        <v>0</v>
      </c>
      <c r="BN159" s="6">
        <f t="shared" si="133"/>
        <v>0</v>
      </c>
      <c r="BO159" s="6"/>
      <c r="BP159" s="6">
        <f t="shared" si="134"/>
        <v>0</v>
      </c>
      <c r="BQ159" s="6">
        <f t="shared" si="135"/>
        <v>0</v>
      </c>
      <c r="BR159" s="6">
        <f t="shared" si="136"/>
        <v>0</v>
      </c>
      <c r="BS159" s="6"/>
      <c r="BT159" s="6">
        <f t="shared" si="137"/>
        <v>0</v>
      </c>
      <c r="BU159" s="6">
        <f t="shared" si="138"/>
        <v>0</v>
      </c>
      <c r="BV159" s="6">
        <f t="shared" si="139"/>
        <v>0</v>
      </c>
      <c r="BW159" s="6"/>
      <c r="BX159" s="6">
        <f t="shared" si="140"/>
        <v>0</v>
      </c>
      <c r="BY159" s="6">
        <f t="shared" si="141"/>
        <v>0</v>
      </c>
      <c r="BZ159" s="6">
        <f t="shared" si="142"/>
        <v>0</v>
      </c>
      <c r="CA159" s="6"/>
      <c r="CB159" s="6">
        <f t="shared" si="143"/>
        <v>0</v>
      </c>
      <c r="CC159" s="6">
        <f t="shared" si="144"/>
        <v>0</v>
      </c>
      <c r="CD159" s="6">
        <f t="shared" si="145"/>
        <v>0</v>
      </c>
      <c r="CE159" s="6"/>
      <c r="CF159" s="6">
        <f t="shared" si="146"/>
        <v>0</v>
      </c>
      <c r="CG159" s="6">
        <f t="shared" si="147"/>
        <v>0</v>
      </c>
      <c r="CH159" s="6">
        <f t="shared" si="148"/>
        <v>0</v>
      </c>
      <c r="CI159" s="6"/>
      <c r="CJ159" s="6">
        <f t="shared" si="149"/>
        <v>0</v>
      </c>
      <c r="CK159" s="6">
        <f t="shared" si="150"/>
        <v>0</v>
      </c>
      <c r="CL159" s="6">
        <f t="shared" si="151"/>
        <v>0</v>
      </c>
      <c r="CM159" s="6"/>
      <c r="CN159" s="6">
        <f t="shared" si="152"/>
        <v>0</v>
      </c>
      <c r="CO159" s="6">
        <f t="shared" si="153"/>
        <v>0</v>
      </c>
      <c r="CP159" s="6">
        <f t="shared" si="154"/>
        <v>0</v>
      </c>
      <c r="CQ159" s="6"/>
      <c r="CR159" s="6">
        <f t="shared" si="159"/>
        <v>0</v>
      </c>
      <c r="CS159" s="6">
        <f t="shared" si="160"/>
        <v>0</v>
      </c>
      <c r="CT159" s="6">
        <f t="shared" si="161"/>
        <v>0</v>
      </c>
      <c r="CU159" s="6"/>
      <c r="CV159" s="6"/>
      <c r="CW159" s="6"/>
      <c r="CX159" s="6"/>
      <c r="CY159" s="6"/>
      <c r="CZ159" s="6"/>
      <c r="DA159" s="6"/>
      <c r="DB159" s="6"/>
      <c r="DC159" s="6"/>
      <c r="DD159" s="133"/>
      <c r="DE159" s="133"/>
      <c r="DF159" s="133"/>
      <c r="DG159" s="133"/>
      <c r="DH159" s="56"/>
      <c r="DI159" s="56"/>
      <c r="DJ159" s="56"/>
      <c r="DK159" s="56"/>
      <c r="DL159" s="56"/>
    </row>
    <row r="160" spans="1:116" s="31" customFormat="1" ht="28.5" customHeight="1" thickTop="1" thickBot="1" x14ac:dyDescent="0.35">
      <c r="A160" s="4">
        <v>44322</v>
      </c>
      <c r="B160" s="5" t="s">
        <v>5</v>
      </c>
      <c r="C160" s="5" t="s">
        <v>38</v>
      </c>
      <c r="D160" s="12" t="s">
        <v>11</v>
      </c>
      <c r="E160" s="5" t="s">
        <v>27</v>
      </c>
      <c r="F160" s="5" t="s">
        <v>30</v>
      </c>
      <c r="G160" s="53" t="s">
        <v>245</v>
      </c>
      <c r="H160" s="53">
        <v>49.5</v>
      </c>
      <c r="I160" s="82">
        <v>50.5</v>
      </c>
      <c r="J160" s="17">
        <v>48.5</v>
      </c>
      <c r="K160" s="17">
        <f t="shared" si="156"/>
        <v>1207.25</v>
      </c>
      <c r="L160" s="17"/>
      <c r="M160" s="17"/>
      <c r="N160" s="17"/>
      <c r="O160" s="68">
        <v>48.5</v>
      </c>
      <c r="P160" s="6"/>
      <c r="Q160" s="17"/>
      <c r="R160" s="17"/>
      <c r="S160" s="17"/>
      <c r="T160" s="17"/>
      <c r="U160" s="17"/>
      <c r="V160" s="17"/>
      <c r="W160" s="17"/>
      <c r="X160" s="17"/>
      <c r="Y160" s="75"/>
      <c r="Z160" s="17"/>
      <c r="AA160" s="17"/>
      <c r="AB160" s="17"/>
      <c r="AC160" s="17"/>
      <c r="AD160" s="125"/>
      <c r="AE160" s="125"/>
      <c r="AF160" s="123"/>
      <c r="AG160" s="117">
        <f t="shared" si="112"/>
        <v>0</v>
      </c>
      <c r="AH160" s="36">
        <f t="shared" si="113"/>
        <v>48.5</v>
      </c>
      <c r="AI160" s="17">
        <f t="shared" si="162"/>
        <v>0</v>
      </c>
      <c r="AJ160" s="17"/>
      <c r="AK160" s="20">
        <f t="shared" si="155"/>
        <v>48.5</v>
      </c>
      <c r="AL160" s="20">
        <f t="shared" si="157"/>
        <v>1207.25</v>
      </c>
      <c r="AM160" s="20"/>
      <c r="AN160" s="6">
        <f t="shared" si="114"/>
        <v>0</v>
      </c>
      <c r="AO160" s="6">
        <f t="shared" si="115"/>
        <v>0</v>
      </c>
      <c r="AP160" s="17">
        <f t="shared" si="116"/>
        <v>0</v>
      </c>
      <c r="AQ160" s="17"/>
      <c r="AR160" s="6">
        <f t="shared" si="117"/>
        <v>0</v>
      </c>
      <c r="AS160" s="6">
        <f t="shared" si="118"/>
        <v>0</v>
      </c>
      <c r="AT160" s="6">
        <f t="shared" si="158"/>
        <v>0</v>
      </c>
      <c r="AU160" s="6"/>
      <c r="AV160" s="6">
        <f t="shared" si="119"/>
        <v>0</v>
      </c>
      <c r="AW160" s="6">
        <f t="shared" si="120"/>
        <v>0</v>
      </c>
      <c r="AX160" s="6">
        <f t="shared" si="121"/>
        <v>0</v>
      </c>
      <c r="AY160" s="6"/>
      <c r="AZ160" s="6">
        <f t="shared" si="122"/>
        <v>0</v>
      </c>
      <c r="BA160" s="36">
        <f t="shared" si="123"/>
        <v>48.5</v>
      </c>
      <c r="BB160" s="6">
        <f t="shared" si="124"/>
        <v>0</v>
      </c>
      <c r="BC160" s="6"/>
      <c r="BD160" s="6">
        <f t="shared" si="125"/>
        <v>0</v>
      </c>
      <c r="BE160" s="6">
        <f t="shared" si="126"/>
        <v>0</v>
      </c>
      <c r="BF160" s="6">
        <f t="shared" si="127"/>
        <v>0</v>
      </c>
      <c r="BG160" s="6"/>
      <c r="BH160" s="6">
        <f t="shared" si="128"/>
        <v>0</v>
      </c>
      <c r="BI160" s="6">
        <f t="shared" si="129"/>
        <v>0</v>
      </c>
      <c r="BJ160" s="6">
        <f t="shared" si="130"/>
        <v>0</v>
      </c>
      <c r="BK160" s="6"/>
      <c r="BL160" s="6">
        <f t="shared" si="131"/>
        <v>0</v>
      </c>
      <c r="BM160" s="6">
        <f t="shared" si="132"/>
        <v>0</v>
      </c>
      <c r="BN160" s="6">
        <f t="shared" si="133"/>
        <v>0</v>
      </c>
      <c r="BO160" s="6"/>
      <c r="BP160" s="6">
        <f t="shared" si="134"/>
        <v>0</v>
      </c>
      <c r="BQ160" s="6">
        <f t="shared" si="135"/>
        <v>0</v>
      </c>
      <c r="BR160" s="6">
        <f t="shared" si="136"/>
        <v>0</v>
      </c>
      <c r="BS160" s="6"/>
      <c r="BT160" s="6">
        <f t="shared" si="137"/>
        <v>0</v>
      </c>
      <c r="BU160" s="6">
        <f t="shared" si="138"/>
        <v>0</v>
      </c>
      <c r="BV160" s="6">
        <f t="shared" si="139"/>
        <v>0</v>
      </c>
      <c r="BW160" s="6"/>
      <c r="BX160" s="6">
        <f t="shared" si="140"/>
        <v>0</v>
      </c>
      <c r="BY160" s="6">
        <f t="shared" si="141"/>
        <v>0</v>
      </c>
      <c r="BZ160" s="6">
        <f t="shared" si="142"/>
        <v>0</v>
      </c>
      <c r="CA160" s="6"/>
      <c r="CB160" s="6">
        <f t="shared" si="143"/>
        <v>0</v>
      </c>
      <c r="CC160" s="6">
        <f t="shared" si="144"/>
        <v>0</v>
      </c>
      <c r="CD160" s="6">
        <f t="shared" si="145"/>
        <v>0</v>
      </c>
      <c r="CE160" s="6"/>
      <c r="CF160" s="6">
        <f t="shared" si="146"/>
        <v>0</v>
      </c>
      <c r="CG160" s="6">
        <f t="shared" si="147"/>
        <v>0</v>
      </c>
      <c r="CH160" s="6">
        <f t="shared" si="148"/>
        <v>0</v>
      </c>
      <c r="CI160" s="6"/>
      <c r="CJ160" s="6">
        <f t="shared" si="149"/>
        <v>0</v>
      </c>
      <c r="CK160" s="6">
        <f t="shared" si="150"/>
        <v>0</v>
      </c>
      <c r="CL160" s="6">
        <f t="shared" si="151"/>
        <v>0</v>
      </c>
      <c r="CM160" s="6"/>
      <c r="CN160" s="6">
        <f t="shared" si="152"/>
        <v>0</v>
      </c>
      <c r="CO160" s="6">
        <f t="shared" si="153"/>
        <v>0</v>
      </c>
      <c r="CP160" s="6">
        <f t="shared" si="154"/>
        <v>0</v>
      </c>
      <c r="CQ160" s="6"/>
      <c r="CR160" s="6">
        <f t="shared" si="159"/>
        <v>0</v>
      </c>
      <c r="CS160" s="6">
        <f t="shared" si="160"/>
        <v>0</v>
      </c>
      <c r="CT160" s="6">
        <f t="shared" si="161"/>
        <v>0</v>
      </c>
      <c r="CU160" s="6"/>
      <c r="CV160" s="6"/>
      <c r="CW160" s="6"/>
      <c r="CX160" s="6"/>
      <c r="CY160" s="6"/>
      <c r="CZ160" s="6"/>
      <c r="DA160" s="6"/>
      <c r="DB160" s="6"/>
      <c r="DC160" s="6"/>
      <c r="DD160" s="133"/>
      <c r="DE160" s="133"/>
      <c r="DF160" s="133"/>
      <c r="DG160" s="133"/>
      <c r="DH160" s="56"/>
      <c r="DI160" s="56"/>
      <c r="DJ160" s="56"/>
      <c r="DK160" s="56"/>
      <c r="DL160" s="56"/>
    </row>
    <row r="161" spans="1:116" s="31" customFormat="1" ht="28.5" customHeight="1" thickTop="1" thickBot="1" x14ac:dyDescent="0.35">
      <c r="A161" s="4">
        <v>44322</v>
      </c>
      <c r="B161" s="51" t="s">
        <v>7</v>
      </c>
      <c r="C161" s="5" t="s">
        <v>38</v>
      </c>
      <c r="D161" s="12" t="s">
        <v>11</v>
      </c>
      <c r="E161" s="5" t="s">
        <v>27</v>
      </c>
      <c r="F161" s="5" t="s">
        <v>1</v>
      </c>
      <c r="G161" s="53" t="s">
        <v>244</v>
      </c>
      <c r="H161" s="53">
        <v>43.25</v>
      </c>
      <c r="I161" s="81">
        <v>-56.75</v>
      </c>
      <c r="J161" s="72">
        <v>-57.75</v>
      </c>
      <c r="K161" s="17">
        <f t="shared" si="156"/>
        <v>1149.5</v>
      </c>
      <c r="L161" s="17"/>
      <c r="M161" s="17"/>
      <c r="N161" s="17"/>
      <c r="O161" s="17"/>
      <c r="P161" s="6"/>
      <c r="Q161" s="72">
        <v>-57.75</v>
      </c>
      <c r="R161" s="17"/>
      <c r="S161" s="17"/>
      <c r="T161" s="17"/>
      <c r="U161" s="17"/>
      <c r="V161" s="17"/>
      <c r="W161" s="17"/>
      <c r="X161" s="17"/>
      <c r="Y161" s="75"/>
      <c r="Z161" s="17"/>
      <c r="AA161" s="17"/>
      <c r="AB161" s="17"/>
      <c r="AC161" s="17"/>
      <c r="AD161" s="125"/>
      <c r="AE161" s="125"/>
      <c r="AF161" s="123"/>
      <c r="AG161" s="117">
        <f t="shared" si="112"/>
        <v>0</v>
      </c>
      <c r="AH161" s="79">
        <f t="shared" si="113"/>
        <v>-57.75</v>
      </c>
      <c r="AI161" s="17">
        <f t="shared" si="162"/>
        <v>0</v>
      </c>
      <c r="AJ161" s="17"/>
      <c r="AK161" s="20">
        <f t="shared" si="155"/>
        <v>-57.75</v>
      </c>
      <c r="AL161" s="20">
        <f t="shared" si="157"/>
        <v>1149.5</v>
      </c>
      <c r="AM161" s="20"/>
      <c r="AN161" s="6">
        <f t="shared" si="114"/>
        <v>0</v>
      </c>
      <c r="AO161" s="6">
        <f t="shared" si="115"/>
        <v>0</v>
      </c>
      <c r="AP161" s="17">
        <f t="shared" si="116"/>
        <v>0</v>
      </c>
      <c r="AQ161" s="17"/>
      <c r="AR161" s="6">
        <f t="shared" si="117"/>
        <v>0</v>
      </c>
      <c r="AS161" s="6">
        <f t="shared" si="118"/>
        <v>0</v>
      </c>
      <c r="AT161" s="6">
        <f t="shared" si="158"/>
        <v>0</v>
      </c>
      <c r="AU161" s="6"/>
      <c r="AV161" s="6">
        <f t="shared" si="119"/>
        <v>0</v>
      </c>
      <c r="AW161" s="6">
        <f t="shared" si="120"/>
        <v>0</v>
      </c>
      <c r="AX161" s="6">
        <f t="shared" si="121"/>
        <v>0</v>
      </c>
      <c r="AY161" s="6"/>
      <c r="AZ161" s="6">
        <f t="shared" si="122"/>
        <v>0</v>
      </c>
      <c r="BA161" s="6">
        <f t="shared" si="123"/>
        <v>0</v>
      </c>
      <c r="BB161" s="6">
        <f t="shared" si="124"/>
        <v>0</v>
      </c>
      <c r="BC161" s="6"/>
      <c r="BD161" s="6">
        <f t="shared" si="125"/>
        <v>0</v>
      </c>
      <c r="BE161" s="6">
        <f t="shared" si="126"/>
        <v>0</v>
      </c>
      <c r="BF161" s="6">
        <f t="shared" si="127"/>
        <v>0</v>
      </c>
      <c r="BG161" s="6"/>
      <c r="BH161" s="6">
        <f t="shared" si="128"/>
        <v>0</v>
      </c>
      <c r="BI161" s="79">
        <f t="shared" si="129"/>
        <v>-57.75</v>
      </c>
      <c r="BJ161" s="6">
        <f t="shared" si="130"/>
        <v>0</v>
      </c>
      <c r="BK161" s="6"/>
      <c r="BL161" s="6">
        <f t="shared" si="131"/>
        <v>0</v>
      </c>
      <c r="BM161" s="6">
        <f t="shared" si="132"/>
        <v>0</v>
      </c>
      <c r="BN161" s="6">
        <f t="shared" si="133"/>
        <v>0</v>
      </c>
      <c r="BO161" s="6"/>
      <c r="BP161" s="6">
        <f t="shared" si="134"/>
        <v>0</v>
      </c>
      <c r="BQ161" s="6">
        <f t="shared" si="135"/>
        <v>0</v>
      </c>
      <c r="BR161" s="6">
        <f t="shared" si="136"/>
        <v>0</v>
      </c>
      <c r="BS161" s="6"/>
      <c r="BT161" s="6">
        <f t="shared" si="137"/>
        <v>0</v>
      </c>
      <c r="BU161" s="6">
        <f t="shared" si="138"/>
        <v>0</v>
      </c>
      <c r="BV161" s="6">
        <f t="shared" si="139"/>
        <v>0</v>
      </c>
      <c r="BW161" s="6"/>
      <c r="BX161" s="6">
        <f t="shared" si="140"/>
        <v>0</v>
      </c>
      <c r="BY161" s="6">
        <f t="shared" si="141"/>
        <v>0</v>
      </c>
      <c r="BZ161" s="6">
        <f t="shared" si="142"/>
        <v>0</v>
      </c>
      <c r="CA161" s="6"/>
      <c r="CB161" s="6">
        <f t="shared" si="143"/>
        <v>0</v>
      </c>
      <c r="CC161" s="6">
        <f t="shared" si="144"/>
        <v>0</v>
      </c>
      <c r="CD161" s="6">
        <f t="shared" si="145"/>
        <v>0</v>
      </c>
      <c r="CE161" s="6"/>
      <c r="CF161" s="6">
        <f t="shared" si="146"/>
        <v>0</v>
      </c>
      <c r="CG161" s="6">
        <f t="shared" si="147"/>
        <v>0</v>
      </c>
      <c r="CH161" s="6">
        <f t="shared" si="148"/>
        <v>0</v>
      </c>
      <c r="CI161" s="6"/>
      <c r="CJ161" s="6">
        <f t="shared" si="149"/>
        <v>0</v>
      </c>
      <c r="CK161" s="6">
        <f t="shared" si="150"/>
        <v>0</v>
      </c>
      <c r="CL161" s="6">
        <f t="shared" si="151"/>
        <v>0</v>
      </c>
      <c r="CM161" s="6"/>
      <c r="CN161" s="6">
        <f t="shared" si="152"/>
        <v>0</v>
      </c>
      <c r="CO161" s="6">
        <f t="shared" si="153"/>
        <v>0</v>
      </c>
      <c r="CP161" s="6">
        <f t="shared" si="154"/>
        <v>0</v>
      </c>
      <c r="CQ161" s="6"/>
      <c r="CR161" s="6">
        <f t="shared" si="159"/>
        <v>0</v>
      </c>
      <c r="CS161" s="6">
        <f t="shared" si="160"/>
        <v>0</v>
      </c>
      <c r="CT161" s="6">
        <f t="shared" si="161"/>
        <v>0</v>
      </c>
      <c r="CU161" s="6"/>
      <c r="CV161" s="6"/>
      <c r="CW161" s="6"/>
      <c r="CX161" s="6"/>
      <c r="CY161" s="6"/>
      <c r="CZ161" s="6"/>
      <c r="DA161" s="6"/>
      <c r="DB161" s="6"/>
      <c r="DC161" s="6"/>
      <c r="DD161" s="133"/>
      <c r="DE161" s="133"/>
      <c r="DF161" s="133"/>
      <c r="DG161" s="133"/>
      <c r="DH161" s="56"/>
      <c r="DI161" s="56"/>
      <c r="DJ161" s="56"/>
      <c r="DK161" s="56"/>
      <c r="DL161" s="56"/>
    </row>
    <row r="162" spans="1:116" s="31" customFormat="1" ht="28.5" customHeight="1" thickTop="1" thickBot="1" x14ac:dyDescent="0.35">
      <c r="A162" s="4">
        <v>44322</v>
      </c>
      <c r="B162" s="5" t="s">
        <v>10</v>
      </c>
      <c r="C162" s="5" t="s">
        <v>41</v>
      </c>
      <c r="D162" s="12" t="s">
        <v>11</v>
      </c>
      <c r="E162" s="5" t="s">
        <v>27</v>
      </c>
      <c r="F162" s="5" t="s">
        <v>1</v>
      </c>
      <c r="G162" s="53" t="s">
        <v>243</v>
      </c>
      <c r="H162" s="53">
        <v>46.75</v>
      </c>
      <c r="I162" s="82">
        <v>46.75</v>
      </c>
      <c r="J162" s="17">
        <v>44.75</v>
      </c>
      <c r="K162" s="17">
        <f t="shared" si="156"/>
        <v>1194.25</v>
      </c>
      <c r="L162" s="17"/>
      <c r="M162" s="17"/>
      <c r="N162" s="17"/>
      <c r="O162" s="17"/>
      <c r="P162" s="6"/>
      <c r="Q162" s="17"/>
      <c r="R162" s="17"/>
      <c r="S162" s="17"/>
      <c r="T162" s="68">
        <v>44.75</v>
      </c>
      <c r="U162" s="17"/>
      <c r="V162" s="17"/>
      <c r="W162" s="17"/>
      <c r="X162" s="17"/>
      <c r="Y162" s="75"/>
      <c r="Z162" s="17"/>
      <c r="AA162" s="17"/>
      <c r="AB162" s="17"/>
      <c r="AC162" s="17"/>
      <c r="AD162" s="125"/>
      <c r="AE162" s="125"/>
      <c r="AF162" s="123"/>
      <c r="AG162" s="117">
        <f t="shared" si="112"/>
        <v>0</v>
      </c>
      <c r="AH162" s="6">
        <f t="shared" si="113"/>
        <v>0</v>
      </c>
      <c r="AI162" s="68">
        <f t="shared" si="162"/>
        <v>44.75</v>
      </c>
      <c r="AJ162" s="17"/>
      <c r="AK162" s="20">
        <f t="shared" si="155"/>
        <v>44.75</v>
      </c>
      <c r="AL162" s="20">
        <f t="shared" si="157"/>
        <v>1194.25</v>
      </c>
      <c r="AM162" s="20"/>
      <c r="AN162" s="6">
        <f t="shared" si="114"/>
        <v>0</v>
      </c>
      <c r="AO162" s="6">
        <f t="shared" si="115"/>
        <v>0</v>
      </c>
      <c r="AP162" s="17">
        <f t="shared" si="116"/>
        <v>0</v>
      </c>
      <c r="AQ162" s="17"/>
      <c r="AR162" s="6">
        <f t="shared" si="117"/>
        <v>0</v>
      </c>
      <c r="AS162" s="6">
        <f t="shared" si="118"/>
        <v>0</v>
      </c>
      <c r="AT162" s="6">
        <f t="shared" si="158"/>
        <v>0</v>
      </c>
      <c r="AU162" s="6"/>
      <c r="AV162" s="6">
        <f t="shared" si="119"/>
        <v>0</v>
      </c>
      <c r="AW162" s="6">
        <f t="shared" si="120"/>
        <v>0</v>
      </c>
      <c r="AX162" s="6">
        <f t="shared" si="121"/>
        <v>0</v>
      </c>
      <c r="AY162" s="6"/>
      <c r="AZ162" s="6">
        <f t="shared" si="122"/>
        <v>0</v>
      </c>
      <c r="BA162" s="6">
        <f t="shared" si="123"/>
        <v>0</v>
      </c>
      <c r="BB162" s="6">
        <f t="shared" si="124"/>
        <v>0</v>
      </c>
      <c r="BC162" s="6"/>
      <c r="BD162" s="6">
        <f t="shared" si="125"/>
        <v>0</v>
      </c>
      <c r="BE162" s="6">
        <f t="shared" si="126"/>
        <v>0</v>
      </c>
      <c r="BF162" s="6">
        <f t="shared" si="127"/>
        <v>0</v>
      </c>
      <c r="BG162" s="6"/>
      <c r="BH162" s="6">
        <f t="shared" si="128"/>
        <v>0</v>
      </c>
      <c r="BI162" s="6">
        <f t="shared" si="129"/>
        <v>0</v>
      </c>
      <c r="BJ162" s="6">
        <f t="shared" si="130"/>
        <v>0</v>
      </c>
      <c r="BK162" s="6"/>
      <c r="BL162" s="6">
        <f t="shared" si="131"/>
        <v>0</v>
      </c>
      <c r="BM162" s="6">
        <f t="shared" si="132"/>
        <v>0</v>
      </c>
      <c r="BN162" s="6">
        <f t="shared" si="133"/>
        <v>0</v>
      </c>
      <c r="BO162" s="6"/>
      <c r="BP162" s="6">
        <f t="shared" si="134"/>
        <v>0</v>
      </c>
      <c r="BQ162" s="6">
        <f t="shared" si="135"/>
        <v>0</v>
      </c>
      <c r="BR162" s="6">
        <f t="shared" si="136"/>
        <v>0</v>
      </c>
      <c r="BS162" s="6"/>
      <c r="BT162" s="6">
        <f t="shared" si="137"/>
        <v>0</v>
      </c>
      <c r="BU162" s="6">
        <f t="shared" si="138"/>
        <v>0</v>
      </c>
      <c r="BV162" s="36">
        <f t="shared" si="139"/>
        <v>44.75</v>
      </c>
      <c r="BW162" s="6"/>
      <c r="BX162" s="6">
        <f t="shared" si="140"/>
        <v>0</v>
      </c>
      <c r="BY162" s="6">
        <f t="shared" si="141"/>
        <v>0</v>
      </c>
      <c r="BZ162" s="6">
        <f t="shared" si="142"/>
        <v>0</v>
      </c>
      <c r="CA162" s="6"/>
      <c r="CB162" s="6">
        <f t="shared" si="143"/>
        <v>0</v>
      </c>
      <c r="CC162" s="6">
        <f t="shared" si="144"/>
        <v>0</v>
      </c>
      <c r="CD162" s="6">
        <f t="shared" si="145"/>
        <v>0</v>
      </c>
      <c r="CE162" s="6"/>
      <c r="CF162" s="6">
        <f t="shared" si="146"/>
        <v>0</v>
      </c>
      <c r="CG162" s="6">
        <f t="shared" si="147"/>
        <v>0</v>
      </c>
      <c r="CH162" s="6">
        <f t="shared" si="148"/>
        <v>0</v>
      </c>
      <c r="CI162" s="6"/>
      <c r="CJ162" s="6">
        <f t="shared" si="149"/>
        <v>0</v>
      </c>
      <c r="CK162" s="6">
        <f t="shared" si="150"/>
        <v>0</v>
      </c>
      <c r="CL162" s="6">
        <f t="shared" si="151"/>
        <v>0</v>
      </c>
      <c r="CM162" s="6"/>
      <c r="CN162" s="6">
        <f t="shared" si="152"/>
        <v>0</v>
      </c>
      <c r="CO162" s="6">
        <f t="shared" si="153"/>
        <v>0</v>
      </c>
      <c r="CP162" s="6">
        <f t="shared" si="154"/>
        <v>0</v>
      </c>
      <c r="CQ162" s="6"/>
      <c r="CR162" s="6">
        <f t="shared" si="159"/>
        <v>0</v>
      </c>
      <c r="CS162" s="6">
        <f t="shared" si="160"/>
        <v>0</v>
      </c>
      <c r="CT162" s="6">
        <f t="shared" si="161"/>
        <v>0</v>
      </c>
      <c r="CU162" s="6"/>
      <c r="CV162" s="6"/>
      <c r="CW162" s="6"/>
      <c r="CX162" s="6"/>
      <c r="CY162" s="6"/>
      <c r="CZ162" s="6"/>
      <c r="DA162" s="6"/>
      <c r="DB162" s="6"/>
      <c r="DC162" s="6"/>
      <c r="DD162" s="133"/>
      <c r="DE162" s="133"/>
      <c r="DF162" s="133"/>
      <c r="DG162" s="133"/>
      <c r="DH162" s="56"/>
      <c r="DI162" s="56"/>
      <c r="DJ162" s="56"/>
      <c r="DK162" s="56"/>
      <c r="DL162" s="56"/>
    </row>
    <row r="163" spans="1:116" s="31" customFormat="1" ht="28.5" customHeight="1" thickTop="1" thickBot="1" x14ac:dyDescent="0.35">
      <c r="A163" s="4">
        <v>44325</v>
      </c>
      <c r="B163" s="5" t="s">
        <v>170</v>
      </c>
      <c r="C163" s="5" t="s">
        <v>29</v>
      </c>
      <c r="D163" s="12" t="s">
        <v>11</v>
      </c>
      <c r="E163" s="5" t="s">
        <v>52</v>
      </c>
      <c r="F163" s="5" t="s">
        <v>30</v>
      </c>
      <c r="G163" s="53" t="s">
        <v>247</v>
      </c>
      <c r="H163" s="53">
        <v>52.5</v>
      </c>
      <c r="I163" s="81">
        <v>-52.5</v>
      </c>
      <c r="J163" s="72">
        <v>-53.5</v>
      </c>
      <c r="K163" s="17">
        <f t="shared" si="156"/>
        <v>1140.75</v>
      </c>
      <c r="L163" s="17"/>
      <c r="M163" s="17"/>
      <c r="N163" s="17"/>
      <c r="O163" s="17"/>
      <c r="P163" s="6"/>
      <c r="Q163" s="17"/>
      <c r="R163" s="17"/>
      <c r="S163" s="17"/>
      <c r="T163" s="17"/>
      <c r="U163" s="17"/>
      <c r="V163" s="17"/>
      <c r="W163" s="17"/>
      <c r="X163" s="17"/>
      <c r="Y163" s="75"/>
      <c r="Z163" s="72">
        <v>-53.5</v>
      </c>
      <c r="AA163" s="17"/>
      <c r="AB163" s="17"/>
      <c r="AC163" s="17"/>
      <c r="AD163" s="125"/>
      <c r="AE163" s="125"/>
      <c r="AF163" s="123"/>
      <c r="AG163" s="118">
        <f t="shared" si="112"/>
        <v>-53.5</v>
      </c>
      <c r="AH163" s="6">
        <f t="shared" si="113"/>
        <v>0</v>
      </c>
      <c r="AI163" s="17">
        <f t="shared" si="162"/>
        <v>0</v>
      </c>
      <c r="AJ163" s="17"/>
      <c r="AK163" s="20">
        <f t="shared" si="155"/>
        <v>-53.5</v>
      </c>
      <c r="AL163" s="20">
        <f t="shared" si="157"/>
        <v>1140.75</v>
      </c>
      <c r="AM163" s="20"/>
      <c r="AN163" s="6">
        <f t="shared" si="114"/>
        <v>0</v>
      </c>
      <c r="AO163" s="6">
        <f t="shared" si="115"/>
        <v>0</v>
      </c>
      <c r="AP163" s="17">
        <f t="shared" si="116"/>
        <v>0</v>
      </c>
      <c r="AQ163" s="17"/>
      <c r="AR163" s="6">
        <f t="shared" si="117"/>
        <v>0</v>
      </c>
      <c r="AS163" s="6">
        <f t="shared" si="118"/>
        <v>0</v>
      </c>
      <c r="AT163" s="6">
        <f t="shared" si="158"/>
        <v>0</v>
      </c>
      <c r="AU163" s="6"/>
      <c r="AV163" s="6">
        <f t="shared" si="119"/>
        <v>0</v>
      </c>
      <c r="AW163" s="6">
        <f t="shared" si="120"/>
        <v>0</v>
      </c>
      <c r="AX163" s="6">
        <f t="shared" si="121"/>
        <v>0</v>
      </c>
      <c r="AY163" s="6"/>
      <c r="AZ163" s="6">
        <f t="shared" si="122"/>
        <v>0</v>
      </c>
      <c r="BA163" s="6">
        <f t="shared" si="123"/>
        <v>0</v>
      </c>
      <c r="BB163" s="6">
        <f t="shared" si="124"/>
        <v>0</v>
      </c>
      <c r="BC163" s="6"/>
      <c r="BD163" s="6">
        <f t="shared" si="125"/>
        <v>0</v>
      </c>
      <c r="BE163" s="6">
        <f t="shared" si="126"/>
        <v>0</v>
      </c>
      <c r="BF163" s="6">
        <f t="shared" si="127"/>
        <v>0</v>
      </c>
      <c r="BG163" s="6"/>
      <c r="BH163" s="6">
        <f t="shared" si="128"/>
        <v>0</v>
      </c>
      <c r="BI163" s="6">
        <f t="shared" si="129"/>
        <v>0</v>
      </c>
      <c r="BJ163" s="6">
        <f t="shared" si="130"/>
        <v>0</v>
      </c>
      <c r="BK163" s="6"/>
      <c r="BL163" s="6">
        <f t="shared" si="131"/>
        <v>0</v>
      </c>
      <c r="BM163" s="6">
        <f t="shared" si="132"/>
        <v>0</v>
      </c>
      <c r="BN163" s="6">
        <f t="shared" si="133"/>
        <v>0</v>
      </c>
      <c r="BO163" s="6"/>
      <c r="BP163" s="6">
        <f t="shared" si="134"/>
        <v>0</v>
      </c>
      <c r="BQ163" s="6">
        <f t="shared" si="135"/>
        <v>0</v>
      </c>
      <c r="BR163" s="6">
        <f t="shared" si="136"/>
        <v>0</v>
      </c>
      <c r="BS163" s="6"/>
      <c r="BT163" s="6">
        <f t="shared" si="137"/>
        <v>0</v>
      </c>
      <c r="BU163" s="6">
        <f t="shared" si="138"/>
        <v>0</v>
      </c>
      <c r="BV163" s="6">
        <f t="shared" si="139"/>
        <v>0</v>
      </c>
      <c r="BW163" s="6"/>
      <c r="BX163" s="6">
        <f t="shared" si="140"/>
        <v>0</v>
      </c>
      <c r="BY163" s="6">
        <f t="shared" si="141"/>
        <v>0</v>
      </c>
      <c r="BZ163" s="6">
        <f t="shared" si="142"/>
        <v>0</v>
      </c>
      <c r="CA163" s="6"/>
      <c r="CB163" s="6">
        <f t="shared" si="143"/>
        <v>0</v>
      </c>
      <c r="CC163" s="6">
        <f t="shared" si="144"/>
        <v>0</v>
      </c>
      <c r="CD163" s="6">
        <f t="shared" si="145"/>
        <v>0</v>
      </c>
      <c r="CE163" s="6"/>
      <c r="CF163" s="6">
        <f t="shared" si="146"/>
        <v>0</v>
      </c>
      <c r="CG163" s="6">
        <f t="shared" si="147"/>
        <v>0</v>
      </c>
      <c r="CH163" s="6">
        <f t="shared" si="148"/>
        <v>0</v>
      </c>
      <c r="CI163" s="6"/>
      <c r="CJ163" s="6">
        <f t="shared" si="149"/>
        <v>0</v>
      </c>
      <c r="CK163" s="6">
        <f t="shared" si="150"/>
        <v>0</v>
      </c>
      <c r="CL163" s="6">
        <f t="shared" si="151"/>
        <v>0</v>
      </c>
      <c r="CM163" s="6"/>
      <c r="CN163" s="6">
        <f t="shared" si="152"/>
        <v>0</v>
      </c>
      <c r="CO163" s="6">
        <f t="shared" si="153"/>
        <v>0</v>
      </c>
      <c r="CP163" s="6">
        <f t="shared" si="154"/>
        <v>0</v>
      </c>
      <c r="CQ163" s="6"/>
      <c r="CR163" s="79">
        <f t="shared" si="159"/>
        <v>-53.5</v>
      </c>
      <c r="CS163" s="6">
        <f t="shared" si="160"/>
        <v>0</v>
      </c>
      <c r="CT163" s="6">
        <f t="shared" si="161"/>
        <v>0</v>
      </c>
      <c r="CU163" s="6"/>
      <c r="CV163" s="6"/>
      <c r="CW163" s="6"/>
      <c r="CX163" s="6"/>
      <c r="CY163" s="6"/>
      <c r="CZ163" s="6"/>
      <c r="DA163" s="6"/>
      <c r="DB163" s="6"/>
      <c r="DC163" s="6"/>
      <c r="DD163" s="133"/>
      <c r="DE163" s="133"/>
      <c r="DF163" s="133"/>
      <c r="DG163" s="133"/>
      <c r="DH163" s="56"/>
      <c r="DI163" s="56"/>
      <c r="DJ163" s="56"/>
      <c r="DK163" s="56"/>
      <c r="DL163" s="56"/>
    </row>
    <row r="164" spans="1:116" s="31" customFormat="1" ht="28.5" customHeight="1" thickTop="1" thickBot="1" x14ac:dyDescent="0.35">
      <c r="A164" s="4">
        <v>44325</v>
      </c>
      <c r="B164" s="5" t="s">
        <v>7</v>
      </c>
      <c r="C164" s="5" t="s">
        <v>41</v>
      </c>
      <c r="D164" s="12" t="s">
        <v>11</v>
      </c>
      <c r="E164" s="5" t="s">
        <v>27</v>
      </c>
      <c r="F164" s="5" t="s">
        <v>1</v>
      </c>
      <c r="G164" s="53" t="s">
        <v>246</v>
      </c>
      <c r="H164" s="53">
        <v>54.75</v>
      </c>
      <c r="I164" s="81">
        <v>-45.25</v>
      </c>
      <c r="J164" s="72">
        <v>-46.25</v>
      </c>
      <c r="K164" s="17">
        <f t="shared" si="156"/>
        <v>1094.5</v>
      </c>
      <c r="L164" s="17"/>
      <c r="M164" s="17"/>
      <c r="N164" s="17"/>
      <c r="O164" s="17"/>
      <c r="P164" s="6"/>
      <c r="Q164" s="72">
        <v>-46.25</v>
      </c>
      <c r="R164" s="17"/>
      <c r="S164" s="17"/>
      <c r="T164" s="17"/>
      <c r="U164" s="17"/>
      <c r="V164" s="17"/>
      <c r="W164" s="17"/>
      <c r="X164" s="17"/>
      <c r="Y164" s="75"/>
      <c r="Z164" s="17"/>
      <c r="AA164" s="17"/>
      <c r="AB164" s="17"/>
      <c r="AC164" s="17"/>
      <c r="AD164" s="125"/>
      <c r="AE164" s="125"/>
      <c r="AF164" s="123"/>
      <c r="AG164" s="117">
        <f t="shared" si="112"/>
        <v>0</v>
      </c>
      <c r="AH164" s="6">
        <f t="shared" si="113"/>
        <v>0</v>
      </c>
      <c r="AI164" s="72">
        <f t="shared" si="162"/>
        <v>-46.25</v>
      </c>
      <c r="AJ164" s="17"/>
      <c r="AK164" s="20">
        <f t="shared" si="155"/>
        <v>-46.25</v>
      </c>
      <c r="AL164" s="20">
        <f t="shared" si="157"/>
        <v>1094.5</v>
      </c>
      <c r="AM164" s="20"/>
      <c r="AN164" s="6">
        <f t="shared" si="114"/>
        <v>0</v>
      </c>
      <c r="AO164" s="6">
        <f t="shared" si="115"/>
        <v>0</v>
      </c>
      <c r="AP164" s="17">
        <f t="shared" si="116"/>
        <v>0</v>
      </c>
      <c r="AQ164" s="17"/>
      <c r="AR164" s="6">
        <f t="shared" si="117"/>
        <v>0</v>
      </c>
      <c r="AS164" s="6">
        <f t="shared" si="118"/>
        <v>0</v>
      </c>
      <c r="AT164" s="6">
        <f t="shared" si="158"/>
        <v>0</v>
      </c>
      <c r="AU164" s="6"/>
      <c r="AV164" s="6">
        <f t="shared" si="119"/>
        <v>0</v>
      </c>
      <c r="AW164" s="6">
        <f t="shared" si="120"/>
        <v>0</v>
      </c>
      <c r="AX164" s="6">
        <f t="shared" si="121"/>
        <v>0</v>
      </c>
      <c r="AY164" s="6"/>
      <c r="AZ164" s="6">
        <f t="shared" si="122"/>
        <v>0</v>
      </c>
      <c r="BA164" s="6">
        <f t="shared" si="123"/>
        <v>0</v>
      </c>
      <c r="BB164" s="6">
        <f t="shared" si="124"/>
        <v>0</v>
      </c>
      <c r="BC164" s="6"/>
      <c r="BD164" s="6">
        <f t="shared" si="125"/>
        <v>0</v>
      </c>
      <c r="BE164" s="6">
        <f t="shared" si="126"/>
        <v>0</v>
      </c>
      <c r="BF164" s="6">
        <f t="shared" si="127"/>
        <v>0</v>
      </c>
      <c r="BG164" s="6"/>
      <c r="BH164" s="6">
        <f t="shared" si="128"/>
        <v>0</v>
      </c>
      <c r="BI164" s="6">
        <f t="shared" si="129"/>
        <v>0</v>
      </c>
      <c r="BJ164" s="79">
        <f t="shared" si="130"/>
        <v>-46.25</v>
      </c>
      <c r="BK164" s="6"/>
      <c r="BL164" s="6">
        <f t="shared" si="131"/>
        <v>0</v>
      </c>
      <c r="BM164" s="6">
        <f t="shared" si="132"/>
        <v>0</v>
      </c>
      <c r="BN164" s="6">
        <f t="shared" si="133"/>
        <v>0</v>
      </c>
      <c r="BO164" s="6"/>
      <c r="BP164" s="6">
        <f t="shared" si="134"/>
        <v>0</v>
      </c>
      <c r="BQ164" s="6">
        <f t="shared" si="135"/>
        <v>0</v>
      </c>
      <c r="BR164" s="6">
        <f t="shared" si="136"/>
        <v>0</v>
      </c>
      <c r="BS164" s="6"/>
      <c r="BT164" s="6">
        <f t="shared" si="137"/>
        <v>0</v>
      </c>
      <c r="BU164" s="6">
        <f t="shared" si="138"/>
        <v>0</v>
      </c>
      <c r="BV164" s="6">
        <f t="shared" si="139"/>
        <v>0</v>
      </c>
      <c r="BW164" s="6"/>
      <c r="BX164" s="6">
        <f t="shared" si="140"/>
        <v>0</v>
      </c>
      <c r="BY164" s="6">
        <f t="shared" si="141"/>
        <v>0</v>
      </c>
      <c r="BZ164" s="6">
        <f t="shared" si="142"/>
        <v>0</v>
      </c>
      <c r="CA164" s="6"/>
      <c r="CB164" s="6">
        <f t="shared" si="143"/>
        <v>0</v>
      </c>
      <c r="CC164" s="6">
        <f t="shared" si="144"/>
        <v>0</v>
      </c>
      <c r="CD164" s="6">
        <f t="shared" si="145"/>
        <v>0</v>
      </c>
      <c r="CE164" s="6"/>
      <c r="CF164" s="6">
        <f t="shared" si="146"/>
        <v>0</v>
      </c>
      <c r="CG164" s="6">
        <f t="shared" si="147"/>
        <v>0</v>
      </c>
      <c r="CH164" s="6">
        <f t="shared" si="148"/>
        <v>0</v>
      </c>
      <c r="CI164" s="6"/>
      <c r="CJ164" s="6">
        <f t="shared" si="149"/>
        <v>0</v>
      </c>
      <c r="CK164" s="6">
        <f t="shared" si="150"/>
        <v>0</v>
      </c>
      <c r="CL164" s="6">
        <f t="shared" si="151"/>
        <v>0</v>
      </c>
      <c r="CM164" s="6"/>
      <c r="CN164" s="6">
        <f t="shared" si="152"/>
        <v>0</v>
      </c>
      <c r="CO164" s="6">
        <f t="shared" si="153"/>
        <v>0</v>
      </c>
      <c r="CP164" s="6">
        <f t="shared" si="154"/>
        <v>0</v>
      </c>
      <c r="CQ164" s="6"/>
      <c r="CR164" s="6">
        <f t="shared" si="159"/>
        <v>0</v>
      </c>
      <c r="CS164" s="6">
        <f t="shared" si="160"/>
        <v>0</v>
      </c>
      <c r="CT164" s="6">
        <f t="shared" si="161"/>
        <v>0</v>
      </c>
      <c r="CU164" s="6"/>
      <c r="CV164" s="6"/>
      <c r="CW164" s="6"/>
      <c r="CX164" s="6"/>
      <c r="CY164" s="6"/>
      <c r="CZ164" s="6"/>
      <c r="DA164" s="6"/>
      <c r="DB164" s="6"/>
      <c r="DC164" s="6"/>
      <c r="DD164" s="133"/>
      <c r="DE164" s="133"/>
      <c r="DF164" s="133"/>
      <c r="DG164" s="133"/>
      <c r="DH164" s="56"/>
      <c r="DI164" s="56"/>
      <c r="DJ164" s="56"/>
      <c r="DK164" s="56"/>
      <c r="DL164" s="56"/>
    </row>
    <row r="165" spans="1:116" s="31" customFormat="1" ht="28.5" customHeight="1" thickTop="1" thickBot="1" x14ac:dyDescent="0.35">
      <c r="A165" s="4">
        <v>44326</v>
      </c>
      <c r="B165" s="5" t="s">
        <v>21</v>
      </c>
      <c r="C165" s="5" t="s">
        <v>38</v>
      </c>
      <c r="D165" s="12" t="s">
        <v>11</v>
      </c>
      <c r="E165" s="5" t="s">
        <v>52</v>
      </c>
      <c r="F165" s="5" t="s">
        <v>30</v>
      </c>
      <c r="G165" s="53" t="s">
        <v>248</v>
      </c>
      <c r="H165" s="53">
        <v>56.75</v>
      </c>
      <c r="I165" s="82">
        <v>43.25</v>
      </c>
      <c r="J165" s="17">
        <v>41.25</v>
      </c>
      <c r="K165" s="17">
        <f t="shared" si="156"/>
        <v>1135.75</v>
      </c>
      <c r="L165" s="17"/>
      <c r="M165" s="17"/>
      <c r="N165" s="17"/>
      <c r="O165" s="17"/>
      <c r="P165" s="6"/>
      <c r="Q165" s="17"/>
      <c r="R165" s="17"/>
      <c r="S165" s="17"/>
      <c r="T165" s="17"/>
      <c r="U165" s="17"/>
      <c r="V165" s="68">
        <v>41.25</v>
      </c>
      <c r="W165" s="17"/>
      <c r="X165" s="17"/>
      <c r="Y165" s="75"/>
      <c r="Z165" s="17"/>
      <c r="AA165" s="17"/>
      <c r="AB165" s="17"/>
      <c r="AC165" s="17"/>
      <c r="AD165" s="125"/>
      <c r="AE165" s="125"/>
      <c r="AF165" s="123"/>
      <c r="AG165" s="117">
        <f t="shared" si="112"/>
        <v>0</v>
      </c>
      <c r="AH165" s="36">
        <f t="shared" si="113"/>
        <v>41.25</v>
      </c>
      <c r="AI165" s="17">
        <f t="shared" si="162"/>
        <v>0</v>
      </c>
      <c r="AJ165" s="17"/>
      <c r="AK165" s="20">
        <f t="shared" si="155"/>
        <v>41.25</v>
      </c>
      <c r="AL165" s="20">
        <f t="shared" si="157"/>
        <v>1135.75</v>
      </c>
      <c r="AM165" s="20"/>
      <c r="AN165" s="6">
        <f t="shared" si="114"/>
        <v>0</v>
      </c>
      <c r="AO165" s="6">
        <f t="shared" si="115"/>
        <v>0</v>
      </c>
      <c r="AP165" s="17">
        <f t="shared" si="116"/>
        <v>0</v>
      </c>
      <c r="AQ165" s="17"/>
      <c r="AR165" s="6">
        <f t="shared" si="117"/>
        <v>0</v>
      </c>
      <c r="AS165" s="6">
        <f t="shared" si="118"/>
        <v>0</v>
      </c>
      <c r="AT165" s="6">
        <f t="shared" si="158"/>
        <v>0</v>
      </c>
      <c r="AU165" s="6"/>
      <c r="AV165" s="6">
        <f t="shared" si="119"/>
        <v>0</v>
      </c>
      <c r="AW165" s="6">
        <f t="shared" si="120"/>
        <v>0</v>
      </c>
      <c r="AX165" s="6">
        <f t="shared" si="121"/>
        <v>0</v>
      </c>
      <c r="AY165" s="6"/>
      <c r="AZ165" s="6">
        <f t="shared" si="122"/>
        <v>0</v>
      </c>
      <c r="BA165" s="6">
        <f t="shared" si="123"/>
        <v>0</v>
      </c>
      <c r="BB165" s="6">
        <f t="shared" si="124"/>
        <v>0</v>
      </c>
      <c r="BC165" s="6"/>
      <c r="BD165" s="6">
        <f t="shared" si="125"/>
        <v>0</v>
      </c>
      <c r="BE165" s="6">
        <f t="shared" si="126"/>
        <v>0</v>
      </c>
      <c r="BF165" s="6">
        <f t="shared" si="127"/>
        <v>0</v>
      </c>
      <c r="BG165" s="6"/>
      <c r="BH165" s="6">
        <f t="shared" si="128"/>
        <v>0</v>
      </c>
      <c r="BI165" s="6">
        <f t="shared" si="129"/>
        <v>0</v>
      </c>
      <c r="BJ165" s="6">
        <f t="shared" si="130"/>
        <v>0</v>
      </c>
      <c r="BK165" s="6"/>
      <c r="BL165" s="6">
        <f t="shared" si="131"/>
        <v>0</v>
      </c>
      <c r="BM165" s="6">
        <f t="shared" si="132"/>
        <v>0</v>
      </c>
      <c r="BN165" s="6">
        <f t="shared" si="133"/>
        <v>0</v>
      </c>
      <c r="BO165" s="6"/>
      <c r="BP165" s="6">
        <f t="shared" si="134"/>
        <v>0</v>
      </c>
      <c r="BQ165" s="6">
        <f t="shared" si="135"/>
        <v>0</v>
      </c>
      <c r="BR165" s="6">
        <f t="shared" si="136"/>
        <v>0</v>
      </c>
      <c r="BS165" s="6"/>
      <c r="BT165" s="6">
        <f t="shared" si="137"/>
        <v>0</v>
      </c>
      <c r="BU165" s="6">
        <f t="shared" si="138"/>
        <v>0</v>
      </c>
      <c r="BV165" s="6">
        <f t="shared" si="139"/>
        <v>0</v>
      </c>
      <c r="BW165" s="6"/>
      <c r="BX165" s="6">
        <f t="shared" si="140"/>
        <v>0</v>
      </c>
      <c r="BY165" s="6">
        <f t="shared" si="141"/>
        <v>0</v>
      </c>
      <c r="BZ165" s="6">
        <f t="shared" si="142"/>
        <v>0</v>
      </c>
      <c r="CA165" s="6"/>
      <c r="CB165" s="6">
        <f t="shared" si="143"/>
        <v>0</v>
      </c>
      <c r="CC165" s="36">
        <f t="shared" si="144"/>
        <v>41.25</v>
      </c>
      <c r="CD165" s="6">
        <f t="shared" si="145"/>
        <v>0</v>
      </c>
      <c r="CE165" s="6"/>
      <c r="CF165" s="6">
        <f t="shared" si="146"/>
        <v>0</v>
      </c>
      <c r="CG165" s="6">
        <f t="shared" si="147"/>
        <v>0</v>
      </c>
      <c r="CH165" s="6">
        <f t="shared" si="148"/>
        <v>0</v>
      </c>
      <c r="CI165" s="6"/>
      <c r="CJ165" s="6">
        <f t="shared" si="149"/>
        <v>0</v>
      </c>
      <c r="CK165" s="6">
        <f t="shared" si="150"/>
        <v>0</v>
      </c>
      <c r="CL165" s="6">
        <f t="shared" si="151"/>
        <v>0</v>
      </c>
      <c r="CM165" s="6"/>
      <c r="CN165" s="6">
        <f t="shared" si="152"/>
        <v>0</v>
      </c>
      <c r="CO165" s="6">
        <f t="shared" si="153"/>
        <v>0</v>
      </c>
      <c r="CP165" s="6">
        <f t="shared" si="154"/>
        <v>0</v>
      </c>
      <c r="CQ165" s="6"/>
      <c r="CR165" s="6">
        <f t="shared" si="159"/>
        <v>0</v>
      </c>
      <c r="CS165" s="6">
        <f t="shared" si="160"/>
        <v>0</v>
      </c>
      <c r="CT165" s="6">
        <f t="shared" si="161"/>
        <v>0</v>
      </c>
      <c r="CU165" s="6"/>
      <c r="CV165" s="6"/>
      <c r="CW165" s="6"/>
      <c r="CX165" s="6"/>
      <c r="CY165" s="6"/>
      <c r="CZ165" s="6"/>
      <c r="DA165" s="6"/>
      <c r="DB165" s="6"/>
      <c r="DC165" s="6"/>
      <c r="DD165" s="133"/>
      <c r="DE165" s="133"/>
      <c r="DF165" s="133"/>
      <c r="DG165" s="133"/>
      <c r="DH165" s="56"/>
      <c r="DI165" s="56"/>
      <c r="DJ165" s="56"/>
      <c r="DK165" s="56"/>
      <c r="DL165" s="56"/>
    </row>
    <row r="166" spans="1:116" s="31" customFormat="1" ht="28.5" customHeight="1" thickTop="1" thickBot="1" x14ac:dyDescent="0.35">
      <c r="A166" s="4">
        <v>44326</v>
      </c>
      <c r="B166" s="5" t="s">
        <v>170</v>
      </c>
      <c r="C166" s="5" t="s">
        <v>29</v>
      </c>
      <c r="D166" s="12" t="s">
        <v>11</v>
      </c>
      <c r="E166" s="5" t="s">
        <v>52</v>
      </c>
      <c r="F166" s="5" t="s">
        <v>1</v>
      </c>
      <c r="G166" s="53" t="s">
        <v>249</v>
      </c>
      <c r="H166" s="53">
        <v>47.5</v>
      </c>
      <c r="I166" s="81">
        <v>-52.5</v>
      </c>
      <c r="J166" s="72">
        <v>-53.5</v>
      </c>
      <c r="K166" s="17">
        <f t="shared" si="156"/>
        <v>1082.25</v>
      </c>
      <c r="L166" s="17"/>
      <c r="M166" s="17"/>
      <c r="N166" s="17"/>
      <c r="O166" s="17"/>
      <c r="P166" s="6"/>
      <c r="Q166" s="17"/>
      <c r="R166" s="17"/>
      <c r="S166" s="17"/>
      <c r="T166" s="17"/>
      <c r="U166" s="17"/>
      <c r="V166" s="17"/>
      <c r="W166" s="17"/>
      <c r="X166" s="17"/>
      <c r="Y166" s="75"/>
      <c r="Z166" s="72">
        <v>-53.5</v>
      </c>
      <c r="AA166" s="17"/>
      <c r="AB166" s="17"/>
      <c r="AC166" s="17"/>
      <c r="AD166" s="125"/>
      <c r="AE166" s="125"/>
      <c r="AF166" s="123"/>
      <c r="AG166" s="118">
        <f t="shared" si="112"/>
        <v>-53.5</v>
      </c>
      <c r="AH166" s="6">
        <f t="shared" si="113"/>
        <v>0</v>
      </c>
      <c r="AI166" s="17">
        <f t="shared" si="162"/>
        <v>0</v>
      </c>
      <c r="AJ166" s="17"/>
      <c r="AK166" s="20">
        <f t="shared" si="155"/>
        <v>-53.5</v>
      </c>
      <c r="AL166" s="20">
        <f t="shared" si="157"/>
        <v>1082.25</v>
      </c>
      <c r="AM166" s="20"/>
      <c r="AN166" s="6">
        <f t="shared" si="114"/>
        <v>0</v>
      </c>
      <c r="AO166" s="6">
        <f t="shared" si="115"/>
        <v>0</v>
      </c>
      <c r="AP166" s="17">
        <f t="shared" si="116"/>
        <v>0</v>
      </c>
      <c r="AQ166" s="17"/>
      <c r="AR166" s="6">
        <f t="shared" si="117"/>
        <v>0</v>
      </c>
      <c r="AS166" s="6">
        <f t="shared" si="118"/>
        <v>0</v>
      </c>
      <c r="AT166" s="6">
        <f t="shared" si="158"/>
        <v>0</v>
      </c>
      <c r="AU166" s="6"/>
      <c r="AV166" s="6">
        <f t="shared" si="119"/>
        <v>0</v>
      </c>
      <c r="AW166" s="6">
        <f t="shared" si="120"/>
        <v>0</v>
      </c>
      <c r="AX166" s="6">
        <f t="shared" si="121"/>
        <v>0</v>
      </c>
      <c r="AY166" s="6"/>
      <c r="AZ166" s="6">
        <f t="shared" si="122"/>
        <v>0</v>
      </c>
      <c r="BA166" s="6">
        <f t="shared" si="123"/>
        <v>0</v>
      </c>
      <c r="BB166" s="6">
        <f t="shared" si="124"/>
        <v>0</v>
      </c>
      <c r="BC166" s="6"/>
      <c r="BD166" s="6">
        <f t="shared" si="125"/>
        <v>0</v>
      </c>
      <c r="BE166" s="6">
        <f t="shared" si="126"/>
        <v>0</v>
      </c>
      <c r="BF166" s="6">
        <f t="shared" si="127"/>
        <v>0</v>
      </c>
      <c r="BG166" s="6"/>
      <c r="BH166" s="6">
        <f t="shared" si="128"/>
        <v>0</v>
      </c>
      <c r="BI166" s="6">
        <f t="shared" si="129"/>
        <v>0</v>
      </c>
      <c r="BJ166" s="6">
        <f t="shared" si="130"/>
        <v>0</v>
      </c>
      <c r="BK166" s="6"/>
      <c r="BL166" s="6">
        <f t="shared" si="131"/>
        <v>0</v>
      </c>
      <c r="BM166" s="6">
        <f t="shared" si="132"/>
        <v>0</v>
      </c>
      <c r="BN166" s="6">
        <f t="shared" si="133"/>
        <v>0</v>
      </c>
      <c r="BO166" s="6"/>
      <c r="BP166" s="6">
        <f t="shared" si="134"/>
        <v>0</v>
      </c>
      <c r="BQ166" s="6">
        <f t="shared" si="135"/>
        <v>0</v>
      </c>
      <c r="BR166" s="6">
        <f t="shared" si="136"/>
        <v>0</v>
      </c>
      <c r="BS166" s="6"/>
      <c r="BT166" s="6">
        <f t="shared" si="137"/>
        <v>0</v>
      </c>
      <c r="BU166" s="6">
        <f t="shared" si="138"/>
        <v>0</v>
      </c>
      <c r="BV166" s="6">
        <f t="shared" si="139"/>
        <v>0</v>
      </c>
      <c r="BW166" s="6"/>
      <c r="BX166" s="6">
        <f t="shared" si="140"/>
        <v>0</v>
      </c>
      <c r="BY166" s="6">
        <f t="shared" si="141"/>
        <v>0</v>
      </c>
      <c r="BZ166" s="6">
        <f t="shared" si="142"/>
        <v>0</v>
      </c>
      <c r="CA166" s="6"/>
      <c r="CB166" s="6">
        <f t="shared" si="143"/>
        <v>0</v>
      </c>
      <c r="CC166" s="6">
        <f t="shared" si="144"/>
        <v>0</v>
      </c>
      <c r="CD166" s="6">
        <f t="shared" si="145"/>
        <v>0</v>
      </c>
      <c r="CE166" s="6"/>
      <c r="CF166" s="6">
        <f t="shared" si="146"/>
        <v>0</v>
      </c>
      <c r="CG166" s="6">
        <f t="shared" si="147"/>
        <v>0</v>
      </c>
      <c r="CH166" s="6">
        <f t="shared" si="148"/>
        <v>0</v>
      </c>
      <c r="CI166" s="6"/>
      <c r="CJ166" s="6">
        <f t="shared" si="149"/>
        <v>0</v>
      </c>
      <c r="CK166" s="6">
        <f t="shared" si="150"/>
        <v>0</v>
      </c>
      <c r="CL166" s="6">
        <f t="shared" si="151"/>
        <v>0</v>
      </c>
      <c r="CM166" s="6"/>
      <c r="CN166" s="6">
        <f t="shared" si="152"/>
        <v>0</v>
      </c>
      <c r="CO166" s="6">
        <f t="shared" si="153"/>
        <v>0</v>
      </c>
      <c r="CP166" s="6">
        <f t="shared" si="154"/>
        <v>0</v>
      </c>
      <c r="CQ166" s="6"/>
      <c r="CR166" s="79">
        <f t="shared" si="159"/>
        <v>-53.5</v>
      </c>
      <c r="CS166" s="6">
        <f t="shared" si="160"/>
        <v>0</v>
      </c>
      <c r="CT166" s="6">
        <f t="shared" si="161"/>
        <v>0</v>
      </c>
      <c r="CU166" s="6"/>
      <c r="CV166" s="6"/>
      <c r="CW166" s="6"/>
      <c r="CX166" s="6"/>
      <c r="CY166" s="6"/>
      <c r="CZ166" s="6"/>
      <c r="DA166" s="6"/>
      <c r="DB166" s="6"/>
      <c r="DC166" s="6"/>
      <c r="DD166" s="133"/>
      <c r="DE166" s="133"/>
      <c r="DF166" s="133"/>
      <c r="DG166" s="133"/>
      <c r="DH166" s="56"/>
      <c r="DI166" s="56"/>
      <c r="DJ166" s="56"/>
      <c r="DK166" s="56"/>
      <c r="DL166" s="56"/>
    </row>
    <row r="167" spans="1:116" s="31" customFormat="1" ht="28.5" customHeight="1" thickTop="1" thickBot="1" x14ac:dyDescent="0.35">
      <c r="A167" s="4">
        <v>44326</v>
      </c>
      <c r="B167" s="5" t="s">
        <v>4</v>
      </c>
      <c r="C167" s="5" t="s">
        <v>38</v>
      </c>
      <c r="D167" s="12" t="s">
        <v>11</v>
      </c>
      <c r="E167" s="5" t="s">
        <v>27</v>
      </c>
      <c r="F167" s="5" t="s">
        <v>1</v>
      </c>
      <c r="G167" s="53" t="s">
        <v>250</v>
      </c>
      <c r="H167" s="53">
        <v>33.75</v>
      </c>
      <c r="I167" s="82">
        <v>33.75</v>
      </c>
      <c r="J167" s="17">
        <v>31.75</v>
      </c>
      <c r="K167" s="17">
        <f t="shared" si="156"/>
        <v>1114</v>
      </c>
      <c r="L167" s="17"/>
      <c r="M167" s="17"/>
      <c r="N167" s="68">
        <v>31.75</v>
      </c>
      <c r="O167" s="17"/>
      <c r="P167" s="6"/>
      <c r="Q167" s="17"/>
      <c r="R167" s="17"/>
      <c r="S167" s="17"/>
      <c r="T167" s="17"/>
      <c r="U167" s="17"/>
      <c r="V167" s="17"/>
      <c r="W167" s="17"/>
      <c r="X167" s="17"/>
      <c r="Y167" s="75"/>
      <c r="Z167" s="17"/>
      <c r="AA167" s="17"/>
      <c r="AB167" s="17"/>
      <c r="AC167" s="17"/>
      <c r="AD167" s="125"/>
      <c r="AE167" s="125"/>
      <c r="AF167" s="123"/>
      <c r="AG167" s="117">
        <f t="shared" si="112"/>
        <v>0</v>
      </c>
      <c r="AH167" s="36">
        <f t="shared" si="113"/>
        <v>31.75</v>
      </c>
      <c r="AI167" s="17">
        <f t="shared" si="162"/>
        <v>0</v>
      </c>
      <c r="AJ167" s="17"/>
      <c r="AK167" s="20">
        <f t="shared" si="155"/>
        <v>31.75</v>
      </c>
      <c r="AL167" s="20">
        <f t="shared" si="157"/>
        <v>1114</v>
      </c>
      <c r="AM167" s="20"/>
      <c r="AN167" s="6">
        <f t="shared" si="114"/>
        <v>0</v>
      </c>
      <c r="AO167" s="6">
        <f t="shared" si="115"/>
        <v>0</v>
      </c>
      <c r="AP167" s="17">
        <f t="shared" si="116"/>
        <v>0</v>
      </c>
      <c r="AQ167" s="17"/>
      <c r="AR167" s="6">
        <f t="shared" si="117"/>
        <v>0</v>
      </c>
      <c r="AS167" s="6">
        <f t="shared" si="118"/>
        <v>0</v>
      </c>
      <c r="AT167" s="6">
        <f t="shared" si="158"/>
        <v>0</v>
      </c>
      <c r="AU167" s="6"/>
      <c r="AV167" s="6">
        <f t="shared" si="119"/>
        <v>0</v>
      </c>
      <c r="AW167" s="36">
        <f t="shared" si="120"/>
        <v>31.75</v>
      </c>
      <c r="AX167" s="6">
        <f t="shared" si="121"/>
        <v>0</v>
      </c>
      <c r="AY167" s="6"/>
      <c r="AZ167" s="6">
        <f t="shared" si="122"/>
        <v>0</v>
      </c>
      <c r="BA167" s="6">
        <f t="shared" si="123"/>
        <v>0</v>
      </c>
      <c r="BB167" s="6">
        <f t="shared" si="124"/>
        <v>0</v>
      </c>
      <c r="BC167" s="6"/>
      <c r="BD167" s="6">
        <f t="shared" si="125"/>
        <v>0</v>
      </c>
      <c r="BE167" s="6">
        <f t="shared" si="126"/>
        <v>0</v>
      </c>
      <c r="BF167" s="6">
        <f t="shared" si="127"/>
        <v>0</v>
      </c>
      <c r="BG167" s="6"/>
      <c r="BH167" s="6">
        <f t="shared" si="128"/>
        <v>0</v>
      </c>
      <c r="BI167" s="6">
        <f t="shared" si="129"/>
        <v>0</v>
      </c>
      <c r="BJ167" s="6">
        <f t="shared" si="130"/>
        <v>0</v>
      </c>
      <c r="BK167" s="6"/>
      <c r="BL167" s="6">
        <f t="shared" si="131"/>
        <v>0</v>
      </c>
      <c r="BM167" s="6">
        <f t="shared" si="132"/>
        <v>0</v>
      </c>
      <c r="BN167" s="6">
        <f t="shared" si="133"/>
        <v>0</v>
      </c>
      <c r="BO167" s="6"/>
      <c r="BP167" s="6">
        <f t="shared" si="134"/>
        <v>0</v>
      </c>
      <c r="BQ167" s="6">
        <f t="shared" si="135"/>
        <v>0</v>
      </c>
      <c r="BR167" s="6">
        <f t="shared" si="136"/>
        <v>0</v>
      </c>
      <c r="BS167" s="6"/>
      <c r="BT167" s="6">
        <f t="shared" si="137"/>
        <v>0</v>
      </c>
      <c r="BU167" s="6">
        <f t="shared" si="138"/>
        <v>0</v>
      </c>
      <c r="BV167" s="6">
        <f t="shared" si="139"/>
        <v>0</v>
      </c>
      <c r="BW167" s="6"/>
      <c r="BX167" s="6">
        <f t="shared" si="140"/>
        <v>0</v>
      </c>
      <c r="BY167" s="6">
        <f t="shared" si="141"/>
        <v>0</v>
      </c>
      <c r="BZ167" s="6">
        <f t="shared" si="142"/>
        <v>0</v>
      </c>
      <c r="CA167" s="6"/>
      <c r="CB167" s="6">
        <f t="shared" si="143"/>
        <v>0</v>
      </c>
      <c r="CC167" s="6">
        <f t="shared" si="144"/>
        <v>0</v>
      </c>
      <c r="CD167" s="6">
        <f t="shared" si="145"/>
        <v>0</v>
      </c>
      <c r="CE167" s="6"/>
      <c r="CF167" s="6">
        <f t="shared" si="146"/>
        <v>0</v>
      </c>
      <c r="CG167" s="6">
        <f t="shared" si="147"/>
        <v>0</v>
      </c>
      <c r="CH167" s="6">
        <f t="shared" si="148"/>
        <v>0</v>
      </c>
      <c r="CI167" s="6"/>
      <c r="CJ167" s="6">
        <f t="shared" si="149"/>
        <v>0</v>
      </c>
      <c r="CK167" s="6">
        <f t="shared" si="150"/>
        <v>0</v>
      </c>
      <c r="CL167" s="6">
        <f t="shared" si="151"/>
        <v>0</v>
      </c>
      <c r="CM167" s="6"/>
      <c r="CN167" s="6">
        <f t="shared" si="152"/>
        <v>0</v>
      </c>
      <c r="CO167" s="6">
        <f t="shared" si="153"/>
        <v>0</v>
      </c>
      <c r="CP167" s="6">
        <f t="shared" si="154"/>
        <v>0</v>
      </c>
      <c r="CQ167" s="6"/>
      <c r="CR167" s="6">
        <f t="shared" si="159"/>
        <v>0</v>
      </c>
      <c r="CS167" s="6">
        <f t="shared" si="160"/>
        <v>0</v>
      </c>
      <c r="CT167" s="6">
        <f t="shared" si="161"/>
        <v>0</v>
      </c>
      <c r="CU167" s="6"/>
      <c r="CV167" s="6"/>
      <c r="CW167" s="6"/>
      <c r="CX167" s="6"/>
      <c r="CY167" s="6"/>
      <c r="CZ167" s="6"/>
      <c r="DA167" s="6"/>
      <c r="DB167" s="6"/>
      <c r="DC167" s="6"/>
      <c r="DD167" s="133"/>
      <c r="DE167" s="133"/>
      <c r="DF167" s="133"/>
      <c r="DG167" s="133"/>
      <c r="DH167" s="56"/>
      <c r="DI167" s="56"/>
      <c r="DJ167" s="56"/>
      <c r="DK167" s="56"/>
      <c r="DL167" s="56"/>
    </row>
    <row r="168" spans="1:116" s="31" customFormat="1" ht="28.5" customHeight="1" thickTop="1" thickBot="1" x14ac:dyDescent="0.35">
      <c r="A168" s="4">
        <v>44327</v>
      </c>
      <c r="B168" s="51" t="s">
        <v>21</v>
      </c>
      <c r="C168" s="5" t="s">
        <v>29</v>
      </c>
      <c r="D168" s="12" t="s">
        <v>11</v>
      </c>
      <c r="E168" s="5" t="s">
        <v>52</v>
      </c>
      <c r="F168" s="5" t="s">
        <v>1</v>
      </c>
      <c r="G168" s="53" t="s">
        <v>252</v>
      </c>
      <c r="H168" s="53">
        <v>49.25</v>
      </c>
      <c r="I168" s="81">
        <v>-50.75</v>
      </c>
      <c r="J168" s="72">
        <v>-51.85</v>
      </c>
      <c r="K168" s="17">
        <f t="shared" si="156"/>
        <v>1062.1500000000001</v>
      </c>
      <c r="L168" s="17"/>
      <c r="M168" s="17"/>
      <c r="N168" s="17"/>
      <c r="O168" s="17"/>
      <c r="P168" s="6"/>
      <c r="Q168" s="17"/>
      <c r="R168" s="17"/>
      <c r="S168" s="17"/>
      <c r="T168" s="17"/>
      <c r="U168" s="17"/>
      <c r="V168" s="72">
        <v>-51.85</v>
      </c>
      <c r="W168" s="17"/>
      <c r="X168" s="17"/>
      <c r="Y168" s="75"/>
      <c r="Z168" s="17"/>
      <c r="AA168" s="17"/>
      <c r="AB168" s="17"/>
      <c r="AC168" s="17"/>
      <c r="AD168" s="125"/>
      <c r="AE168" s="125"/>
      <c r="AF168" s="123"/>
      <c r="AG168" s="118">
        <f t="shared" si="112"/>
        <v>-51.85</v>
      </c>
      <c r="AH168" s="6">
        <f t="shared" si="113"/>
        <v>0</v>
      </c>
      <c r="AI168" s="17">
        <f t="shared" si="162"/>
        <v>0</v>
      </c>
      <c r="AJ168" s="17"/>
      <c r="AK168" s="20">
        <f t="shared" si="155"/>
        <v>-51.85</v>
      </c>
      <c r="AL168" s="20">
        <f t="shared" si="157"/>
        <v>1062.1500000000001</v>
      </c>
      <c r="AM168" s="20"/>
      <c r="AN168" s="6">
        <f t="shared" si="114"/>
        <v>0</v>
      </c>
      <c r="AO168" s="6">
        <f t="shared" si="115"/>
        <v>0</v>
      </c>
      <c r="AP168" s="17">
        <f t="shared" si="116"/>
        <v>0</v>
      </c>
      <c r="AQ168" s="17"/>
      <c r="AR168" s="6">
        <f t="shared" si="117"/>
        <v>0</v>
      </c>
      <c r="AS168" s="6">
        <f t="shared" si="118"/>
        <v>0</v>
      </c>
      <c r="AT168" s="6">
        <f t="shared" si="158"/>
        <v>0</v>
      </c>
      <c r="AU168" s="6"/>
      <c r="AV168" s="6">
        <f t="shared" si="119"/>
        <v>0</v>
      </c>
      <c r="AW168" s="6">
        <f t="shared" si="120"/>
        <v>0</v>
      </c>
      <c r="AX168" s="6">
        <f t="shared" si="121"/>
        <v>0</v>
      </c>
      <c r="AY168" s="6"/>
      <c r="AZ168" s="6">
        <f t="shared" si="122"/>
        <v>0</v>
      </c>
      <c r="BA168" s="6">
        <f t="shared" si="123"/>
        <v>0</v>
      </c>
      <c r="BB168" s="6">
        <f t="shared" si="124"/>
        <v>0</v>
      </c>
      <c r="BC168" s="6"/>
      <c r="BD168" s="6">
        <f t="shared" si="125"/>
        <v>0</v>
      </c>
      <c r="BE168" s="6">
        <f t="shared" si="126"/>
        <v>0</v>
      </c>
      <c r="BF168" s="6">
        <f t="shared" si="127"/>
        <v>0</v>
      </c>
      <c r="BG168" s="6"/>
      <c r="BH168" s="6">
        <f t="shared" si="128"/>
        <v>0</v>
      </c>
      <c r="BI168" s="6">
        <f t="shared" si="129"/>
        <v>0</v>
      </c>
      <c r="BJ168" s="6">
        <f t="shared" si="130"/>
        <v>0</v>
      </c>
      <c r="BK168" s="6"/>
      <c r="BL168" s="6">
        <f t="shared" si="131"/>
        <v>0</v>
      </c>
      <c r="BM168" s="6">
        <f t="shared" si="132"/>
        <v>0</v>
      </c>
      <c r="BN168" s="6">
        <f t="shared" si="133"/>
        <v>0</v>
      </c>
      <c r="BO168" s="6"/>
      <c r="BP168" s="6">
        <f t="shared" si="134"/>
        <v>0</v>
      </c>
      <c r="BQ168" s="6">
        <f t="shared" si="135"/>
        <v>0</v>
      </c>
      <c r="BR168" s="6">
        <f t="shared" si="136"/>
        <v>0</v>
      </c>
      <c r="BS168" s="6"/>
      <c r="BT168" s="6">
        <f t="shared" si="137"/>
        <v>0</v>
      </c>
      <c r="BU168" s="6">
        <f t="shared" si="138"/>
        <v>0</v>
      </c>
      <c r="BV168" s="6">
        <f t="shared" si="139"/>
        <v>0</v>
      </c>
      <c r="BW168" s="6"/>
      <c r="BX168" s="6">
        <f t="shared" si="140"/>
        <v>0</v>
      </c>
      <c r="BY168" s="6">
        <f t="shared" si="141"/>
        <v>0</v>
      </c>
      <c r="BZ168" s="6">
        <f t="shared" si="142"/>
        <v>0</v>
      </c>
      <c r="CA168" s="6"/>
      <c r="CB168" s="79">
        <f t="shared" si="143"/>
        <v>-51.85</v>
      </c>
      <c r="CC168" s="6">
        <f t="shared" si="144"/>
        <v>0</v>
      </c>
      <c r="CD168" s="6">
        <f t="shared" si="145"/>
        <v>0</v>
      </c>
      <c r="CE168" s="6"/>
      <c r="CF168" s="6">
        <f t="shared" si="146"/>
        <v>0</v>
      </c>
      <c r="CG168" s="6">
        <f t="shared" si="147"/>
        <v>0</v>
      </c>
      <c r="CH168" s="6">
        <f t="shared" si="148"/>
        <v>0</v>
      </c>
      <c r="CI168" s="6"/>
      <c r="CJ168" s="6">
        <f t="shared" si="149"/>
        <v>0</v>
      </c>
      <c r="CK168" s="6">
        <f t="shared" si="150"/>
        <v>0</v>
      </c>
      <c r="CL168" s="6">
        <f t="shared" si="151"/>
        <v>0</v>
      </c>
      <c r="CM168" s="6"/>
      <c r="CN168" s="6">
        <f t="shared" si="152"/>
        <v>0</v>
      </c>
      <c r="CO168" s="6">
        <f t="shared" si="153"/>
        <v>0</v>
      </c>
      <c r="CP168" s="6">
        <f t="shared" si="154"/>
        <v>0</v>
      </c>
      <c r="CQ168" s="6"/>
      <c r="CR168" s="6">
        <f t="shared" si="159"/>
        <v>0</v>
      </c>
      <c r="CS168" s="6">
        <f t="shared" si="160"/>
        <v>0</v>
      </c>
      <c r="CT168" s="6">
        <f t="shared" si="161"/>
        <v>0</v>
      </c>
      <c r="CU168" s="6"/>
      <c r="CV168" s="6"/>
      <c r="CW168" s="6"/>
      <c r="CX168" s="6"/>
      <c r="CY168" s="6"/>
      <c r="CZ168" s="6"/>
      <c r="DA168" s="6"/>
      <c r="DB168" s="6"/>
      <c r="DC168" s="6"/>
      <c r="DD168" s="133"/>
      <c r="DE168" s="133"/>
      <c r="DF168" s="133"/>
      <c r="DG168" s="133"/>
      <c r="DH168" s="56"/>
      <c r="DI168" s="56"/>
      <c r="DJ168" s="56"/>
      <c r="DK168" s="56"/>
      <c r="DL168" s="56"/>
    </row>
    <row r="169" spans="1:116" s="31" customFormat="1" ht="28.5" customHeight="1" thickTop="1" thickBot="1" x14ac:dyDescent="0.35">
      <c r="A169" s="4">
        <v>44327</v>
      </c>
      <c r="B169" s="5" t="s">
        <v>26</v>
      </c>
      <c r="C169" s="5" t="s">
        <v>41</v>
      </c>
      <c r="D169" s="12" t="s">
        <v>11</v>
      </c>
      <c r="E169" s="5" t="s">
        <v>28</v>
      </c>
      <c r="F169" s="5" t="s">
        <v>1</v>
      </c>
      <c r="G169" s="53" t="s">
        <v>251</v>
      </c>
      <c r="H169" s="53">
        <v>51.25</v>
      </c>
      <c r="I169" s="82">
        <v>51.25</v>
      </c>
      <c r="J169" s="17">
        <v>49.25</v>
      </c>
      <c r="K169" s="17">
        <f t="shared" si="156"/>
        <v>1111.4000000000001</v>
      </c>
      <c r="L169" s="17"/>
      <c r="M169" s="17"/>
      <c r="N169" s="17"/>
      <c r="O169" s="17"/>
      <c r="P169" s="6"/>
      <c r="Q169" s="17"/>
      <c r="R169" s="17"/>
      <c r="S169" s="17"/>
      <c r="T169" s="17"/>
      <c r="U169" s="17"/>
      <c r="V169" s="17"/>
      <c r="W169" s="17"/>
      <c r="X169" s="17"/>
      <c r="Y169" s="68">
        <v>49.25</v>
      </c>
      <c r="Z169" s="17"/>
      <c r="AA169" s="17"/>
      <c r="AB169" s="17"/>
      <c r="AC169" s="17"/>
      <c r="AD169" s="125"/>
      <c r="AE169" s="125"/>
      <c r="AF169" s="123"/>
      <c r="AG169" s="117">
        <f t="shared" si="112"/>
        <v>0</v>
      </c>
      <c r="AH169" s="6">
        <f t="shared" si="113"/>
        <v>0</v>
      </c>
      <c r="AI169" s="68">
        <f t="shared" si="162"/>
        <v>49.25</v>
      </c>
      <c r="AJ169" s="17"/>
      <c r="AK169" s="20">
        <f t="shared" si="155"/>
        <v>49.25</v>
      </c>
      <c r="AL169" s="20">
        <f t="shared" si="157"/>
        <v>1111.4000000000001</v>
      </c>
      <c r="AM169" s="20"/>
      <c r="AN169" s="6">
        <f t="shared" si="114"/>
        <v>0</v>
      </c>
      <c r="AO169" s="6">
        <f t="shared" si="115"/>
        <v>0</v>
      </c>
      <c r="AP169" s="17">
        <f t="shared" si="116"/>
        <v>0</v>
      </c>
      <c r="AQ169" s="17"/>
      <c r="AR169" s="6">
        <f t="shared" si="117"/>
        <v>0</v>
      </c>
      <c r="AS169" s="6">
        <f t="shared" si="118"/>
        <v>0</v>
      </c>
      <c r="AT169" s="6">
        <f t="shared" si="158"/>
        <v>0</v>
      </c>
      <c r="AU169" s="6"/>
      <c r="AV169" s="6">
        <f t="shared" si="119"/>
        <v>0</v>
      </c>
      <c r="AW169" s="6">
        <f t="shared" si="120"/>
        <v>0</v>
      </c>
      <c r="AX169" s="6">
        <f t="shared" si="121"/>
        <v>0</v>
      </c>
      <c r="AY169" s="6"/>
      <c r="AZ169" s="6">
        <f t="shared" si="122"/>
        <v>0</v>
      </c>
      <c r="BA169" s="6">
        <f t="shared" si="123"/>
        <v>0</v>
      </c>
      <c r="BB169" s="6">
        <f t="shared" si="124"/>
        <v>0</v>
      </c>
      <c r="BC169" s="6"/>
      <c r="BD169" s="6">
        <f t="shared" si="125"/>
        <v>0</v>
      </c>
      <c r="BE169" s="6">
        <f t="shared" si="126"/>
        <v>0</v>
      </c>
      <c r="BF169" s="6">
        <f t="shared" si="127"/>
        <v>0</v>
      </c>
      <c r="BG169" s="6"/>
      <c r="BH169" s="6">
        <f t="shared" si="128"/>
        <v>0</v>
      </c>
      <c r="BI169" s="6">
        <f t="shared" si="129"/>
        <v>0</v>
      </c>
      <c r="BJ169" s="6">
        <f t="shared" si="130"/>
        <v>0</v>
      </c>
      <c r="BK169" s="6"/>
      <c r="BL169" s="6">
        <f t="shared" si="131"/>
        <v>0</v>
      </c>
      <c r="BM169" s="6">
        <f t="shared" si="132"/>
        <v>0</v>
      </c>
      <c r="BN169" s="6">
        <f t="shared" si="133"/>
        <v>0</v>
      </c>
      <c r="BO169" s="6"/>
      <c r="BP169" s="6">
        <f t="shared" si="134"/>
        <v>0</v>
      </c>
      <c r="BQ169" s="6">
        <f t="shared" si="135"/>
        <v>0</v>
      </c>
      <c r="BR169" s="6">
        <f t="shared" si="136"/>
        <v>0</v>
      </c>
      <c r="BS169" s="6"/>
      <c r="BT169" s="6">
        <f t="shared" si="137"/>
        <v>0</v>
      </c>
      <c r="BU169" s="6">
        <f t="shared" si="138"/>
        <v>0</v>
      </c>
      <c r="BV169" s="6">
        <f t="shared" si="139"/>
        <v>0</v>
      </c>
      <c r="BW169" s="6"/>
      <c r="BX169" s="6">
        <f t="shared" si="140"/>
        <v>0</v>
      </c>
      <c r="BY169" s="6">
        <f t="shared" si="141"/>
        <v>0</v>
      </c>
      <c r="BZ169" s="6">
        <f t="shared" si="142"/>
        <v>0</v>
      </c>
      <c r="CA169" s="6"/>
      <c r="CB169" s="6">
        <f t="shared" si="143"/>
        <v>0</v>
      </c>
      <c r="CC169" s="6">
        <f t="shared" si="144"/>
        <v>0</v>
      </c>
      <c r="CD169" s="6">
        <f t="shared" si="145"/>
        <v>0</v>
      </c>
      <c r="CE169" s="6"/>
      <c r="CF169" s="6">
        <f t="shared" si="146"/>
        <v>0</v>
      </c>
      <c r="CG169" s="6">
        <f t="shared" si="147"/>
        <v>0</v>
      </c>
      <c r="CH169" s="6">
        <f t="shared" si="148"/>
        <v>0</v>
      </c>
      <c r="CI169" s="6"/>
      <c r="CJ169" s="6">
        <f t="shared" si="149"/>
        <v>0</v>
      </c>
      <c r="CK169" s="6">
        <f t="shared" si="150"/>
        <v>0</v>
      </c>
      <c r="CL169" s="6">
        <f t="shared" si="151"/>
        <v>0</v>
      </c>
      <c r="CM169" s="6"/>
      <c r="CN169" s="6">
        <f t="shared" si="152"/>
        <v>0</v>
      </c>
      <c r="CO169" s="6">
        <f t="shared" si="153"/>
        <v>0</v>
      </c>
      <c r="CP169" s="36">
        <f t="shared" si="154"/>
        <v>49.25</v>
      </c>
      <c r="CQ169" s="6"/>
      <c r="CR169" s="6">
        <f t="shared" si="159"/>
        <v>0</v>
      </c>
      <c r="CS169" s="6">
        <f t="shared" si="160"/>
        <v>0</v>
      </c>
      <c r="CT169" s="6">
        <f t="shared" si="161"/>
        <v>0</v>
      </c>
      <c r="CU169" s="6"/>
      <c r="CV169" s="6"/>
      <c r="CW169" s="6"/>
      <c r="CX169" s="6"/>
      <c r="CY169" s="6"/>
      <c r="CZ169" s="6"/>
      <c r="DA169" s="6"/>
      <c r="DB169" s="6"/>
      <c r="DC169" s="6"/>
      <c r="DD169" s="133"/>
      <c r="DE169" s="133"/>
      <c r="DF169" s="133"/>
      <c r="DG169" s="133"/>
      <c r="DH169" s="56"/>
      <c r="DI169" s="56"/>
      <c r="DJ169" s="56"/>
      <c r="DK169" s="56"/>
      <c r="DL169" s="56"/>
    </row>
    <row r="170" spans="1:116" s="31" customFormat="1" ht="28.5" customHeight="1" thickTop="1" thickBot="1" x14ac:dyDescent="0.35">
      <c r="A170" s="4">
        <v>44328</v>
      </c>
      <c r="B170" s="51" t="s">
        <v>21</v>
      </c>
      <c r="C170" s="5" t="s">
        <v>29</v>
      </c>
      <c r="D170" s="12" t="s">
        <v>11</v>
      </c>
      <c r="E170" s="5" t="s">
        <v>52</v>
      </c>
      <c r="F170" s="5" t="s">
        <v>30</v>
      </c>
      <c r="G170" s="53" t="s">
        <v>253</v>
      </c>
      <c r="H170" s="53">
        <v>55.25</v>
      </c>
      <c r="I170" s="81">
        <v>-55.25</v>
      </c>
      <c r="J170" s="72">
        <v>-56.25</v>
      </c>
      <c r="K170" s="17">
        <f t="shared" si="156"/>
        <v>1055.1500000000001</v>
      </c>
      <c r="L170" s="17"/>
      <c r="M170" s="17"/>
      <c r="N170" s="17"/>
      <c r="O170" s="17"/>
      <c r="P170" s="6"/>
      <c r="Q170" s="17"/>
      <c r="R170" s="17"/>
      <c r="S170" s="17"/>
      <c r="T170" s="17"/>
      <c r="U170" s="17"/>
      <c r="V170" s="72">
        <v>-56.25</v>
      </c>
      <c r="W170" s="17"/>
      <c r="X170" s="17"/>
      <c r="Y170" s="75"/>
      <c r="Z170" s="17"/>
      <c r="AA170" s="17"/>
      <c r="AB170" s="17"/>
      <c r="AC170" s="17"/>
      <c r="AD170" s="125"/>
      <c r="AE170" s="125"/>
      <c r="AF170" s="123"/>
      <c r="AG170" s="118">
        <f t="shared" si="112"/>
        <v>-56.25</v>
      </c>
      <c r="AH170" s="6">
        <f t="shared" si="113"/>
        <v>0</v>
      </c>
      <c r="AI170" s="17">
        <f t="shared" si="162"/>
        <v>0</v>
      </c>
      <c r="AJ170" s="17"/>
      <c r="AK170" s="20">
        <f t="shared" si="155"/>
        <v>-56.25</v>
      </c>
      <c r="AL170" s="20">
        <f t="shared" si="157"/>
        <v>1055.1500000000001</v>
      </c>
      <c r="AM170" s="20"/>
      <c r="AN170" s="6">
        <f t="shared" si="114"/>
        <v>0</v>
      </c>
      <c r="AO170" s="6">
        <f t="shared" si="115"/>
        <v>0</v>
      </c>
      <c r="AP170" s="17">
        <f t="shared" si="116"/>
        <v>0</v>
      </c>
      <c r="AQ170" s="17"/>
      <c r="AR170" s="6">
        <f t="shared" si="117"/>
        <v>0</v>
      </c>
      <c r="AS170" s="6">
        <f t="shared" si="118"/>
        <v>0</v>
      </c>
      <c r="AT170" s="6">
        <f t="shared" si="158"/>
        <v>0</v>
      </c>
      <c r="AU170" s="6"/>
      <c r="AV170" s="6">
        <f t="shared" si="119"/>
        <v>0</v>
      </c>
      <c r="AW170" s="6">
        <f t="shared" si="120"/>
        <v>0</v>
      </c>
      <c r="AX170" s="6">
        <f t="shared" si="121"/>
        <v>0</v>
      </c>
      <c r="AY170" s="6"/>
      <c r="AZ170" s="6">
        <f t="shared" si="122"/>
        <v>0</v>
      </c>
      <c r="BA170" s="6">
        <f t="shared" si="123"/>
        <v>0</v>
      </c>
      <c r="BB170" s="6">
        <f t="shared" si="124"/>
        <v>0</v>
      </c>
      <c r="BC170" s="6"/>
      <c r="BD170" s="6">
        <f t="shared" si="125"/>
        <v>0</v>
      </c>
      <c r="BE170" s="6">
        <f t="shared" si="126"/>
        <v>0</v>
      </c>
      <c r="BF170" s="6">
        <f t="shared" si="127"/>
        <v>0</v>
      </c>
      <c r="BG170" s="6"/>
      <c r="BH170" s="6">
        <f t="shared" si="128"/>
        <v>0</v>
      </c>
      <c r="BI170" s="6">
        <f t="shared" si="129"/>
        <v>0</v>
      </c>
      <c r="BJ170" s="6">
        <f t="shared" si="130"/>
        <v>0</v>
      </c>
      <c r="BK170" s="6"/>
      <c r="BL170" s="6">
        <f t="shared" si="131"/>
        <v>0</v>
      </c>
      <c r="BM170" s="6">
        <f t="shared" si="132"/>
        <v>0</v>
      </c>
      <c r="BN170" s="6">
        <f t="shared" si="133"/>
        <v>0</v>
      </c>
      <c r="BO170" s="6"/>
      <c r="BP170" s="6">
        <f t="shared" si="134"/>
        <v>0</v>
      </c>
      <c r="BQ170" s="6">
        <f t="shared" si="135"/>
        <v>0</v>
      </c>
      <c r="BR170" s="6">
        <f t="shared" si="136"/>
        <v>0</v>
      </c>
      <c r="BS170" s="6"/>
      <c r="BT170" s="6">
        <f t="shared" si="137"/>
        <v>0</v>
      </c>
      <c r="BU170" s="6">
        <f t="shared" si="138"/>
        <v>0</v>
      </c>
      <c r="BV170" s="6">
        <f t="shared" si="139"/>
        <v>0</v>
      </c>
      <c r="BW170" s="6"/>
      <c r="BX170" s="6">
        <f t="shared" si="140"/>
        <v>0</v>
      </c>
      <c r="BY170" s="6">
        <f t="shared" si="141"/>
        <v>0</v>
      </c>
      <c r="BZ170" s="6">
        <f t="shared" si="142"/>
        <v>0</v>
      </c>
      <c r="CA170" s="6"/>
      <c r="CB170" s="79">
        <f t="shared" si="143"/>
        <v>-56.25</v>
      </c>
      <c r="CC170" s="6">
        <f t="shared" si="144"/>
        <v>0</v>
      </c>
      <c r="CD170" s="6">
        <f t="shared" si="145"/>
        <v>0</v>
      </c>
      <c r="CE170" s="6"/>
      <c r="CF170" s="6">
        <f t="shared" si="146"/>
        <v>0</v>
      </c>
      <c r="CG170" s="6">
        <f t="shared" si="147"/>
        <v>0</v>
      </c>
      <c r="CH170" s="6">
        <f t="shared" si="148"/>
        <v>0</v>
      </c>
      <c r="CI170" s="6"/>
      <c r="CJ170" s="6">
        <f t="shared" si="149"/>
        <v>0</v>
      </c>
      <c r="CK170" s="6">
        <f t="shared" si="150"/>
        <v>0</v>
      </c>
      <c r="CL170" s="6">
        <f t="shared" si="151"/>
        <v>0</v>
      </c>
      <c r="CM170" s="6"/>
      <c r="CN170" s="6">
        <f t="shared" si="152"/>
        <v>0</v>
      </c>
      <c r="CO170" s="6">
        <f t="shared" si="153"/>
        <v>0</v>
      </c>
      <c r="CP170" s="6">
        <f t="shared" si="154"/>
        <v>0</v>
      </c>
      <c r="CQ170" s="6"/>
      <c r="CR170" s="6">
        <f t="shared" si="159"/>
        <v>0</v>
      </c>
      <c r="CS170" s="6">
        <f t="shared" si="160"/>
        <v>0</v>
      </c>
      <c r="CT170" s="6">
        <f t="shared" si="161"/>
        <v>0</v>
      </c>
      <c r="CU170" s="6"/>
      <c r="CV170" s="6"/>
      <c r="CW170" s="6"/>
      <c r="CX170" s="6"/>
      <c r="CY170" s="6"/>
      <c r="CZ170" s="6"/>
      <c r="DA170" s="6"/>
      <c r="DB170" s="6"/>
      <c r="DC170" s="6"/>
      <c r="DD170" s="133"/>
      <c r="DE170" s="133"/>
      <c r="DF170" s="133"/>
      <c r="DG170" s="133"/>
      <c r="DH170" s="56"/>
      <c r="DI170" s="56"/>
      <c r="DJ170" s="56"/>
      <c r="DK170" s="56"/>
      <c r="DL170" s="56"/>
    </row>
    <row r="171" spans="1:116" s="31" customFormat="1" ht="28.5" customHeight="1" thickTop="1" thickBot="1" x14ac:dyDescent="0.35">
      <c r="A171" s="4">
        <v>44328</v>
      </c>
      <c r="B171" s="51" t="s">
        <v>170</v>
      </c>
      <c r="C171" s="5" t="s">
        <v>38</v>
      </c>
      <c r="D171" s="12" t="s">
        <v>11</v>
      </c>
      <c r="E171" s="5" t="s">
        <v>52</v>
      </c>
      <c r="F171" s="5" t="s">
        <v>30</v>
      </c>
      <c r="G171" s="53" t="s">
        <v>254</v>
      </c>
      <c r="H171" s="53">
        <v>52.5</v>
      </c>
      <c r="I171" s="81">
        <v>-52.5</v>
      </c>
      <c r="J171" s="72">
        <v>-53.5</v>
      </c>
      <c r="K171" s="17">
        <f t="shared" si="156"/>
        <v>1001.6500000000001</v>
      </c>
      <c r="L171" s="17"/>
      <c r="M171" s="17"/>
      <c r="N171" s="17"/>
      <c r="O171" s="17"/>
      <c r="P171" s="6"/>
      <c r="Q171" s="17"/>
      <c r="R171" s="17"/>
      <c r="S171" s="17"/>
      <c r="T171" s="17"/>
      <c r="U171" s="17"/>
      <c r="V171" s="17"/>
      <c r="W171" s="17"/>
      <c r="X171" s="17"/>
      <c r="Y171" s="75"/>
      <c r="Z171" s="72">
        <v>-53.5</v>
      </c>
      <c r="AA171" s="17"/>
      <c r="AB171" s="17"/>
      <c r="AC171" s="17"/>
      <c r="AD171" s="125"/>
      <c r="AE171" s="125"/>
      <c r="AF171" s="123"/>
      <c r="AG171" s="117">
        <f t="shared" si="112"/>
        <v>0</v>
      </c>
      <c r="AH171" s="79">
        <f t="shared" si="113"/>
        <v>-53.5</v>
      </c>
      <c r="AI171" s="17">
        <f t="shared" si="162"/>
        <v>0</v>
      </c>
      <c r="AJ171" s="17"/>
      <c r="AK171" s="20">
        <f t="shared" si="155"/>
        <v>-53.5</v>
      </c>
      <c r="AL171" s="20">
        <f t="shared" si="157"/>
        <v>1001.6500000000001</v>
      </c>
      <c r="AM171" s="20"/>
      <c r="AN171" s="6">
        <f t="shared" si="114"/>
        <v>0</v>
      </c>
      <c r="AO171" s="6">
        <f t="shared" si="115"/>
        <v>0</v>
      </c>
      <c r="AP171" s="17">
        <f t="shared" si="116"/>
        <v>0</v>
      </c>
      <c r="AQ171" s="17"/>
      <c r="AR171" s="6">
        <f t="shared" si="117"/>
        <v>0</v>
      </c>
      <c r="AS171" s="6">
        <f t="shared" si="118"/>
        <v>0</v>
      </c>
      <c r="AT171" s="6">
        <f t="shared" si="158"/>
        <v>0</v>
      </c>
      <c r="AU171" s="6"/>
      <c r="AV171" s="6">
        <f t="shared" si="119"/>
        <v>0</v>
      </c>
      <c r="AW171" s="6">
        <f t="shared" si="120"/>
        <v>0</v>
      </c>
      <c r="AX171" s="6">
        <f t="shared" si="121"/>
        <v>0</v>
      </c>
      <c r="AY171" s="6"/>
      <c r="AZ171" s="6">
        <f t="shared" si="122"/>
        <v>0</v>
      </c>
      <c r="BA171" s="6">
        <f t="shared" si="123"/>
        <v>0</v>
      </c>
      <c r="BB171" s="6">
        <f t="shared" si="124"/>
        <v>0</v>
      </c>
      <c r="BC171" s="6"/>
      <c r="BD171" s="6">
        <f t="shared" si="125"/>
        <v>0</v>
      </c>
      <c r="BE171" s="6">
        <f t="shared" si="126"/>
        <v>0</v>
      </c>
      <c r="BF171" s="6">
        <f t="shared" si="127"/>
        <v>0</v>
      </c>
      <c r="BG171" s="6"/>
      <c r="BH171" s="6">
        <f t="shared" si="128"/>
        <v>0</v>
      </c>
      <c r="BI171" s="6">
        <f t="shared" si="129"/>
        <v>0</v>
      </c>
      <c r="BJ171" s="6">
        <f t="shared" si="130"/>
        <v>0</v>
      </c>
      <c r="BK171" s="6"/>
      <c r="BL171" s="6">
        <f t="shared" si="131"/>
        <v>0</v>
      </c>
      <c r="BM171" s="6">
        <f t="shared" si="132"/>
        <v>0</v>
      </c>
      <c r="BN171" s="6">
        <f t="shared" si="133"/>
        <v>0</v>
      </c>
      <c r="BO171" s="6"/>
      <c r="BP171" s="6">
        <f t="shared" si="134"/>
        <v>0</v>
      </c>
      <c r="BQ171" s="6">
        <f t="shared" si="135"/>
        <v>0</v>
      </c>
      <c r="BR171" s="6">
        <f t="shared" si="136"/>
        <v>0</v>
      </c>
      <c r="BS171" s="6"/>
      <c r="BT171" s="6">
        <f t="shared" si="137"/>
        <v>0</v>
      </c>
      <c r="BU171" s="6">
        <f t="shared" si="138"/>
        <v>0</v>
      </c>
      <c r="BV171" s="6">
        <f t="shared" si="139"/>
        <v>0</v>
      </c>
      <c r="BW171" s="6"/>
      <c r="BX171" s="6">
        <f t="shared" si="140"/>
        <v>0</v>
      </c>
      <c r="BY171" s="6">
        <f t="shared" si="141"/>
        <v>0</v>
      </c>
      <c r="BZ171" s="6">
        <f t="shared" si="142"/>
        <v>0</v>
      </c>
      <c r="CA171" s="6"/>
      <c r="CB171" s="6">
        <f t="shared" si="143"/>
        <v>0</v>
      </c>
      <c r="CC171" s="6">
        <f t="shared" si="144"/>
        <v>0</v>
      </c>
      <c r="CD171" s="6">
        <f t="shared" si="145"/>
        <v>0</v>
      </c>
      <c r="CE171" s="6"/>
      <c r="CF171" s="6">
        <f t="shared" si="146"/>
        <v>0</v>
      </c>
      <c r="CG171" s="6">
        <f t="shared" si="147"/>
        <v>0</v>
      </c>
      <c r="CH171" s="6">
        <f t="shared" si="148"/>
        <v>0</v>
      </c>
      <c r="CI171" s="6"/>
      <c r="CJ171" s="6">
        <f t="shared" si="149"/>
        <v>0</v>
      </c>
      <c r="CK171" s="6">
        <f t="shared" si="150"/>
        <v>0</v>
      </c>
      <c r="CL171" s="6">
        <f t="shared" si="151"/>
        <v>0</v>
      </c>
      <c r="CM171" s="6"/>
      <c r="CN171" s="6">
        <f t="shared" si="152"/>
        <v>0</v>
      </c>
      <c r="CO171" s="6">
        <f t="shared" si="153"/>
        <v>0</v>
      </c>
      <c r="CP171" s="6">
        <f t="shared" si="154"/>
        <v>0</v>
      </c>
      <c r="CQ171" s="6"/>
      <c r="CR171" s="6">
        <f t="shared" si="159"/>
        <v>0</v>
      </c>
      <c r="CS171" s="79">
        <f t="shared" si="160"/>
        <v>-53.5</v>
      </c>
      <c r="CT171" s="6">
        <f t="shared" si="161"/>
        <v>0</v>
      </c>
      <c r="CU171" s="6"/>
      <c r="CV171" s="6"/>
      <c r="CW171" s="6"/>
      <c r="CX171" s="6"/>
      <c r="CY171" s="6"/>
      <c r="CZ171" s="6"/>
      <c r="DA171" s="6"/>
      <c r="DB171" s="6"/>
      <c r="DC171" s="6"/>
      <c r="DD171" s="133"/>
      <c r="DE171" s="133"/>
      <c r="DF171" s="133"/>
      <c r="DG171" s="133"/>
      <c r="DH171" s="56"/>
      <c r="DI171" s="56"/>
      <c r="DJ171" s="56"/>
      <c r="DK171" s="56"/>
      <c r="DL171" s="56"/>
    </row>
    <row r="172" spans="1:116" s="31" customFormat="1" ht="28.5" customHeight="1" thickTop="1" thickBot="1" x14ac:dyDescent="0.35">
      <c r="A172" s="4">
        <v>44328</v>
      </c>
      <c r="B172" s="5" t="s">
        <v>2</v>
      </c>
      <c r="C172" s="5" t="s">
        <v>41</v>
      </c>
      <c r="D172" s="12" t="s">
        <v>11</v>
      </c>
      <c r="E172" s="5" t="s">
        <v>27</v>
      </c>
      <c r="F172" s="5" t="s">
        <v>1</v>
      </c>
      <c r="G172" s="53" t="s">
        <v>255</v>
      </c>
      <c r="H172" s="53">
        <v>55.25</v>
      </c>
      <c r="I172" s="82">
        <v>55.25</v>
      </c>
      <c r="J172" s="17">
        <v>53.25</v>
      </c>
      <c r="K172" s="17">
        <f t="shared" si="156"/>
        <v>1054.9000000000001</v>
      </c>
      <c r="L172" s="17"/>
      <c r="M172" s="68">
        <v>53.25</v>
      </c>
      <c r="N172" s="17"/>
      <c r="O172" s="17"/>
      <c r="P172" s="6"/>
      <c r="Q172" s="17"/>
      <c r="R172" s="17"/>
      <c r="S172" s="17"/>
      <c r="T172" s="17"/>
      <c r="U172" s="17"/>
      <c r="V172" s="17"/>
      <c r="W172" s="17"/>
      <c r="X172" s="17"/>
      <c r="Y172" s="75"/>
      <c r="Z172" s="17"/>
      <c r="AA172" s="17"/>
      <c r="AB172" s="17"/>
      <c r="AC172" s="17"/>
      <c r="AD172" s="125"/>
      <c r="AE172" s="125"/>
      <c r="AF172" s="123"/>
      <c r="AG172" s="117">
        <f t="shared" si="112"/>
        <v>0</v>
      </c>
      <c r="AH172" s="6">
        <f t="shared" si="113"/>
        <v>0</v>
      </c>
      <c r="AI172" s="68">
        <f t="shared" si="162"/>
        <v>53.25</v>
      </c>
      <c r="AJ172" s="17"/>
      <c r="AK172" s="20">
        <f t="shared" si="155"/>
        <v>53.25</v>
      </c>
      <c r="AL172" s="20">
        <f t="shared" si="157"/>
        <v>1054.9000000000001</v>
      </c>
      <c r="AM172" s="20"/>
      <c r="AN172" s="6">
        <f t="shared" si="114"/>
        <v>0</v>
      </c>
      <c r="AO172" s="6">
        <f t="shared" si="115"/>
        <v>0</v>
      </c>
      <c r="AP172" s="17">
        <f t="shared" si="116"/>
        <v>0</v>
      </c>
      <c r="AQ172" s="17"/>
      <c r="AR172" s="6">
        <f t="shared" si="117"/>
        <v>0</v>
      </c>
      <c r="AS172" s="6">
        <f t="shared" si="118"/>
        <v>0</v>
      </c>
      <c r="AT172" s="36">
        <f t="shared" si="158"/>
        <v>53.25</v>
      </c>
      <c r="AU172" s="6"/>
      <c r="AV172" s="6">
        <f t="shared" si="119"/>
        <v>0</v>
      </c>
      <c r="AW172" s="6">
        <f t="shared" si="120"/>
        <v>0</v>
      </c>
      <c r="AX172" s="6">
        <f t="shared" si="121"/>
        <v>0</v>
      </c>
      <c r="AY172" s="6"/>
      <c r="AZ172" s="6">
        <f t="shared" si="122"/>
        <v>0</v>
      </c>
      <c r="BA172" s="6">
        <f t="shared" si="123"/>
        <v>0</v>
      </c>
      <c r="BB172" s="6">
        <f t="shared" si="124"/>
        <v>0</v>
      </c>
      <c r="BC172" s="6"/>
      <c r="BD172" s="6">
        <f t="shared" si="125"/>
        <v>0</v>
      </c>
      <c r="BE172" s="6">
        <f t="shared" si="126"/>
        <v>0</v>
      </c>
      <c r="BF172" s="6">
        <f t="shared" si="127"/>
        <v>0</v>
      </c>
      <c r="BG172" s="6"/>
      <c r="BH172" s="6">
        <f t="shared" si="128"/>
        <v>0</v>
      </c>
      <c r="BI172" s="6">
        <f t="shared" si="129"/>
        <v>0</v>
      </c>
      <c r="BJ172" s="6">
        <f t="shared" si="130"/>
        <v>0</v>
      </c>
      <c r="BK172" s="6"/>
      <c r="BL172" s="6">
        <f t="shared" si="131"/>
        <v>0</v>
      </c>
      <c r="BM172" s="6">
        <f t="shared" si="132"/>
        <v>0</v>
      </c>
      <c r="BN172" s="6">
        <f t="shared" si="133"/>
        <v>0</v>
      </c>
      <c r="BO172" s="6"/>
      <c r="BP172" s="6">
        <f t="shared" si="134"/>
        <v>0</v>
      </c>
      <c r="BQ172" s="6">
        <f t="shared" si="135"/>
        <v>0</v>
      </c>
      <c r="BR172" s="6">
        <f t="shared" si="136"/>
        <v>0</v>
      </c>
      <c r="BS172" s="6"/>
      <c r="BT172" s="6">
        <f t="shared" si="137"/>
        <v>0</v>
      </c>
      <c r="BU172" s="6">
        <f t="shared" si="138"/>
        <v>0</v>
      </c>
      <c r="BV172" s="6">
        <f t="shared" si="139"/>
        <v>0</v>
      </c>
      <c r="BW172" s="6"/>
      <c r="BX172" s="6">
        <f t="shared" si="140"/>
        <v>0</v>
      </c>
      <c r="BY172" s="6">
        <f t="shared" si="141"/>
        <v>0</v>
      </c>
      <c r="BZ172" s="6">
        <f t="shared" si="142"/>
        <v>0</v>
      </c>
      <c r="CA172" s="6"/>
      <c r="CB172" s="6">
        <f t="shared" si="143"/>
        <v>0</v>
      </c>
      <c r="CC172" s="6">
        <f t="shared" si="144"/>
        <v>0</v>
      </c>
      <c r="CD172" s="6">
        <f t="shared" si="145"/>
        <v>0</v>
      </c>
      <c r="CE172" s="6"/>
      <c r="CF172" s="6">
        <f t="shared" si="146"/>
        <v>0</v>
      </c>
      <c r="CG172" s="6">
        <f t="shared" si="147"/>
        <v>0</v>
      </c>
      <c r="CH172" s="6">
        <f t="shared" si="148"/>
        <v>0</v>
      </c>
      <c r="CI172" s="6"/>
      <c r="CJ172" s="6">
        <f t="shared" si="149"/>
        <v>0</v>
      </c>
      <c r="CK172" s="6">
        <f t="shared" si="150"/>
        <v>0</v>
      </c>
      <c r="CL172" s="6">
        <f t="shared" si="151"/>
        <v>0</v>
      </c>
      <c r="CM172" s="6"/>
      <c r="CN172" s="6">
        <f t="shared" si="152"/>
        <v>0</v>
      </c>
      <c r="CO172" s="6">
        <f t="shared" si="153"/>
        <v>0</v>
      </c>
      <c r="CP172" s="6">
        <f t="shared" si="154"/>
        <v>0</v>
      </c>
      <c r="CQ172" s="6"/>
      <c r="CR172" s="6">
        <f t="shared" si="159"/>
        <v>0</v>
      </c>
      <c r="CS172" s="6">
        <f t="shared" si="160"/>
        <v>0</v>
      </c>
      <c r="CT172" s="6">
        <f t="shared" si="161"/>
        <v>0</v>
      </c>
      <c r="CU172" s="6"/>
      <c r="CV172" s="6"/>
      <c r="CW172" s="6"/>
      <c r="CX172" s="6"/>
      <c r="CY172" s="6"/>
      <c r="CZ172" s="6"/>
      <c r="DA172" s="6"/>
      <c r="DB172" s="6"/>
      <c r="DC172" s="6"/>
      <c r="DD172" s="133"/>
      <c r="DE172" s="133"/>
      <c r="DF172" s="133"/>
      <c r="DG172" s="133"/>
      <c r="DH172" s="56"/>
      <c r="DI172" s="56"/>
      <c r="DJ172" s="56"/>
      <c r="DK172" s="56"/>
      <c r="DL172" s="56"/>
    </row>
    <row r="173" spans="1:116" s="31" customFormat="1" ht="28.5" customHeight="1" thickTop="1" thickBot="1" x14ac:dyDescent="0.35">
      <c r="A173" s="4">
        <v>44329</v>
      </c>
      <c r="B173" s="51" t="s">
        <v>21</v>
      </c>
      <c r="C173" s="5" t="s">
        <v>29</v>
      </c>
      <c r="D173" s="12" t="s">
        <v>11</v>
      </c>
      <c r="E173" s="5" t="s">
        <v>52</v>
      </c>
      <c r="F173" s="5" t="s">
        <v>1</v>
      </c>
      <c r="G173" s="53" t="s">
        <v>256</v>
      </c>
      <c r="H173" s="53">
        <v>44.75</v>
      </c>
      <c r="I173" s="81">
        <v>-55.25</v>
      </c>
      <c r="J173" s="72">
        <v>-56.25</v>
      </c>
      <c r="K173" s="17">
        <f t="shared" si="156"/>
        <v>998.65000000000009</v>
      </c>
      <c r="L173" s="17"/>
      <c r="M173" s="17"/>
      <c r="N173" s="17"/>
      <c r="O173" s="17"/>
      <c r="P173" s="6"/>
      <c r="Q173" s="17"/>
      <c r="R173" s="17"/>
      <c r="S173" s="17"/>
      <c r="T173" s="17"/>
      <c r="U173" s="17"/>
      <c r="V173" s="72">
        <v>-56.25</v>
      </c>
      <c r="W173" s="17"/>
      <c r="X173" s="17"/>
      <c r="Y173" s="75"/>
      <c r="Z173" s="17"/>
      <c r="AA173" s="17"/>
      <c r="AB173" s="17"/>
      <c r="AC173" s="17"/>
      <c r="AD173" s="125"/>
      <c r="AE173" s="125"/>
      <c r="AF173" s="123"/>
      <c r="AG173" s="118">
        <f t="shared" si="112"/>
        <v>-56.25</v>
      </c>
      <c r="AH173" s="6">
        <f t="shared" si="113"/>
        <v>0</v>
      </c>
      <c r="AI173" s="17">
        <f t="shared" si="162"/>
        <v>0</v>
      </c>
      <c r="AJ173" s="17"/>
      <c r="AK173" s="20">
        <f t="shared" si="155"/>
        <v>-56.25</v>
      </c>
      <c r="AL173" s="20">
        <f t="shared" si="157"/>
        <v>998.65000000000009</v>
      </c>
      <c r="AM173" s="20"/>
      <c r="AN173" s="6">
        <f t="shared" si="114"/>
        <v>0</v>
      </c>
      <c r="AO173" s="6">
        <f t="shared" si="115"/>
        <v>0</v>
      </c>
      <c r="AP173" s="17">
        <f t="shared" si="116"/>
        <v>0</v>
      </c>
      <c r="AQ173" s="17"/>
      <c r="AR173" s="6">
        <f t="shared" si="117"/>
        <v>0</v>
      </c>
      <c r="AS173" s="6">
        <f t="shared" si="118"/>
        <v>0</v>
      </c>
      <c r="AT173" s="6">
        <f t="shared" si="158"/>
        <v>0</v>
      </c>
      <c r="AU173" s="6"/>
      <c r="AV173" s="6">
        <f t="shared" si="119"/>
        <v>0</v>
      </c>
      <c r="AW173" s="6">
        <f t="shared" si="120"/>
        <v>0</v>
      </c>
      <c r="AX173" s="6">
        <f t="shared" si="121"/>
        <v>0</v>
      </c>
      <c r="AY173" s="6"/>
      <c r="AZ173" s="6">
        <f t="shared" si="122"/>
        <v>0</v>
      </c>
      <c r="BA173" s="6">
        <f t="shared" si="123"/>
        <v>0</v>
      </c>
      <c r="BB173" s="6">
        <f t="shared" si="124"/>
        <v>0</v>
      </c>
      <c r="BC173" s="6"/>
      <c r="BD173" s="6">
        <f t="shared" si="125"/>
        <v>0</v>
      </c>
      <c r="BE173" s="6">
        <f t="shared" si="126"/>
        <v>0</v>
      </c>
      <c r="BF173" s="6">
        <f t="shared" si="127"/>
        <v>0</v>
      </c>
      <c r="BG173" s="6"/>
      <c r="BH173" s="6">
        <f t="shared" si="128"/>
        <v>0</v>
      </c>
      <c r="BI173" s="6">
        <f t="shared" si="129"/>
        <v>0</v>
      </c>
      <c r="BJ173" s="6">
        <f t="shared" si="130"/>
        <v>0</v>
      </c>
      <c r="BK173" s="6"/>
      <c r="BL173" s="6">
        <f t="shared" si="131"/>
        <v>0</v>
      </c>
      <c r="BM173" s="6">
        <f t="shared" si="132"/>
        <v>0</v>
      </c>
      <c r="BN173" s="6">
        <f t="shared" si="133"/>
        <v>0</v>
      </c>
      <c r="BO173" s="6"/>
      <c r="BP173" s="6">
        <f t="shared" si="134"/>
        <v>0</v>
      </c>
      <c r="BQ173" s="6">
        <f t="shared" si="135"/>
        <v>0</v>
      </c>
      <c r="BR173" s="6">
        <f t="shared" si="136"/>
        <v>0</v>
      </c>
      <c r="BS173" s="6"/>
      <c r="BT173" s="6">
        <f t="shared" si="137"/>
        <v>0</v>
      </c>
      <c r="BU173" s="6">
        <f t="shared" si="138"/>
        <v>0</v>
      </c>
      <c r="BV173" s="6">
        <f t="shared" si="139"/>
        <v>0</v>
      </c>
      <c r="BW173" s="6"/>
      <c r="BX173" s="6">
        <f t="shared" si="140"/>
        <v>0</v>
      </c>
      <c r="BY173" s="6">
        <f t="shared" si="141"/>
        <v>0</v>
      </c>
      <c r="BZ173" s="6">
        <f t="shared" si="142"/>
        <v>0</v>
      </c>
      <c r="CA173" s="6"/>
      <c r="CB173" s="79">
        <f t="shared" si="143"/>
        <v>-56.25</v>
      </c>
      <c r="CC173" s="6">
        <f t="shared" si="144"/>
        <v>0</v>
      </c>
      <c r="CD173" s="6">
        <f t="shared" si="145"/>
        <v>0</v>
      </c>
      <c r="CE173" s="6"/>
      <c r="CF173" s="6">
        <f t="shared" si="146"/>
        <v>0</v>
      </c>
      <c r="CG173" s="6">
        <f t="shared" si="147"/>
        <v>0</v>
      </c>
      <c r="CH173" s="6">
        <f t="shared" si="148"/>
        <v>0</v>
      </c>
      <c r="CI173" s="6"/>
      <c r="CJ173" s="6">
        <f t="shared" si="149"/>
        <v>0</v>
      </c>
      <c r="CK173" s="6">
        <f t="shared" si="150"/>
        <v>0</v>
      </c>
      <c r="CL173" s="6">
        <f t="shared" si="151"/>
        <v>0</v>
      </c>
      <c r="CM173" s="6"/>
      <c r="CN173" s="6">
        <f t="shared" si="152"/>
        <v>0</v>
      </c>
      <c r="CO173" s="6">
        <f t="shared" si="153"/>
        <v>0</v>
      </c>
      <c r="CP173" s="6">
        <f t="shared" si="154"/>
        <v>0</v>
      </c>
      <c r="CQ173" s="6"/>
      <c r="CR173" s="6">
        <f t="shared" si="159"/>
        <v>0</v>
      </c>
      <c r="CS173" s="6">
        <f t="shared" si="160"/>
        <v>0</v>
      </c>
      <c r="CT173" s="6">
        <f t="shared" si="161"/>
        <v>0</v>
      </c>
      <c r="CU173" s="6"/>
      <c r="CV173" s="6"/>
      <c r="CW173" s="6"/>
      <c r="CX173" s="6"/>
      <c r="CY173" s="6"/>
      <c r="CZ173" s="6"/>
      <c r="DA173" s="6"/>
      <c r="DB173" s="6"/>
      <c r="DC173" s="6"/>
      <c r="DD173" s="133"/>
      <c r="DE173" s="133"/>
      <c r="DF173" s="133"/>
      <c r="DG173" s="133"/>
      <c r="DH173" s="56"/>
      <c r="DI173" s="56"/>
      <c r="DJ173" s="56"/>
      <c r="DK173" s="56"/>
      <c r="DL173" s="56"/>
    </row>
    <row r="174" spans="1:116" s="31" customFormat="1" ht="28.5" customHeight="1" thickTop="1" thickBot="1" x14ac:dyDescent="0.35">
      <c r="A174" s="4">
        <v>44332</v>
      </c>
      <c r="B174" s="5" t="s">
        <v>23</v>
      </c>
      <c r="C174" s="5" t="s">
        <v>38</v>
      </c>
      <c r="D174" s="34" t="s">
        <v>11</v>
      </c>
      <c r="E174" s="34" t="s">
        <v>64</v>
      </c>
      <c r="F174" s="34" t="s">
        <v>30</v>
      </c>
      <c r="G174" s="53" t="s">
        <v>263</v>
      </c>
      <c r="H174" s="53">
        <v>56.75</v>
      </c>
      <c r="I174" s="82">
        <v>43.25</v>
      </c>
      <c r="J174" s="17">
        <v>41.25</v>
      </c>
      <c r="K174" s="17">
        <f t="shared" si="156"/>
        <v>1039.9000000000001</v>
      </c>
      <c r="L174" s="17"/>
      <c r="M174" s="17"/>
      <c r="N174" s="17"/>
      <c r="O174" s="17"/>
      <c r="P174" s="6"/>
      <c r="Q174" s="17"/>
      <c r="R174" s="17"/>
      <c r="S174" s="17"/>
      <c r="T174" s="17"/>
      <c r="U174" s="17"/>
      <c r="V174" s="17"/>
      <c r="W174" s="68">
        <v>41.25</v>
      </c>
      <c r="X174" s="17"/>
      <c r="Y174" s="75"/>
      <c r="Z174" s="17"/>
      <c r="AA174" s="17"/>
      <c r="AB174" s="17"/>
      <c r="AC174" s="17"/>
      <c r="AD174" s="125"/>
      <c r="AE174" s="125"/>
      <c r="AF174" s="123"/>
      <c r="AG174" s="117">
        <f t="shared" si="112"/>
        <v>0</v>
      </c>
      <c r="AH174" s="36">
        <f t="shared" si="113"/>
        <v>41.25</v>
      </c>
      <c r="AI174" s="17">
        <f t="shared" si="162"/>
        <v>0</v>
      </c>
      <c r="AJ174" s="17"/>
      <c r="AK174" s="20">
        <f t="shared" si="155"/>
        <v>41.25</v>
      </c>
      <c r="AL174" s="20">
        <f t="shared" si="157"/>
        <v>1039.9000000000001</v>
      </c>
      <c r="AM174" s="20"/>
      <c r="AN174" s="6">
        <f t="shared" si="114"/>
        <v>0</v>
      </c>
      <c r="AO174" s="6">
        <f t="shared" si="115"/>
        <v>0</v>
      </c>
      <c r="AP174" s="17">
        <f t="shared" si="116"/>
        <v>0</v>
      </c>
      <c r="AQ174" s="17"/>
      <c r="AR174" s="6">
        <f t="shared" si="117"/>
        <v>0</v>
      </c>
      <c r="AS174" s="6">
        <f t="shared" si="118"/>
        <v>0</v>
      </c>
      <c r="AT174" s="6">
        <f t="shared" si="158"/>
        <v>0</v>
      </c>
      <c r="AU174" s="6"/>
      <c r="AV174" s="6">
        <f t="shared" si="119"/>
        <v>0</v>
      </c>
      <c r="AW174" s="6">
        <f t="shared" si="120"/>
        <v>0</v>
      </c>
      <c r="AX174" s="6">
        <f t="shared" si="121"/>
        <v>0</v>
      </c>
      <c r="AY174" s="6"/>
      <c r="AZ174" s="6">
        <f t="shared" si="122"/>
        <v>0</v>
      </c>
      <c r="BA174" s="6">
        <f t="shared" si="123"/>
        <v>0</v>
      </c>
      <c r="BB174" s="6">
        <f t="shared" si="124"/>
        <v>0</v>
      </c>
      <c r="BC174" s="6"/>
      <c r="BD174" s="6">
        <f t="shared" si="125"/>
        <v>0</v>
      </c>
      <c r="BE174" s="6">
        <f t="shared" si="126"/>
        <v>0</v>
      </c>
      <c r="BF174" s="6">
        <f t="shared" si="127"/>
        <v>0</v>
      </c>
      <c r="BG174" s="6"/>
      <c r="BH174" s="6">
        <f t="shared" si="128"/>
        <v>0</v>
      </c>
      <c r="BI174" s="6">
        <f t="shared" si="129"/>
        <v>0</v>
      </c>
      <c r="BJ174" s="6">
        <f t="shared" si="130"/>
        <v>0</v>
      </c>
      <c r="BK174" s="6"/>
      <c r="BL174" s="6">
        <f t="shared" si="131"/>
        <v>0</v>
      </c>
      <c r="BM174" s="6">
        <f t="shared" si="132"/>
        <v>0</v>
      </c>
      <c r="BN174" s="6">
        <f t="shared" si="133"/>
        <v>0</v>
      </c>
      <c r="BO174" s="6"/>
      <c r="BP174" s="6">
        <f t="shared" si="134"/>
        <v>0</v>
      </c>
      <c r="BQ174" s="6">
        <f t="shared" si="135"/>
        <v>0</v>
      </c>
      <c r="BR174" s="6">
        <f t="shared" si="136"/>
        <v>0</v>
      </c>
      <c r="BS174" s="6"/>
      <c r="BT174" s="6">
        <f t="shared" si="137"/>
        <v>0</v>
      </c>
      <c r="BU174" s="6">
        <f t="shared" si="138"/>
        <v>0</v>
      </c>
      <c r="BV174" s="6">
        <f t="shared" si="139"/>
        <v>0</v>
      </c>
      <c r="BW174" s="6"/>
      <c r="BX174" s="6">
        <f t="shared" si="140"/>
        <v>0</v>
      </c>
      <c r="BY174" s="6">
        <f t="shared" si="141"/>
        <v>0</v>
      </c>
      <c r="BZ174" s="6">
        <f t="shared" si="142"/>
        <v>0</v>
      </c>
      <c r="CA174" s="6"/>
      <c r="CB174" s="6">
        <f t="shared" si="143"/>
        <v>0</v>
      </c>
      <c r="CC174" s="6">
        <f t="shared" si="144"/>
        <v>0</v>
      </c>
      <c r="CD174" s="6">
        <f t="shared" si="145"/>
        <v>0</v>
      </c>
      <c r="CE174" s="6"/>
      <c r="CF174" s="6">
        <f t="shared" si="146"/>
        <v>0</v>
      </c>
      <c r="CG174" s="36">
        <f t="shared" si="147"/>
        <v>41.25</v>
      </c>
      <c r="CH174" s="6">
        <f t="shared" si="148"/>
        <v>0</v>
      </c>
      <c r="CI174" s="6"/>
      <c r="CJ174" s="6">
        <f t="shared" si="149"/>
        <v>0</v>
      </c>
      <c r="CK174" s="6">
        <f t="shared" si="150"/>
        <v>0</v>
      </c>
      <c r="CL174" s="6">
        <f t="shared" si="151"/>
        <v>0</v>
      </c>
      <c r="CM174" s="6"/>
      <c r="CN174" s="6">
        <f t="shared" si="152"/>
        <v>0</v>
      </c>
      <c r="CO174" s="6">
        <f t="shared" si="153"/>
        <v>0</v>
      </c>
      <c r="CP174" s="6">
        <f t="shared" si="154"/>
        <v>0</v>
      </c>
      <c r="CQ174" s="6"/>
      <c r="CR174" s="6">
        <f t="shared" si="159"/>
        <v>0</v>
      </c>
      <c r="CS174" s="6">
        <f t="shared" si="160"/>
        <v>0</v>
      </c>
      <c r="CT174" s="6">
        <f t="shared" si="161"/>
        <v>0</v>
      </c>
      <c r="CU174" s="6"/>
      <c r="CV174" s="6"/>
      <c r="CW174" s="6"/>
      <c r="CX174" s="6"/>
      <c r="CY174" s="6"/>
      <c r="CZ174" s="6"/>
      <c r="DA174" s="6"/>
      <c r="DB174" s="6"/>
      <c r="DC174" s="6"/>
      <c r="DD174" s="133"/>
      <c r="DE174" s="133"/>
      <c r="DF174" s="133"/>
      <c r="DG174" s="133"/>
      <c r="DH174" s="56"/>
      <c r="DI174" s="56"/>
      <c r="DJ174" s="56"/>
      <c r="DK174" s="56"/>
      <c r="DL174" s="56"/>
    </row>
    <row r="175" spans="1:116" s="31" customFormat="1" ht="28.5" customHeight="1" thickTop="1" thickBot="1" x14ac:dyDescent="0.35">
      <c r="A175" s="4">
        <v>44332</v>
      </c>
      <c r="B175" s="5" t="s">
        <v>25</v>
      </c>
      <c r="C175" s="5" t="s">
        <v>38</v>
      </c>
      <c r="D175" s="12" t="s">
        <v>11</v>
      </c>
      <c r="E175" s="5" t="s">
        <v>65</v>
      </c>
      <c r="F175" s="5" t="s">
        <v>30</v>
      </c>
      <c r="G175" s="53" t="s">
        <v>264</v>
      </c>
      <c r="H175" s="53">
        <v>55.5</v>
      </c>
      <c r="I175" s="82">
        <v>44.5</v>
      </c>
      <c r="J175" s="17">
        <v>42.5</v>
      </c>
      <c r="K175" s="17">
        <f t="shared" si="156"/>
        <v>1082.4000000000001</v>
      </c>
      <c r="L175" s="17"/>
      <c r="M175" s="17"/>
      <c r="N175" s="17"/>
      <c r="O175" s="17"/>
      <c r="P175" s="6"/>
      <c r="Q175" s="17"/>
      <c r="R175" s="17"/>
      <c r="S175" s="17"/>
      <c r="T175" s="17"/>
      <c r="U175" s="17"/>
      <c r="V175" s="17"/>
      <c r="W175" s="17"/>
      <c r="X175" s="68">
        <v>42.5</v>
      </c>
      <c r="Y175" s="75"/>
      <c r="Z175" s="17"/>
      <c r="AA175" s="17"/>
      <c r="AB175" s="17"/>
      <c r="AC175" s="17"/>
      <c r="AD175" s="125"/>
      <c r="AE175" s="125"/>
      <c r="AF175" s="123"/>
      <c r="AG175" s="117">
        <f t="shared" si="112"/>
        <v>0</v>
      </c>
      <c r="AH175" s="36">
        <f t="shared" si="113"/>
        <v>42.5</v>
      </c>
      <c r="AI175" s="17">
        <f t="shared" si="162"/>
        <v>0</v>
      </c>
      <c r="AJ175" s="17"/>
      <c r="AK175" s="20">
        <f t="shared" si="155"/>
        <v>42.5</v>
      </c>
      <c r="AL175" s="20">
        <f t="shared" si="157"/>
        <v>1082.4000000000001</v>
      </c>
      <c r="AM175" s="20"/>
      <c r="AN175" s="6">
        <f t="shared" si="114"/>
        <v>0</v>
      </c>
      <c r="AO175" s="6">
        <f t="shared" si="115"/>
        <v>0</v>
      </c>
      <c r="AP175" s="17">
        <f t="shared" si="116"/>
        <v>0</v>
      </c>
      <c r="AQ175" s="17"/>
      <c r="AR175" s="6">
        <f t="shared" si="117"/>
        <v>0</v>
      </c>
      <c r="AS175" s="6">
        <f t="shared" si="118"/>
        <v>0</v>
      </c>
      <c r="AT175" s="6">
        <f t="shared" si="158"/>
        <v>0</v>
      </c>
      <c r="AU175" s="6"/>
      <c r="AV175" s="6">
        <f t="shared" si="119"/>
        <v>0</v>
      </c>
      <c r="AW175" s="6">
        <f t="shared" si="120"/>
        <v>0</v>
      </c>
      <c r="AX175" s="6">
        <f t="shared" si="121"/>
        <v>0</v>
      </c>
      <c r="AY175" s="6"/>
      <c r="AZ175" s="6">
        <f t="shared" si="122"/>
        <v>0</v>
      </c>
      <c r="BA175" s="6">
        <f t="shared" si="123"/>
        <v>0</v>
      </c>
      <c r="BB175" s="6">
        <f t="shared" si="124"/>
        <v>0</v>
      </c>
      <c r="BC175" s="6"/>
      <c r="BD175" s="6">
        <f t="shared" si="125"/>
        <v>0</v>
      </c>
      <c r="BE175" s="6">
        <f t="shared" si="126"/>
        <v>0</v>
      </c>
      <c r="BF175" s="6">
        <f t="shared" si="127"/>
        <v>0</v>
      </c>
      <c r="BG175" s="6"/>
      <c r="BH175" s="6">
        <f t="shared" si="128"/>
        <v>0</v>
      </c>
      <c r="BI175" s="6">
        <f t="shared" si="129"/>
        <v>0</v>
      </c>
      <c r="BJ175" s="6">
        <f t="shared" si="130"/>
        <v>0</v>
      </c>
      <c r="BK175" s="6"/>
      <c r="BL175" s="6">
        <f t="shared" si="131"/>
        <v>0</v>
      </c>
      <c r="BM175" s="6">
        <f t="shared" si="132"/>
        <v>0</v>
      </c>
      <c r="BN175" s="6">
        <f t="shared" si="133"/>
        <v>0</v>
      </c>
      <c r="BO175" s="6"/>
      <c r="BP175" s="6">
        <f t="shared" si="134"/>
        <v>0</v>
      </c>
      <c r="BQ175" s="6">
        <f t="shared" si="135"/>
        <v>0</v>
      </c>
      <c r="BR175" s="6">
        <f t="shared" si="136"/>
        <v>0</v>
      </c>
      <c r="BS175" s="6"/>
      <c r="BT175" s="6">
        <f t="shared" si="137"/>
        <v>0</v>
      </c>
      <c r="BU175" s="6">
        <f t="shared" si="138"/>
        <v>0</v>
      </c>
      <c r="BV175" s="6">
        <f t="shared" si="139"/>
        <v>0</v>
      </c>
      <c r="BW175" s="6"/>
      <c r="BX175" s="6">
        <f t="shared" si="140"/>
        <v>0</v>
      </c>
      <c r="BY175" s="6">
        <f t="shared" si="141"/>
        <v>0</v>
      </c>
      <c r="BZ175" s="6">
        <f t="shared" si="142"/>
        <v>0</v>
      </c>
      <c r="CA175" s="6"/>
      <c r="CB175" s="6">
        <f t="shared" si="143"/>
        <v>0</v>
      </c>
      <c r="CC175" s="6">
        <f t="shared" si="144"/>
        <v>0</v>
      </c>
      <c r="CD175" s="6">
        <f t="shared" si="145"/>
        <v>0</v>
      </c>
      <c r="CE175" s="6"/>
      <c r="CF175" s="6">
        <f t="shared" si="146"/>
        <v>0</v>
      </c>
      <c r="CG175" s="6">
        <f t="shared" si="147"/>
        <v>0</v>
      </c>
      <c r="CH175" s="6">
        <f t="shared" si="148"/>
        <v>0</v>
      </c>
      <c r="CI175" s="6"/>
      <c r="CJ175" s="6">
        <f t="shared" si="149"/>
        <v>0</v>
      </c>
      <c r="CK175" s="36">
        <f t="shared" si="150"/>
        <v>42.5</v>
      </c>
      <c r="CL175" s="6">
        <f t="shared" si="151"/>
        <v>0</v>
      </c>
      <c r="CM175" s="6"/>
      <c r="CN175" s="6">
        <f t="shared" si="152"/>
        <v>0</v>
      </c>
      <c r="CO175" s="6">
        <f t="shared" si="153"/>
        <v>0</v>
      </c>
      <c r="CP175" s="6">
        <f t="shared" si="154"/>
        <v>0</v>
      </c>
      <c r="CQ175" s="6"/>
      <c r="CR175" s="6">
        <f t="shared" si="159"/>
        <v>0</v>
      </c>
      <c r="CS175" s="6">
        <f t="shared" si="160"/>
        <v>0</v>
      </c>
      <c r="CT175" s="6">
        <f t="shared" si="161"/>
        <v>0</v>
      </c>
      <c r="CU175" s="6"/>
      <c r="CV175" s="6"/>
      <c r="CW175" s="6"/>
      <c r="CX175" s="6"/>
      <c r="CY175" s="6"/>
      <c r="CZ175" s="6"/>
      <c r="DA175" s="6"/>
      <c r="DB175" s="6"/>
      <c r="DC175" s="6"/>
      <c r="DD175" s="133"/>
      <c r="DE175" s="133"/>
      <c r="DF175" s="133"/>
      <c r="DG175" s="133"/>
      <c r="DH175" s="56"/>
      <c r="DI175" s="56"/>
      <c r="DJ175" s="56"/>
      <c r="DK175" s="56"/>
      <c r="DL175" s="56"/>
    </row>
    <row r="176" spans="1:116" s="31" customFormat="1" ht="28.5" customHeight="1" thickTop="1" thickBot="1" x14ac:dyDescent="0.35">
      <c r="A176" s="4">
        <v>44332</v>
      </c>
      <c r="B176" s="51" t="s">
        <v>26</v>
      </c>
      <c r="C176" s="5" t="s">
        <v>41</v>
      </c>
      <c r="D176" s="49" t="s">
        <v>11</v>
      </c>
      <c r="E176" s="34" t="s">
        <v>28</v>
      </c>
      <c r="F176" s="5" t="s">
        <v>30</v>
      </c>
      <c r="G176" s="53" t="s">
        <v>257</v>
      </c>
      <c r="H176" s="53">
        <v>51</v>
      </c>
      <c r="I176" s="81">
        <v>-51</v>
      </c>
      <c r="J176" s="72">
        <v>-52</v>
      </c>
      <c r="K176" s="17">
        <f t="shared" si="156"/>
        <v>1030.4000000000001</v>
      </c>
      <c r="L176" s="17"/>
      <c r="M176" s="17"/>
      <c r="N176" s="17"/>
      <c r="O176" s="17"/>
      <c r="P176" s="6"/>
      <c r="Q176" s="17"/>
      <c r="R176" s="17"/>
      <c r="S176" s="17"/>
      <c r="T176" s="17"/>
      <c r="U176" s="17"/>
      <c r="V176" s="17"/>
      <c r="W176" s="17"/>
      <c r="X176" s="17"/>
      <c r="Y176" s="75"/>
      <c r="Z176" s="72">
        <v>-52</v>
      </c>
      <c r="AA176" s="17"/>
      <c r="AB176" s="17"/>
      <c r="AC176" s="17"/>
      <c r="AD176" s="125"/>
      <c r="AE176" s="125"/>
      <c r="AF176" s="123"/>
      <c r="AG176" s="117">
        <f t="shared" si="112"/>
        <v>0</v>
      </c>
      <c r="AH176" s="6">
        <f t="shared" si="113"/>
        <v>0</v>
      </c>
      <c r="AI176" s="72">
        <f t="shared" si="162"/>
        <v>-52</v>
      </c>
      <c r="AJ176" s="17"/>
      <c r="AK176" s="20">
        <f t="shared" si="155"/>
        <v>-52</v>
      </c>
      <c r="AL176" s="20">
        <f t="shared" si="157"/>
        <v>1030.4000000000001</v>
      </c>
      <c r="AM176" s="20"/>
      <c r="AN176" s="6">
        <f t="shared" si="114"/>
        <v>0</v>
      </c>
      <c r="AO176" s="6">
        <f t="shared" si="115"/>
        <v>0</v>
      </c>
      <c r="AP176" s="17">
        <f t="shared" si="116"/>
        <v>0</v>
      </c>
      <c r="AQ176" s="17"/>
      <c r="AR176" s="6">
        <f t="shared" si="117"/>
        <v>0</v>
      </c>
      <c r="AS176" s="6">
        <f t="shared" si="118"/>
        <v>0</v>
      </c>
      <c r="AT176" s="6">
        <f t="shared" si="158"/>
        <v>0</v>
      </c>
      <c r="AU176" s="6"/>
      <c r="AV176" s="6">
        <f t="shared" si="119"/>
        <v>0</v>
      </c>
      <c r="AW176" s="6">
        <f t="shared" si="120"/>
        <v>0</v>
      </c>
      <c r="AX176" s="6">
        <f t="shared" si="121"/>
        <v>0</v>
      </c>
      <c r="AY176" s="6"/>
      <c r="AZ176" s="6">
        <f t="shared" si="122"/>
        <v>0</v>
      </c>
      <c r="BA176" s="6">
        <f t="shared" si="123"/>
        <v>0</v>
      </c>
      <c r="BB176" s="6">
        <f t="shared" si="124"/>
        <v>0</v>
      </c>
      <c r="BC176" s="6"/>
      <c r="BD176" s="6">
        <f t="shared" si="125"/>
        <v>0</v>
      </c>
      <c r="BE176" s="6">
        <f t="shared" si="126"/>
        <v>0</v>
      </c>
      <c r="BF176" s="6">
        <f t="shared" si="127"/>
        <v>0</v>
      </c>
      <c r="BG176" s="6"/>
      <c r="BH176" s="6">
        <f t="shared" si="128"/>
        <v>0</v>
      </c>
      <c r="BI176" s="6">
        <f t="shared" si="129"/>
        <v>0</v>
      </c>
      <c r="BJ176" s="6">
        <f t="shared" si="130"/>
        <v>0</v>
      </c>
      <c r="BK176" s="6"/>
      <c r="BL176" s="6">
        <f t="shared" si="131"/>
        <v>0</v>
      </c>
      <c r="BM176" s="6">
        <f t="shared" si="132"/>
        <v>0</v>
      </c>
      <c r="BN176" s="6">
        <f t="shared" si="133"/>
        <v>0</v>
      </c>
      <c r="BO176" s="6"/>
      <c r="BP176" s="6">
        <f t="shared" si="134"/>
        <v>0</v>
      </c>
      <c r="BQ176" s="6">
        <f t="shared" si="135"/>
        <v>0</v>
      </c>
      <c r="BR176" s="6">
        <f t="shared" si="136"/>
        <v>0</v>
      </c>
      <c r="BS176" s="6"/>
      <c r="BT176" s="6">
        <f t="shared" si="137"/>
        <v>0</v>
      </c>
      <c r="BU176" s="6">
        <f t="shared" si="138"/>
        <v>0</v>
      </c>
      <c r="BV176" s="6">
        <f t="shared" si="139"/>
        <v>0</v>
      </c>
      <c r="BW176" s="6"/>
      <c r="BX176" s="6">
        <f t="shared" si="140"/>
        <v>0</v>
      </c>
      <c r="BY176" s="6">
        <f t="shared" si="141"/>
        <v>0</v>
      </c>
      <c r="BZ176" s="6">
        <f t="shared" si="142"/>
        <v>0</v>
      </c>
      <c r="CA176" s="6"/>
      <c r="CB176" s="6">
        <f t="shared" si="143"/>
        <v>0</v>
      </c>
      <c r="CC176" s="6">
        <f t="shared" si="144"/>
        <v>0</v>
      </c>
      <c r="CD176" s="6">
        <f t="shared" si="145"/>
        <v>0</v>
      </c>
      <c r="CE176" s="6"/>
      <c r="CF176" s="6">
        <f t="shared" si="146"/>
        <v>0</v>
      </c>
      <c r="CG176" s="6">
        <f t="shared" si="147"/>
        <v>0</v>
      </c>
      <c r="CH176" s="6">
        <f t="shared" si="148"/>
        <v>0</v>
      </c>
      <c r="CI176" s="6"/>
      <c r="CJ176" s="6">
        <f t="shared" si="149"/>
        <v>0</v>
      </c>
      <c r="CK176" s="6">
        <f t="shared" si="150"/>
        <v>0</v>
      </c>
      <c r="CL176" s="6">
        <f t="shared" si="151"/>
        <v>0</v>
      </c>
      <c r="CM176" s="6"/>
      <c r="CN176" s="6">
        <f t="shared" si="152"/>
        <v>0</v>
      </c>
      <c r="CO176" s="6">
        <f t="shared" si="153"/>
        <v>0</v>
      </c>
      <c r="CP176" s="79">
        <f t="shared" si="154"/>
        <v>-52</v>
      </c>
      <c r="CQ176" s="6"/>
      <c r="CR176" s="6">
        <f t="shared" si="159"/>
        <v>0</v>
      </c>
      <c r="CS176" s="6">
        <f t="shared" si="160"/>
        <v>0</v>
      </c>
      <c r="CT176" s="6">
        <f t="shared" si="161"/>
        <v>0</v>
      </c>
      <c r="CU176" s="6"/>
      <c r="CV176" s="6"/>
      <c r="CW176" s="6"/>
      <c r="CX176" s="6"/>
      <c r="CY176" s="6"/>
      <c r="CZ176" s="6"/>
      <c r="DA176" s="6"/>
      <c r="DB176" s="6"/>
      <c r="DC176" s="6"/>
      <c r="DD176" s="133"/>
      <c r="DE176" s="133"/>
      <c r="DF176" s="133"/>
      <c r="DG176" s="133"/>
      <c r="DH176" s="56"/>
      <c r="DI176" s="56"/>
      <c r="DJ176" s="56"/>
      <c r="DK176" s="56"/>
      <c r="DL176" s="56"/>
    </row>
    <row r="177" spans="1:116" s="31" customFormat="1" ht="28.5" customHeight="1" thickTop="1" thickBot="1" x14ac:dyDescent="0.35">
      <c r="A177" s="4">
        <v>44332</v>
      </c>
      <c r="B177" s="51" t="s">
        <v>3</v>
      </c>
      <c r="C177" s="5" t="s">
        <v>38</v>
      </c>
      <c r="D177" s="49" t="s">
        <v>11</v>
      </c>
      <c r="E177" s="34" t="s">
        <v>27</v>
      </c>
      <c r="F177" s="5" t="s">
        <v>30</v>
      </c>
      <c r="G177" s="53" t="s">
        <v>258</v>
      </c>
      <c r="H177" s="53">
        <v>58</v>
      </c>
      <c r="I177" s="81">
        <v>-58</v>
      </c>
      <c r="J177" s="72">
        <v>-59</v>
      </c>
      <c r="K177" s="17">
        <f t="shared" si="156"/>
        <v>971.40000000000009</v>
      </c>
      <c r="L177" s="72">
        <v>-59</v>
      </c>
      <c r="M177" s="17"/>
      <c r="N177" s="17"/>
      <c r="O177" s="17"/>
      <c r="P177" s="6"/>
      <c r="Q177" s="17"/>
      <c r="R177" s="17"/>
      <c r="S177" s="17"/>
      <c r="T177" s="17"/>
      <c r="U177" s="17"/>
      <c r="V177" s="17"/>
      <c r="W177" s="17"/>
      <c r="X177" s="17"/>
      <c r="Y177" s="75"/>
      <c r="Z177" s="17"/>
      <c r="AA177" s="17"/>
      <c r="AB177" s="17"/>
      <c r="AC177" s="17"/>
      <c r="AD177" s="125"/>
      <c r="AE177" s="125"/>
      <c r="AF177" s="123"/>
      <c r="AG177" s="117">
        <f t="shared" si="112"/>
        <v>0</v>
      </c>
      <c r="AH177" s="79">
        <f t="shared" si="113"/>
        <v>-59</v>
      </c>
      <c r="AI177" s="17">
        <f t="shared" si="162"/>
        <v>0</v>
      </c>
      <c r="AJ177" s="17"/>
      <c r="AK177" s="20">
        <f t="shared" si="155"/>
        <v>-59</v>
      </c>
      <c r="AL177" s="20">
        <f t="shared" si="157"/>
        <v>971.40000000000009</v>
      </c>
      <c r="AM177" s="20"/>
      <c r="AN177" s="6">
        <f t="shared" si="114"/>
        <v>0</v>
      </c>
      <c r="AO177" s="79">
        <f t="shared" si="115"/>
        <v>-59</v>
      </c>
      <c r="AP177" s="17">
        <f t="shared" si="116"/>
        <v>0</v>
      </c>
      <c r="AQ177" s="17"/>
      <c r="AR177" s="6">
        <f t="shared" si="117"/>
        <v>0</v>
      </c>
      <c r="AS177" s="6">
        <f t="shared" si="118"/>
        <v>0</v>
      </c>
      <c r="AT177" s="6">
        <f t="shared" si="158"/>
        <v>0</v>
      </c>
      <c r="AU177" s="6"/>
      <c r="AV177" s="6">
        <f t="shared" si="119"/>
        <v>0</v>
      </c>
      <c r="AW177" s="6">
        <f t="shared" si="120"/>
        <v>0</v>
      </c>
      <c r="AX177" s="6">
        <f t="shared" si="121"/>
        <v>0</v>
      </c>
      <c r="AY177" s="6"/>
      <c r="AZ177" s="6">
        <f t="shared" si="122"/>
        <v>0</v>
      </c>
      <c r="BA177" s="6">
        <f t="shared" si="123"/>
        <v>0</v>
      </c>
      <c r="BB177" s="6">
        <f t="shared" si="124"/>
        <v>0</v>
      </c>
      <c r="BC177" s="6"/>
      <c r="BD177" s="6">
        <f t="shared" si="125"/>
        <v>0</v>
      </c>
      <c r="BE177" s="6">
        <f t="shared" si="126"/>
        <v>0</v>
      </c>
      <c r="BF177" s="6">
        <f t="shared" si="127"/>
        <v>0</v>
      </c>
      <c r="BG177" s="6"/>
      <c r="BH177" s="6">
        <f t="shared" si="128"/>
        <v>0</v>
      </c>
      <c r="BI177" s="6">
        <f t="shared" si="129"/>
        <v>0</v>
      </c>
      <c r="BJ177" s="6">
        <f t="shared" si="130"/>
        <v>0</v>
      </c>
      <c r="BK177" s="6"/>
      <c r="BL177" s="6">
        <f t="shared" si="131"/>
        <v>0</v>
      </c>
      <c r="BM177" s="6">
        <f t="shared" si="132"/>
        <v>0</v>
      </c>
      <c r="BN177" s="6">
        <f t="shared" si="133"/>
        <v>0</v>
      </c>
      <c r="BO177" s="6"/>
      <c r="BP177" s="6">
        <f t="shared" si="134"/>
        <v>0</v>
      </c>
      <c r="BQ177" s="6">
        <f t="shared" si="135"/>
        <v>0</v>
      </c>
      <c r="BR177" s="6">
        <f t="shared" si="136"/>
        <v>0</v>
      </c>
      <c r="BS177" s="6"/>
      <c r="BT177" s="6">
        <f t="shared" si="137"/>
        <v>0</v>
      </c>
      <c r="BU177" s="6">
        <f t="shared" si="138"/>
        <v>0</v>
      </c>
      <c r="BV177" s="6">
        <f t="shared" si="139"/>
        <v>0</v>
      </c>
      <c r="BW177" s="6"/>
      <c r="BX177" s="6">
        <f t="shared" si="140"/>
        <v>0</v>
      </c>
      <c r="BY177" s="6">
        <f t="shared" si="141"/>
        <v>0</v>
      </c>
      <c r="BZ177" s="6">
        <f t="shared" si="142"/>
        <v>0</v>
      </c>
      <c r="CA177" s="6"/>
      <c r="CB177" s="6">
        <f t="shared" si="143"/>
        <v>0</v>
      </c>
      <c r="CC177" s="6">
        <f t="shared" si="144"/>
        <v>0</v>
      </c>
      <c r="CD177" s="6">
        <f t="shared" si="145"/>
        <v>0</v>
      </c>
      <c r="CE177" s="6"/>
      <c r="CF177" s="6">
        <f t="shared" si="146"/>
        <v>0</v>
      </c>
      <c r="CG177" s="6">
        <f t="shared" si="147"/>
        <v>0</v>
      </c>
      <c r="CH177" s="6">
        <f t="shared" si="148"/>
        <v>0</v>
      </c>
      <c r="CI177" s="6"/>
      <c r="CJ177" s="6">
        <f t="shared" si="149"/>
        <v>0</v>
      </c>
      <c r="CK177" s="6">
        <f t="shared" si="150"/>
        <v>0</v>
      </c>
      <c r="CL177" s="6">
        <f t="shared" si="151"/>
        <v>0</v>
      </c>
      <c r="CM177" s="6"/>
      <c r="CN177" s="6">
        <f t="shared" si="152"/>
        <v>0</v>
      </c>
      <c r="CO177" s="6">
        <f t="shared" si="153"/>
        <v>0</v>
      </c>
      <c r="CP177" s="6">
        <f t="shared" si="154"/>
        <v>0</v>
      </c>
      <c r="CQ177" s="6"/>
      <c r="CR177" s="6">
        <f t="shared" si="159"/>
        <v>0</v>
      </c>
      <c r="CS177" s="6">
        <f t="shared" si="160"/>
        <v>0</v>
      </c>
      <c r="CT177" s="6">
        <f t="shared" si="161"/>
        <v>0</v>
      </c>
      <c r="CU177" s="6"/>
      <c r="CV177" s="6"/>
      <c r="CW177" s="6"/>
      <c r="CX177" s="6"/>
      <c r="CY177" s="6"/>
      <c r="CZ177" s="6"/>
      <c r="DA177" s="6"/>
      <c r="DB177" s="6"/>
      <c r="DC177" s="6"/>
      <c r="DD177" s="133"/>
      <c r="DE177" s="133"/>
      <c r="DF177" s="133"/>
      <c r="DG177" s="133"/>
      <c r="DH177" s="56"/>
      <c r="DI177" s="56"/>
      <c r="DJ177" s="56"/>
      <c r="DK177" s="56"/>
      <c r="DL177" s="56"/>
    </row>
    <row r="178" spans="1:116" s="31" customFormat="1" ht="28.5" customHeight="1" thickTop="1" thickBot="1" x14ac:dyDescent="0.35">
      <c r="A178" s="4">
        <v>44332</v>
      </c>
      <c r="B178" s="5" t="s">
        <v>6</v>
      </c>
      <c r="C178" s="5" t="s">
        <v>38</v>
      </c>
      <c r="D178" s="49" t="s">
        <v>11</v>
      </c>
      <c r="E178" s="34" t="s">
        <v>27</v>
      </c>
      <c r="F178" s="5" t="s">
        <v>30</v>
      </c>
      <c r="G178" s="53" t="s">
        <v>259</v>
      </c>
      <c r="H178" s="53">
        <v>55.5</v>
      </c>
      <c r="I178" s="82">
        <v>44.5</v>
      </c>
      <c r="J178" s="17">
        <v>42.5</v>
      </c>
      <c r="K178" s="17">
        <f t="shared" si="156"/>
        <v>1013.9000000000001</v>
      </c>
      <c r="L178" s="17"/>
      <c r="M178" s="17"/>
      <c r="N178" s="17"/>
      <c r="O178" s="17"/>
      <c r="P178" s="68">
        <v>42.5</v>
      </c>
      <c r="Q178" s="17"/>
      <c r="R178" s="17"/>
      <c r="S178" s="17"/>
      <c r="T178" s="17"/>
      <c r="U178" s="17"/>
      <c r="V178" s="17"/>
      <c r="W178" s="17"/>
      <c r="X178" s="17"/>
      <c r="Y178" s="75"/>
      <c r="Z178" s="17"/>
      <c r="AA178" s="17"/>
      <c r="AB178" s="17"/>
      <c r="AC178" s="17"/>
      <c r="AD178" s="125"/>
      <c r="AE178" s="125"/>
      <c r="AF178" s="123"/>
      <c r="AG178" s="117">
        <f t="shared" si="112"/>
        <v>0</v>
      </c>
      <c r="AH178" s="36">
        <f t="shared" si="113"/>
        <v>42.5</v>
      </c>
      <c r="AI178" s="17">
        <f t="shared" si="162"/>
        <v>0</v>
      </c>
      <c r="AJ178" s="17"/>
      <c r="AK178" s="20">
        <f t="shared" si="155"/>
        <v>42.5</v>
      </c>
      <c r="AL178" s="20">
        <f t="shared" si="157"/>
        <v>1013.9000000000001</v>
      </c>
      <c r="AM178" s="20"/>
      <c r="AN178" s="6">
        <f t="shared" si="114"/>
        <v>0</v>
      </c>
      <c r="AO178" s="6">
        <f t="shared" si="115"/>
        <v>0</v>
      </c>
      <c r="AP178" s="17">
        <f t="shared" si="116"/>
        <v>0</v>
      </c>
      <c r="AQ178" s="17"/>
      <c r="AR178" s="6">
        <f t="shared" si="117"/>
        <v>0</v>
      </c>
      <c r="AS178" s="6">
        <f t="shared" si="118"/>
        <v>0</v>
      </c>
      <c r="AT178" s="6">
        <f t="shared" si="158"/>
        <v>0</v>
      </c>
      <c r="AU178" s="6"/>
      <c r="AV178" s="6">
        <f t="shared" si="119"/>
        <v>0</v>
      </c>
      <c r="AW178" s="6">
        <f t="shared" si="120"/>
        <v>0</v>
      </c>
      <c r="AX178" s="6">
        <f t="shared" si="121"/>
        <v>0</v>
      </c>
      <c r="AY178" s="6"/>
      <c r="AZ178" s="6">
        <f t="shared" si="122"/>
        <v>0</v>
      </c>
      <c r="BA178" s="6">
        <f t="shared" si="123"/>
        <v>0</v>
      </c>
      <c r="BB178" s="6">
        <f t="shared" si="124"/>
        <v>0</v>
      </c>
      <c r="BC178" s="6"/>
      <c r="BD178" s="6">
        <f t="shared" si="125"/>
        <v>0</v>
      </c>
      <c r="BE178" s="36">
        <f t="shared" si="126"/>
        <v>42.5</v>
      </c>
      <c r="BF178" s="6">
        <f t="shared" si="127"/>
        <v>0</v>
      </c>
      <c r="BG178" s="6"/>
      <c r="BH178" s="6">
        <f t="shared" si="128"/>
        <v>0</v>
      </c>
      <c r="BI178" s="6">
        <f t="shared" si="129"/>
        <v>0</v>
      </c>
      <c r="BJ178" s="6">
        <f t="shared" si="130"/>
        <v>0</v>
      </c>
      <c r="BK178" s="6"/>
      <c r="BL178" s="6">
        <f t="shared" si="131"/>
        <v>0</v>
      </c>
      <c r="BM178" s="6">
        <f t="shared" si="132"/>
        <v>0</v>
      </c>
      <c r="BN178" s="6">
        <f t="shared" si="133"/>
        <v>0</v>
      </c>
      <c r="BO178" s="6"/>
      <c r="BP178" s="6">
        <f t="shared" si="134"/>
        <v>0</v>
      </c>
      <c r="BQ178" s="6">
        <f t="shared" si="135"/>
        <v>0</v>
      </c>
      <c r="BR178" s="6">
        <f t="shared" si="136"/>
        <v>0</v>
      </c>
      <c r="BS178" s="6"/>
      <c r="BT178" s="6">
        <f t="shared" si="137"/>
        <v>0</v>
      </c>
      <c r="BU178" s="6">
        <f t="shared" si="138"/>
        <v>0</v>
      </c>
      <c r="BV178" s="6">
        <f t="shared" si="139"/>
        <v>0</v>
      </c>
      <c r="BW178" s="6"/>
      <c r="BX178" s="6">
        <f t="shared" si="140"/>
        <v>0</v>
      </c>
      <c r="BY178" s="6">
        <f t="shared" si="141"/>
        <v>0</v>
      </c>
      <c r="BZ178" s="6">
        <f t="shared" si="142"/>
        <v>0</v>
      </c>
      <c r="CA178" s="6"/>
      <c r="CB178" s="6">
        <f t="shared" si="143"/>
        <v>0</v>
      </c>
      <c r="CC178" s="6">
        <f t="shared" si="144"/>
        <v>0</v>
      </c>
      <c r="CD178" s="6">
        <f t="shared" si="145"/>
        <v>0</v>
      </c>
      <c r="CE178" s="6"/>
      <c r="CF178" s="6">
        <f t="shared" si="146"/>
        <v>0</v>
      </c>
      <c r="CG178" s="6">
        <f t="shared" si="147"/>
        <v>0</v>
      </c>
      <c r="CH178" s="6">
        <f t="shared" si="148"/>
        <v>0</v>
      </c>
      <c r="CI178" s="6"/>
      <c r="CJ178" s="6">
        <f t="shared" si="149"/>
        <v>0</v>
      </c>
      <c r="CK178" s="6">
        <f t="shared" si="150"/>
        <v>0</v>
      </c>
      <c r="CL178" s="6">
        <f t="shared" si="151"/>
        <v>0</v>
      </c>
      <c r="CM178" s="6"/>
      <c r="CN178" s="6">
        <f t="shared" si="152"/>
        <v>0</v>
      </c>
      <c r="CO178" s="6">
        <f t="shared" si="153"/>
        <v>0</v>
      </c>
      <c r="CP178" s="6">
        <f t="shared" si="154"/>
        <v>0</v>
      </c>
      <c r="CQ178" s="6"/>
      <c r="CR178" s="6">
        <f t="shared" si="159"/>
        <v>0</v>
      </c>
      <c r="CS178" s="6">
        <f t="shared" si="160"/>
        <v>0</v>
      </c>
      <c r="CT178" s="6">
        <f t="shared" si="161"/>
        <v>0</v>
      </c>
      <c r="CU178" s="6"/>
      <c r="CV178" s="6"/>
      <c r="CW178" s="6"/>
      <c r="CX178" s="6"/>
      <c r="CY178" s="6"/>
      <c r="CZ178" s="6"/>
      <c r="DA178" s="6"/>
      <c r="DB178" s="6"/>
      <c r="DC178" s="6"/>
      <c r="DD178" s="133"/>
      <c r="DE178" s="133"/>
      <c r="DF178" s="133"/>
      <c r="DG178" s="133"/>
      <c r="DH178" s="56"/>
      <c r="DI178" s="56"/>
      <c r="DJ178" s="56"/>
      <c r="DK178" s="56"/>
      <c r="DL178" s="56"/>
    </row>
    <row r="179" spans="1:116" s="31" customFormat="1" ht="28.5" customHeight="1" thickTop="1" thickBot="1" x14ac:dyDescent="0.35">
      <c r="A179" s="4">
        <v>44332</v>
      </c>
      <c r="B179" s="5" t="s">
        <v>8</v>
      </c>
      <c r="C179" s="5" t="s">
        <v>29</v>
      </c>
      <c r="D179" s="49" t="s">
        <v>11</v>
      </c>
      <c r="E179" s="34" t="s">
        <v>27</v>
      </c>
      <c r="F179" s="5" t="s">
        <v>30</v>
      </c>
      <c r="G179" s="53" t="s">
        <v>260</v>
      </c>
      <c r="H179" s="53">
        <v>52</v>
      </c>
      <c r="I179" s="82">
        <v>48</v>
      </c>
      <c r="J179" s="17">
        <v>46</v>
      </c>
      <c r="K179" s="17">
        <f t="shared" si="156"/>
        <v>1059.9000000000001</v>
      </c>
      <c r="L179" s="17"/>
      <c r="M179" s="17"/>
      <c r="N179" s="17"/>
      <c r="O179" s="17"/>
      <c r="P179" s="6"/>
      <c r="Q179" s="17"/>
      <c r="R179" s="68">
        <v>46</v>
      </c>
      <c r="S179" s="17"/>
      <c r="T179" s="17"/>
      <c r="U179" s="17"/>
      <c r="V179" s="17"/>
      <c r="W179" s="17"/>
      <c r="X179" s="17"/>
      <c r="Y179" s="75"/>
      <c r="Z179" s="17"/>
      <c r="AA179" s="17"/>
      <c r="AB179" s="17"/>
      <c r="AC179" s="17"/>
      <c r="AD179" s="125"/>
      <c r="AE179" s="125"/>
      <c r="AF179" s="123"/>
      <c r="AG179" s="119">
        <f t="shared" si="112"/>
        <v>46</v>
      </c>
      <c r="AH179" s="6">
        <f t="shared" si="113"/>
        <v>0</v>
      </c>
      <c r="AI179" s="17">
        <f t="shared" si="162"/>
        <v>0</v>
      </c>
      <c r="AJ179" s="17"/>
      <c r="AK179" s="20">
        <f t="shared" si="155"/>
        <v>46</v>
      </c>
      <c r="AL179" s="20">
        <f t="shared" si="157"/>
        <v>1059.9000000000001</v>
      </c>
      <c r="AM179" s="20"/>
      <c r="AN179" s="6">
        <f t="shared" si="114"/>
        <v>0</v>
      </c>
      <c r="AO179" s="6">
        <f t="shared" si="115"/>
        <v>0</v>
      </c>
      <c r="AP179" s="17">
        <f t="shared" si="116"/>
        <v>0</v>
      </c>
      <c r="AQ179" s="17"/>
      <c r="AR179" s="6">
        <f t="shared" si="117"/>
        <v>0</v>
      </c>
      <c r="AS179" s="6">
        <f t="shared" si="118"/>
        <v>0</v>
      </c>
      <c r="AT179" s="6">
        <f t="shared" si="158"/>
        <v>0</v>
      </c>
      <c r="AU179" s="6"/>
      <c r="AV179" s="6">
        <f t="shared" si="119"/>
        <v>0</v>
      </c>
      <c r="AW179" s="6">
        <f t="shared" si="120"/>
        <v>0</v>
      </c>
      <c r="AX179" s="6">
        <f t="shared" si="121"/>
        <v>0</v>
      </c>
      <c r="AY179" s="6"/>
      <c r="AZ179" s="6">
        <f t="shared" si="122"/>
        <v>0</v>
      </c>
      <c r="BA179" s="6">
        <f t="shared" si="123"/>
        <v>0</v>
      </c>
      <c r="BB179" s="6">
        <f t="shared" si="124"/>
        <v>0</v>
      </c>
      <c r="BC179" s="6"/>
      <c r="BD179" s="6">
        <f t="shared" si="125"/>
        <v>0</v>
      </c>
      <c r="BE179" s="6">
        <f t="shared" si="126"/>
        <v>0</v>
      </c>
      <c r="BF179" s="6">
        <f t="shared" si="127"/>
        <v>0</v>
      </c>
      <c r="BG179" s="6"/>
      <c r="BH179" s="6">
        <f t="shared" si="128"/>
        <v>0</v>
      </c>
      <c r="BI179" s="6">
        <f t="shared" si="129"/>
        <v>0</v>
      </c>
      <c r="BJ179" s="6">
        <f t="shared" si="130"/>
        <v>0</v>
      </c>
      <c r="BK179" s="6"/>
      <c r="BL179" s="36">
        <f t="shared" si="131"/>
        <v>46</v>
      </c>
      <c r="BM179" s="6">
        <f t="shared" si="132"/>
        <v>0</v>
      </c>
      <c r="BN179" s="6">
        <f t="shared" si="133"/>
        <v>0</v>
      </c>
      <c r="BO179" s="6"/>
      <c r="BP179" s="6">
        <f t="shared" si="134"/>
        <v>0</v>
      </c>
      <c r="BQ179" s="6">
        <f t="shared" si="135"/>
        <v>0</v>
      </c>
      <c r="BR179" s="6">
        <f t="shared" si="136"/>
        <v>0</v>
      </c>
      <c r="BS179" s="6"/>
      <c r="BT179" s="6">
        <f t="shared" si="137"/>
        <v>0</v>
      </c>
      <c r="BU179" s="6">
        <f t="shared" si="138"/>
        <v>0</v>
      </c>
      <c r="BV179" s="6">
        <f t="shared" si="139"/>
        <v>0</v>
      </c>
      <c r="BW179" s="6"/>
      <c r="BX179" s="6">
        <f t="shared" si="140"/>
        <v>0</v>
      </c>
      <c r="BY179" s="6">
        <f t="shared" si="141"/>
        <v>0</v>
      </c>
      <c r="BZ179" s="6">
        <f t="shared" si="142"/>
        <v>0</v>
      </c>
      <c r="CA179" s="6"/>
      <c r="CB179" s="6">
        <f t="shared" si="143"/>
        <v>0</v>
      </c>
      <c r="CC179" s="6">
        <f t="shared" si="144"/>
        <v>0</v>
      </c>
      <c r="CD179" s="6">
        <f t="shared" si="145"/>
        <v>0</v>
      </c>
      <c r="CE179" s="6"/>
      <c r="CF179" s="6">
        <f t="shared" si="146"/>
        <v>0</v>
      </c>
      <c r="CG179" s="6">
        <f t="shared" si="147"/>
        <v>0</v>
      </c>
      <c r="CH179" s="6">
        <f t="shared" si="148"/>
        <v>0</v>
      </c>
      <c r="CI179" s="6"/>
      <c r="CJ179" s="6">
        <f t="shared" si="149"/>
        <v>0</v>
      </c>
      <c r="CK179" s="6">
        <f t="shared" si="150"/>
        <v>0</v>
      </c>
      <c r="CL179" s="6">
        <f t="shared" si="151"/>
        <v>0</v>
      </c>
      <c r="CM179" s="6"/>
      <c r="CN179" s="6">
        <f t="shared" si="152"/>
        <v>0</v>
      </c>
      <c r="CO179" s="6">
        <f t="shared" si="153"/>
        <v>0</v>
      </c>
      <c r="CP179" s="6">
        <f t="shared" si="154"/>
        <v>0</v>
      </c>
      <c r="CQ179" s="6"/>
      <c r="CR179" s="6">
        <f t="shared" si="159"/>
        <v>0</v>
      </c>
      <c r="CS179" s="6">
        <f t="shared" si="160"/>
        <v>0</v>
      </c>
      <c r="CT179" s="6">
        <f t="shared" si="161"/>
        <v>0</v>
      </c>
      <c r="CU179" s="6"/>
      <c r="CV179" s="6"/>
      <c r="CW179" s="6"/>
      <c r="CX179" s="6"/>
      <c r="CY179" s="6"/>
      <c r="CZ179" s="6"/>
      <c r="DA179" s="6"/>
      <c r="DB179" s="6"/>
      <c r="DC179" s="6"/>
      <c r="DD179" s="133"/>
      <c r="DE179" s="133"/>
      <c r="DF179" s="133"/>
      <c r="DG179" s="133"/>
      <c r="DH179" s="56"/>
      <c r="DI179" s="56"/>
      <c r="DJ179" s="56"/>
      <c r="DK179" s="56"/>
      <c r="DL179" s="56"/>
    </row>
    <row r="180" spans="1:116" s="31" customFormat="1" ht="28.5" customHeight="1" thickTop="1" thickBot="1" x14ac:dyDescent="0.35">
      <c r="A180" s="4">
        <v>44332</v>
      </c>
      <c r="B180" s="5" t="s">
        <v>9</v>
      </c>
      <c r="C180" s="5" t="s">
        <v>29</v>
      </c>
      <c r="D180" s="49" t="s">
        <v>11</v>
      </c>
      <c r="E180" s="34" t="s">
        <v>27</v>
      </c>
      <c r="F180" s="5" t="s">
        <v>1</v>
      </c>
      <c r="G180" s="53" t="s">
        <v>261</v>
      </c>
      <c r="H180" s="53">
        <v>54.75</v>
      </c>
      <c r="I180" s="82">
        <v>54.75</v>
      </c>
      <c r="J180" s="17">
        <v>52.75</v>
      </c>
      <c r="K180" s="17">
        <f t="shared" si="156"/>
        <v>1112.6500000000001</v>
      </c>
      <c r="L180" s="17"/>
      <c r="M180" s="17"/>
      <c r="N180" s="17"/>
      <c r="O180" s="17"/>
      <c r="P180" s="6"/>
      <c r="Q180" s="17"/>
      <c r="R180" s="17"/>
      <c r="S180" s="68">
        <v>52.75</v>
      </c>
      <c r="T180" s="17"/>
      <c r="U180" s="17"/>
      <c r="V180" s="17"/>
      <c r="W180" s="17"/>
      <c r="X180" s="17"/>
      <c r="Y180" s="75"/>
      <c r="Z180" s="17"/>
      <c r="AA180" s="17"/>
      <c r="AB180" s="17"/>
      <c r="AC180" s="17"/>
      <c r="AD180" s="125"/>
      <c r="AE180" s="125"/>
      <c r="AF180" s="123"/>
      <c r="AG180" s="119">
        <f t="shared" si="112"/>
        <v>52.75</v>
      </c>
      <c r="AH180" s="6">
        <f t="shared" si="113"/>
        <v>0</v>
      </c>
      <c r="AI180" s="17">
        <f t="shared" si="162"/>
        <v>0</v>
      </c>
      <c r="AJ180" s="17"/>
      <c r="AK180" s="20">
        <f t="shared" si="155"/>
        <v>52.75</v>
      </c>
      <c r="AL180" s="20">
        <f t="shared" si="157"/>
        <v>1112.6500000000001</v>
      </c>
      <c r="AM180" s="20"/>
      <c r="AN180" s="6">
        <f t="shared" si="114"/>
        <v>0</v>
      </c>
      <c r="AO180" s="6">
        <f t="shared" si="115"/>
        <v>0</v>
      </c>
      <c r="AP180" s="17">
        <f t="shared" si="116"/>
        <v>0</v>
      </c>
      <c r="AQ180" s="17"/>
      <c r="AR180" s="6">
        <f t="shared" si="117"/>
        <v>0</v>
      </c>
      <c r="AS180" s="6">
        <f t="shared" si="118"/>
        <v>0</v>
      </c>
      <c r="AT180" s="6">
        <f t="shared" si="158"/>
        <v>0</v>
      </c>
      <c r="AU180" s="6"/>
      <c r="AV180" s="6">
        <f t="shared" si="119"/>
        <v>0</v>
      </c>
      <c r="AW180" s="6">
        <f t="shared" si="120"/>
        <v>0</v>
      </c>
      <c r="AX180" s="6">
        <f t="shared" si="121"/>
        <v>0</v>
      </c>
      <c r="AY180" s="6"/>
      <c r="AZ180" s="6">
        <f t="shared" si="122"/>
        <v>0</v>
      </c>
      <c r="BA180" s="6">
        <f t="shared" si="123"/>
        <v>0</v>
      </c>
      <c r="BB180" s="6">
        <f t="shared" si="124"/>
        <v>0</v>
      </c>
      <c r="BC180" s="6"/>
      <c r="BD180" s="6">
        <f t="shared" si="125"/>
        <v>0</v>
      </c>
      <c r="BE180" s="6">
        <f t="shared" si="126"/>
        <v>0</v>
      </c>
      <c r="BF180" s="6">
        <f t="shared" si="127"/>
        <v>0</v>
      </c>
      <c r="BG180" s="6"/>
      <c r="BH180" s="6">
        <f t="shared" si="128"/>
        <v>0</v>
      </c>
      <c r="BI180" s="6">
        <f t="shared" si="129"/>
        <v>0</v>
      </c>
      <c r="BJ180" s="6">
        <f t="shared" si="130"/>
        <v>0</v>
      </c>
      <c r="BK180" s="6"/>
      <c r="BL180" s="6">
        <f t="shared" si="131"/>
        <v>0</v>
      </c>
      <c r="BM180" s="6">
        <f t="shared" si="132"/>
        <v>0</v>
      </c>
      <c r="BN180" s="6">
        <f t="shared" si="133"/>
        <v>0</v>
      </c>
      <c r="BO180" s="6"/>
      <c r="BP180" s="36">
        <f t="shared" si="134"/>
        <v>52.75</v>
      </c>
      <c r="BQ180" s="6">
        <f t="shared" si="135"/>
        <v>0</v>
      </c>
      <c r="BR180" s="6">
        <f t="shared" si="136"/>
        <v>0</v>
      </c>
      <c r="BS180" s="6"/>
      <c r="BT180" s="6">
        <f t="shared" si="137"/>
        <v>0</v>
      </c>
      <c r="BU180" s="6">
        <f t="shared" si="138"/>
        <v>0</v>
      </c>
      <c r="BV180" s="6">
        <f t="shared" si="139"/>
        <v>0</v>
      </c>
      <c r="BW180" s="6"/>
      <c r="BX180" s="6">
        <f t="shared" si="140"/>
        <v>0</v>
      </c>
      <c r="BY180" s="6">
        <f t="shared" si="141"/>
        <v>0</v>
      </c>
      <c r="BZ180" s="6">
        <f t="shared" si="142"/>
        <v>0</v>
      </c>
      <c r="CA180" s="6"/>
      <c r="CB180" s="6">
        <f t="shared" si="143"/>
        <v>0</v>
      </c>
      <c r="CC180" s="6">
        <f t="shared" si="144"/>
        <v>0</v>
      </c>
      <c r="CD180" s="6">
        <f t="shared" si="145"/>
        <v>0</v>
      </c>
      <c r="CE180" s="6"/>
      <c r="CF180" s="6">
        <f t="shared" si="146"/>
        <v>0</v>
      </c>
      <c r="CG180" s="6">
        <f t="shared" si="147"/>
        <v>0</v>
      </c>
      <c r="CH180" s="6">
        <f t="shared" si="148"/>
        <v>0</v>
      </c>
      <c r="CI180" s="6"/>
      <c r="CJ180" s="6">
        <f t="shared" si="149"/>
        <v>0</v>
      </c>
      <c r="CK180" s="6">
        <f t="shared" si="150"/>
        <v>0</v>
      </c>
      <c r="CL180" s="6">
        <f t="shared" si="151"/>
        <v>0</v>
      </c>
      <c r="CM180" s="6"/>
      <c r="CN180" s="6">
        <f t="shared" si="152"/>
        <v>0</v>
      </c>
      <c r="CO180" s="6">
        <f t="shared" si="153"/>
        <v>0</v>
      </c>
      <c r="CP180" s="6">
        <f t="shared" si="154"/>
        <v>0</v>
      </c>
      <c r="CQ180" s="6"/>
      <c r="CR180" s="6">
        <f t="shared" si="159"/>
        <v>0</v>
      </c>
      <c r="CS180" s="6">
        <f t="shared" si="160"/>
        <v>0</v>
      </c>
      <c r="CT180" s="6">
        <f t="shared" si="161"/>
        <v>0</v>
      </c>
      <c r="CU180" s="6"/>
      <c r="CV180" s="6"/>
      <c r="CW180" s="6"/>
      <c r="CX180" s="6"/>
      <c r="CY180" s="6"/>
      <c r="CZ180" s="6"/>
      <c r="DA180" s="6"/>
      <c r="DB180" s="6"/>
      <c r="DC180" s="6"/>
      <c r="DD180" s="133"/>
      <c r="DE180" s="133"/>
      <c r="DF180" s="133"/>
      <c r="DG180" s="133"/>
      <c r="DH180" s="56"/>
      <c r="DI180" s="56"/>
      <c r="DJ180" s="56"/>
      <c r="DK180" s="56"/>
      <c r="DL180" s="56"/>
    </row>
    <row r="181" spans="1:116" s="31" customFormat="1" ht="28.5" customHeight="1" thickTop="1" thickBot="1" x14ac:dyDescent="0.35">
      <c r="A181" s="4">
        <v>44332</v>
      </c>
      <c r="B181" s="5" t="s">
        <v>10</v>
      </c>
      <c r="C181" s="5" t="s">
        <v>38</v>
      </c>
      <c r="D181" s="49" t="s">
        <v>11</v>
      </c>
      <c r="E181" s="34" t="s">
        <v>27</v>
      </c>
      <c r="F181" s="5" t="s">
        <v>1</v>
      </c>
      <c r="G181" s="53" t="s">
        <v>262</v>
      </c>
      <c r="H181" s="53">
        <v>44</v>
      </c>
      <c r="I181" s="81">
        <v>-56</v>
      </c>
      <c r="J181" s="72">
        <v>-57</v>
      </c>
      <c r="K181" s="17">
        <f t="shared" si="156"/>
        <v>1055.6500000000001</v>
      </c>
      <c r="L181" s="17"/>
      <c r="M181" s="17"/>
      <c r="N181" s="17"/>
      <c r="O181" s="17"/>
      <c r="P181" s="6"/>
      <c r="Q181" s="17"/>
      <c r="R181" s="17"/>
      <c r="S181" s="17"/>
      <c r="T181" s="72">
        <v>-57</v>
      </c>
      <c r="U181" s="17"/>
      <c r="V181" s="17"/>
      <c r="W181" s="17"/>
      <c r="X181" s="17"/>
      <c r="Y181" s="75"/>
      <c r="Z181" s="17"/>
      <c r="AA181" s="17"/>
      <c r="AB181" s="17"/>
      <c r="AC181" s="17"/>
      <c r="AD181" s="125"/>
      <c r="AE181" s="125"/>
      <c r="AF181" s="123"/>
      <c r="AG181" s="117">
        <f t="shared" si="112"/>
        <v>0</v>
      </c>
      <c r="AH181" s="79">
        <f t="shared" si="113"/>
        <v>-57</v>
      </c>
      <c r="AI181" s="17">
        <f t="shared" si="162"/>
        <v>0</v>
      </c>
      <c r="AJ181" s="17"/>
      <c r="AK181" s="20">
        <f t="shared" si="155"/>
        <v>-57</v>
      </c>
      <c r="AL181" s="20">
        <f t="shared" si="157"/>
        <v>1055.6500000000001</v>
      </c>
      <c r="AM181" s="20"/>
      <c r="AN181" s="6">
        <f t="shared" si="114"/>
        <v>0</v>
      </c>
      <c r="AO181" s="6">
        <f t="shared" si="115"/>
        <v>0</v>
      </c>
      <c r="AP181" s="17">
        <f t="shared" si="116"/>
        <v>0</v>
      </c>
      <c r="AQ181" s="17"/>
      <c r="AR181" s="6">
        <f t="shared" si="117"/>
        <v>0</v>
      </c>
      <c r="AS181" s="6">
        <f t="shared" si="118"/>
        <v>0</v>
      </c>
      <c r="AT181" s="6">
        <f t="shared" si="158"/>
        <v>0</v>
      </c>
      <c r="AU181" s="6"/>
      <c r="AV181" s="6">
        <f t="shared" si="119"/>
        <v>0</v>
      </c>
      <c r="AW181" s="6">
        <f t="shared" si="120"/>
        <v>0</v>
      </c>
      <c r="AX181" s="6">
        <f t="shared" si="121"/>
        <v>0</v>
      </c>
      <c r="AY181" s="6"/>
      <c r="AZ181" s="6">
        <f t="shared" si="122"/>
        <v>0</v>
      </c>
      <c r="BA181" s="6">
        <f t="shared" si="123"/>
        <v>0</v>
      </c>
      <c r="BB181" s="6">
        <f t="shared" si="124"/>
        <v>0</v>
      </c>
      <c r="BC181" s="6"/>
      <c r="BD181" s="6">
        <f t="shared" si="125"/>
        <v>0</v>
      </c>
      <c r="BE181" s="6">
        <f t="shared" si="126"/>
        <v>0</v>
      </c>
      <c r="BF181" s="6">
        <f t="shared" si="127"/>
        <v>0</v>
      </c>
      <c r="BG181" s="6"/>
      <c r="BH181" s="6">
        <f t="shared" si="128"/>
        <v>0</v>
      </c>
      <c r="BI181" s="6">
        <f t="shared" si="129"/>
        <v>0</v>
      </c>
      <c r="BJ181" s="6">
        <f t="shared" si="130"/>
        <v>0</v>
      </c>
      <c r="BK181" s="6"/>
      <c r="BL181" s="6">
        <f t="shared" si="131"/>
        <v>0</v>
      </c>
      <c r="BM181" s="6">
        <f t="shared" si="132"/>
        <v>0</v>
      </c>
      <c r="BN181" s="6">
        <f t="shared" si="133"/>
        <v>0</v>
      </c>
      <c r="BO181" s="6"/>
      <c r="BP181" s="6">
        <f t="shared" si="134"/>
        <v>0</v>
      </c>
      <c r="BQ181" s="6">
        <f t="shared" si="135"/>
        <v>0</v>
      </c>
      <c r="BR181" s="6">
        <f t="shared" si="136"/>
        <v>0</v>
      </c>
      <c r="BS181" s="6"/>
      <c r="BT181" s="6">
        <f t="shared" si="137"/>
        <v>0</v>
      </c>
      <c r="BU181" s="79">
        <f t="shared" si="138"/>
        <v>-57</v>
      </c>
      <c r="BV181" s="6">
        <f t="shared" si="139"/>
        <v>0</v>
      </c>
      <c r="BW181" s="6"/>
      <c r="BX181" s="6">
        <f t="shared" si="140"/>
        <v>0</v>
      </c>
      <c r="BY181" s="6">
        <f t="shared" si="141"/>
        <v>0</v>
      </c>
      <c r="BZ181" s="6">
        <f t="shared" si="142"/>
        <v>0</v>
      </c>
      <c r="CA181" s="6"/>
      <c r="CB181" s="6">
        <f t="shared" si="143"/>
        <v>0</v>
      </c>
      <c r="CC181" s="6">
        <f t="shared" si="144"/>
        <v>0</v>
      </c>
      <c r="CD181" s="6">
        <f t="shared" si="145"/>
        <v>0</v>
      </c>
      <c r="CE181" s="6"/>
      <c r="CF181" s="6">
        <f t="shared" si="146"/>
        <v>0</v>
      </c>
      <c r="CG181" s="6">
        <f t="shared" si="147"/>
        <v>0</v>
      </c>
      <c r="CH181" s="6">
        <f t="shared" si="148"/>
        <v>0</v>
      </c>
      <c r="CI181" s="6"/>
      <c r="CJ181" s="6">
        <f t="shared" si="149"/>
        <v>0</v>
      </c>
      <c r="CK181" s="6">
        <f t="shared" si="150"/>
        <v>0</v>
      </c>
      <c r="CL181" s="6">
        <f t="shared" si="151"/>
        <v>0</v>
      </c>
      <c r="CM181" s="6"/>
      <c r="CN181" s="6">
        <f t="shared" si="152"/>
        <v>0</v>
      </c>
      <c r="CO181" s="6">
        <f t="shared" si="153"/>
        <v>0</v>
      </c>
      <c r="CP181" s="6">
        <f t="shared" si="154"/>
        <v>0</v>
      </c>
      <c r="CQ181" s="6"/>
      <c r="CR181" s="6">
        <f t="shared" si="159"/>
        <v>0</v>
      </c>
      <c r="CS181" s="6">
        <f t="shared" si="160"/>
        <v>0</v>
      </c>
      <c r="CT181" s="6">
        <f t="shared" si="161"/>
        <v>0</v>
      </c>
      <c r="CU181" s="6"/>
      <c r="CV181" s="6"/>
      <c r="CW181" s="6"/>
      <c r="CX181" s="6"/>
      <c r="CY181" s="6"/>
      <c r="CZ181" s="6"/>
      <c r="DA181" s="6"/>
      <c r="DB181" s="6"/>
      <c r="DC181" s="6"/>
      <c r="DD181" s="133"/>
      <c r="DE181" s="133"/>
      <c r="DF181" s="133"/>
      <c r="DG181" s="133"/>
      <c r="DH181" s="56"/>
      <c r="DI181" s="56"/>
      <c r="DJ181" s="56"/>
      <c r="DK181" s="56"/>
      <c r="DL181" s="56"/>
    </row>
    <row r="182" spans="1:116" s="31" customFormat="1" ht="28.5" customHeight="1" thickTop="1" thickBot="1" x14ac:dyDescent="0.35">
      <c r="A182" s="4">
        <v>44333</v>
      </c>
      <c r="B182" s="51" t="s">
        <v>21</v>
      </c>
      <c r="C182" s="5" t="s">
        <v>38</v>
      </c>
      <c r="D182" s="12" t="s">
        <v>11</v>
      </c>
      <c r="E182" s="5" t="s">
        <v>52</v>
      </c>
      <c r="F182" s="5" t="s">
        <v>30</v>
      </c>
      <c r="G182" s="53" t="s">
        <v>265</v>
      </c>
      <c r="H182" s="53">
        <v>51</v>
      </c>
      <c r="I182" s="81">
        <v>-51</v>
      </c>
      <c r="J182" s="72">
        <v>-52</v>
      </c>
      <c r="K182" s="17">
        <f t="shared" si="156"/>
        <v>1003.6500000000001</v>
      </c>
      <c r="L182" s="17"/>
      <c r="M182" s="17"/>
      <c r="N182" s="17"/>
      <c r="O182" s="17"/>
      <c r="P182" s="6"/>
      <c r="Q182" s="17"/>
      <c r="R182" s="17"/>
      <c r="S182" s="17"/>
      <c r="T182" s="17"/>
      <c r="U182" s="17"/>
      <c r="V182" s="72">
        <v>-52</v>
      </c>
      <c r="W182" s="17"/>
      <c r="X182" s="17"/>
      <c r="Y182" s="75"/>
      <c r="Z182" s="17"/>
      <c r="AA182" s="17"/>
      <c r="AB182" s="17"/>
      <c r="AC182" s="17"/>
      <c r="AD182" s="125"/>
      <c r="AE182" s="125"/>
      <c r="AF182" s="123"/>
      <c r="AG182" s="117">
        <f t="shared" si="112"/>
        <v>0</v>
      </c>
      <c r="AH182" s="79">
        <f t="shared" si="113"/>
        <v>-52</v>
      </c>
      <c r="AI182" s="17">
        <f t="shared" si="162"/>
        <v>0</v>
      </c>
      <c r="AJ182" s="17"/>
      <c r="AK182" s="20">
        <f t="shared" si="155"/>
        <v>-52</v>
      </c>
      <c r="AL182" s="20">
        <f t="shared" si="157"/>
        <v>1003.6500000000001</v>
      </c>
      <c r="AM182" s="20"/>
      <c r="AN182" s="6">
        <f t="shared" si="114"/>
        <v>0</v>
      </c>
      <c r="AO182" s="6">
        <f t="shared" si="115"/>
        <v>0</v>
      </c>
      <c r="AP182" s="17">
        <f t="shared" si="116"/>
        <v>0</v>
      </c>
      <c r="AQ182" s="17"/>
      <c r="AR182" s="6">
        <f t="shared" si="117"/>
        <v>0</v>
      </c>
      <c r="AS182" s="6">
        <f t="shared" si="118"/>
        <v>0</v>
      </c>
      <c r="AT182" s="6">
        <f t="shared" si="158"/>
        <v>0</v>
      </c>
      <c r="AU182" s="6"/>
      <c r="AV182" s="6">
        <f t="shared" si="119"/>
        <v>0</v>
      </c>
      <c r="AW182" s="6">
        <f t="shared" si="120"/>
        <v>0</v>
      </c>
      <c r="AX182" s="6">
        <f t="shared" si="121"/>
        <v>0</v>
      </c>
      <c r="AY182" s="6"/>
      <c r="AZ182" s="6">
        <f t="shared" si="122"/>
        <v>0</v>
      </c>
      <c r="BA182" s="6">
        <f t="shared" si="123"/>
        <v>0</v>
      </c>
      <c r="BB182" s="6">
        <f t="shared" si="124"/>
        <v>0</v>
      </c>
      <c r="BC182" s="6"/>
      <c r="BD182" s="6">
        <f t="shared" si="125"/>
        <v>0</v>
      </c>
      <c r="BE182" s="6">
        <f t="shared" si="126"/>
        <v>0</v>
      </c>
      <c r="BF182" s="6">
        <f t="shared" si="127"/>
        <v>0</v>
      </c>
      <c r="BG182" s="6"/>
      <c r="BH182" s="6">
        <f t="shared" si="128"/>
        <v>0</v>
      </c>
      <c r="BI182" s="6">
        <f t="shared" si="129"/>
        <v>0</v>
      </c>
      <c r="BJ182" s="6">
        <f t="shared" si="130"/>
        <v>0</v>
      </c>
      <c r="BK182" s="6"/>
      <c r="BL182" s="6">
        <f t="shared" si="131"/>
        <v>0</v>
      </c>
      <c r="BM182" s="6">
        <f t="shared" si="132"/>
        <v>0</v>
      </c>
      <c r="BN182" s="6">
        <f t="shared" si="133"/>
        <v>0</v>
      </c>
      <c r="BO182" s="6"/>
      <c r="BP182" s="6">
        <f t="shared" si="134"/>
        <v>0</v>
      </c>
      <c r="BQ182" s="6">
        <f t="shared" si="135"/>
        <v>0</v>
      </c>
      <c r="BR182" s="6">
        <f t="shared" si="136"/>
        <v>0</v>
      </c>
      <c r="BS182" s="6"/>
      <c r="BT182" s="6">
        <f t="shared" si="137"/>
        <v>0</v>
      </c>
      <c r="BU182" s="6">
        <f t="shared" si="138"/>
        <v>0</v>
      </c>
      <c r="BV182" s="6">
        <f t="shared" si="139"/>
        <v>0</v>
      </c>
      <c r="BW182" s="6"/>
      <c r="BX182" s="6">
        <f t="shared" si="140"/>
        <v>0</v>
      </c>
      <c r="BY182" s="6">
        <f t="shared" si="141"/>
        <v>0</v>
      </c>
      <c r="BZ182" s="6">
        <f t="shared" si="142"/>
        <v>0</v>
      </c>
      <c r="CA182" s="6"/>
      <c r="CB182" s="6">
        <f t="shared" si="143"/>
        <v>0</v>
      </c>
      <c r="CC182" s="79">
        <f t="shared" si="144"/>
        <v>-52</v>
      </c>
      <c r="CD182" s="6">
        <f t="shared" si="145"/>
        <v>0</v>
      </c>
      <c r="CE182" s="6"/>
      <c r="CF182" s="6">
        <f t="shared" si="146"/>
        <v>0</v>
      </c>
      <c r="CG182" s="6">
        <f t="shared" si="147"/>
        <v>0</v>
      </c>
      <c r="CH182" s="6">
        <f t="shared" si="148"/>
        <v>0</v>
      </c>
      <c r="CI182" s="6"/>
      <c r="CJ182" s="6">
        <f t="shared" si="149"/>
        <v>0</v>
      </c>
      <c r="CK182" s="6">
        <f t="shared" si="150"/>
        <v>0</v>
      </c>
      <c r="CL182" s="6">
        <f t="shared" si="151"/>
        <v>0</v>
      </c>
      <c r="CM182" s="6"/>
      <c r="CN182" s="6">
        <f t="shared" si="152"/>
        <v>0</v>
      </c>
      <c r="CO182" s="6">
        <f t="shared" si="153"/>
        <v>0</v>
      </c>
      <c r="CP182" s="6">
        <f t="shared" si="154"/>
        <v>0</v>
      </c>
      <c r="CQ182" s="6"/>
      <c r="CR182" s="6">
        <f t="shared" si="159"/>
        <v>0</v>
      </c>
      <c r="CS182" s="6">
        <f t="shared" si="160"/>
        <v>0</v>
      </c>
      <c r="CT182" s="6">
        <f t="shared" si="161"/>
        <v>0</v>
      </c>
      <c r="CU182" s="6"/>
      <c r="CV182" s="6"/>
      <c r="CW182" s="6"/>
      <c r="CX182" s="6"/>
      <c r="CY182" s="6"/>
      <c r="CZ182" s="6"/>
      <c r="DA182" s="6"/>
      <c r="DB182" s="6"/>
      <c r="DC182" s="6"/>
      <c r="DD182" s="133"/>
      <c r="DE182" s="133"/>
      <c r="DF182" s="133"/>
      <c r="DG182" s="133"/>
      <c r="DH182" s="56"/>
      <c r="DI182" s="56"/>
      <c r="DJ182" s="56"/>
      <c r="DK182" s="56"/>
      <c r="DL182" s="56"/>
    </row>
    <row r="183" spans="1:116" s="31" customFormat="1" ht="28.5" customHeight="1" thickTop="1" thickBot="1" x14ac:dyDescent="0.35">
      <c r="A183" s="4">
        <v>44333</v>
      </c>
      <c r="B183" s="5" t="s">
        <v>2</v>
      </c>
      <c r="C183" s="5" t="s">
        <v>41</v>
      </c>
      <c r="D183" s="12" t="s">
        <v>11</v>
      </c>
      <c r="E183" s="5" t="s">
        <v>27</v>
      </c>
      <c r="F183" s="5" t="s">
        <v>30</v>
      </c>
      <c r="G183" s="53" t="s">
        <v>266</v>
      </c>
      <c r="H183" s="53">
        <v>61.75</v>
      </c>
      <c r="I183" s="82">
        <v>38.25</v>
      </c>
      <c r="J183" s="17">
        <v>36.25</v>
      </c>
      <c r="K183" s="17">
        <f t="shared" si="156"/>
        <v>1039.9000000000001</v>
      </c>
      <c r="L183" s="17"/>
      <c r="M183" s="68">
        <v>36.25</v>
      </c>
      <c r="N183" s="17"/>
      <c r="O183" s="17"/>
      <c r="P183" s="6"/>
      <c r="Q183" s="17"/>
      <c r="R183" s="17"/>
      <c r="S183" s="17"/>
      <c r="T183" s="17"/>
      <c r="U183" s="17"/>
      <c r="V183" s="17"/>
      <c r="W183" s="17"/>
      <c r="X183" s="17"/>
      <c r="Y183" s="75"/>
      <c r="Z183" s="17"/>
      <c r="AA183" s="17"/>
      <c r="AB183" s="17"/>
      <c r="AC183" s="17"/>
      <c r="AD183" s="125"/>
      <c r="AE183" s="125"/>
      <c r="AF183" s="123"/>
      <c r="AG183" s="117">
        <f t="shared" si="112"/>
        <v>0</v>
      </c>
      <c r="AH183" s="6">
        <f t="shared" si="113"/>
        <v>0</v>
      </c>
      <c r="AI183" s="68">
        <f t="shared" si="162"/>
        <v>36.25</v>
      </c>
      <c r="AJ183" s="17"/>
      <c r="AK183" s="20">
        <f t="shared" si="155"/>
        <v>36.25</v>
      </c>
      <c r="AL183" s="20">
        <f t="shared" si="157"/>
        <v>1039.9000000000001</v>
      </c>
      <c r="AM183" s="20"/>
      <c r="AN183" s="6">
        <f t="shared" si="114"/>
        <v>0</v>
      </c>
      <c r="AO183" s="6">
        <f t="shared" si="115"/>
        <v>0</v>
      </c>
      <c r="AP183" s="17">
        <f t="shared" si="116"/>
        <v>0</v>
      </c>
      <c r="AQ183" s="17"/>
      <c r="AR183" s="6">
        <f t="shared" si="117"/>
        <v>0</v>
      </c>
      <c r="AS183" s="6">
        <f t="shared" si="118"/>
        <v>0</v>
      </c>
      <c r="AT183" s="36">
        <f t="shared" si="158"/>
        <v>36.25</v>
      </c>
      <c r="AU183" s="6"/>
      <c r="AV183" s="6">
        <f t="shared" si="119"/>
        <v>0</v>
      </c>
      <c r="AW183" s="6">
        <f t="shared" si="120"/>
        <v>0</v>
      </c>
      <c r="AX183" s="6">
        <f t="shared" si="121"/>
        <v>0</v>
      </c>
      <c r="AY183" s="6"/>
      <c r="AZ183" s="6">
        <f t="shared" si="122"/>
        <v>0</v>
      </c>
      <c r="BA183" s="6">
        <f t="shared" si="123"/>
        <v>0</v>
      </c>
      <c r="BB183" s="6">
        <f t="shared" si="124"/>
        <v>0</v>
      </c>
      <c r="BC183" s="6"/>
      <c r="BD183" s="6">
        <f t="shared" si="125"/>
        <v>0</v>
      </c>
      <c r="BE183" s="6">
        <f t="shared" si="126"/>
        <v>0</v>
      </c>
      <c r="BF183" s="6">
        <f t="shared" si="127"/>
        <v>0</v>
      </c>
      <c r="BG183" s="6"/>
      <c r="BH183" s="6">
        <f t="shared" si="128"/>
        <v>0</v>
      </c>
      <c r="BI183" s="6">
        <f t="shared" si="129"/>
        <v>0</v>
      </c>
      <c r="BJ183" s="6">
        <f t="shared" si="130"/>
        <v>0</v>
      </c>
      <c r="BK183" s="6"/>
      <c r="BL183" s="6">
        <f t="shared" si="131"/>
        <v>0</v>
      </c>
      <c r="BM183" s="6">
        <f t="shared" si="132"/>
        <v>0</v>
      </c>
      <c r="BN183" s="6">
        <f t="shared" si="133"/>
        <v>0</v>
      </c>
      <c r="BO183" s="6"/>
      <c r="BP183" s="6">
        <f t="shared" si="134"/>
        <v>0</v>
      </c>
      <c r="BQ183" s="6">
        <f t="shared" si="135"/>
        <v>0</v>
      </c>
      <c r="BR183" s="6">
        <f t="shared" si="136"/>
        <v>0</v>
      </c>
      <c r="BS183" s="6"/>
      <c r="BT183" s="6">
        <f t="shared" si="137"/>
        <v>0</v>
      </c>
      <c r="BU183" s="6">
        <f t="shared" si="138"/>
        <v>0</v>
      </c>
      <c r="BV183" s="6">
        <f t="shared" si="139"/>
        <v>0</v>
      </c>
      <c r="BW183" s="6"/>
      <c r="BX183" s="6">
        <f t="shared" si="140"/>
        <v>0</v>
      </c>
      <c r="BY183" s="6">
        <f t="shared" si="141"/>
        <v>0</v>
      </c>
      <c r="BZ183" s="6">
        <f t="shared" si="142"/>
        <v>0</v>
      </c>
      <c r="CA183" s="6"/>
      <c r="CB183" s="6">
        <f t="shared" si="143"/>
        <v>0</v>
      </c>
      <c r="CC183" s="6">
        <f t="shared" si="144"/>
        <v>0</v>
      </c>
      <c r="CD183" s="6">
        <f t="shared" si="145"/>
        <v>0</v>
      </c>
      <c r="CE183" s="6"/>
      <c r="CF183" s="6">
        <f t="shared" si="146"/>
        <v>0</v>
      </c>
      <c r="CG183" s="6">
        <f t="shared" si="147"/>
        <v>0</v>
      </c>
      <c r="CH183" s="6">
        <f t="shared" si="148"/>
        <v>0</v>
      </c>
      <c r="CI183" s="6"/>
      <c r="CJ183" s="6">
        <f t="shared" si="149"/>
        <v>0</v>
      </c>
      <c r="CK183" s="6">
        <f t="shared" si="150"/>
        <v>0</v>
      </c>
      <c r="CL183" s="6">
        <f t="shared" si="151"/>
        <v>0</v>
      </c>
      <c r="CM183" s="6"/>
      <c r="CN183" s="6">
        <f t="shared" si="152"/>
        <v>0</v>
      </c>
      <c r="CO183" s="6">
        <f t="shared" si="153"/>
        <v>0</v>
      </c>
      <c r="CP183" s="6">
        <f t="shared" si="154"/>
        <v>0</v>
      </c>
      <c r="CQ183" s="6"/>
      <c r="CR183" s="6">
        <f t="shared" si="159"/>
        <v>0</v>
      </c>
      <c r="CS183" s="6">
        <f t="shared" si="160"/>
        <v>0</v>
      </c>
      <c r="CT183" s="6">
        <f t="shared" si="161"/>
        <v>0</v>
      </c>
      <c r="CU183" s="6"/>
      <c r="CV183" s="6"/>
      <c r="CW183" s="6"/>
      <c r="CX183" s="6"/>
      <c r="CY183" s="6"/>
      <c r="CZ183" s="6"/>
      <c r="DA183" s="6"/>
      <c r="DB183" s="6"/>
      <c r="DC183" s="6"/>
      <c r="DD183" s="133"/>
      <c r="DE183" s="133"/>
      <c r="DF183" s="133"/>
      <c r="DG183" s="133"/>
      <c r="DH183" s="56"/>
      <c r="DI183" s="56"/>
      <c r="DJ183" s="56"/>
      <c r="DK183" s="56"/>
      <c r="DL183" s="56"/>
    </row>
    <row r="184" spans="1:116" s="31" customFormat="1" ht="28.5" customHeight="1" thickTop="1" thickBot="1" x14ac:dyDescent="0.35">
      <c r="A184" s="4">
        <v>44333</v>
      </c>
      <c r="B184" s="5" t="s">
        <v>0</v>
      </c>
      <c r="C184" s="5" t="s">
        <v>41</v>
      </c>
      <c r="D184" s="12" t="s">
        <v>11</v>
      </c>
      <c r="E184" s="5" t="s">
        <v>27</v>
      </c>
      <c r="F184" s="5" t="s">
        <v>1</v>
      </c>
      <c r="G184" s="53" t="s">
        <v>267</v>
      </c>
      <c r="H184" s="53">
        <v>48.75</v>
      </c>
      <c r="I184" s="82">
        <v>48.75</v>
      </c>
      <c r="J184" s="17">
        <v>46.75</v>
      </c>
      <c r="K184" s="17">
        <f t="shared" si="156"/>
        <v>1086.6500000000001</v>
      </c>
      <c r="L184" s="17"/>
      <c r="M184" s="17"/>
      <c r="N184" s="17"/>
      <c r="O184" s="17"/>
      <c r="P184" s="6"/>
      <c r="Q184" s="17"/>
      <c r="R184" s="17"/>
      <c r="S184" s="17"/>
      <c r="T184" s="17"/>
      <c r="U184" s="68">
        <v>46.75</v>
      </c>
      <c r="V184" s="17"/>
      <c r="W184" s="17"/>
      <c r="X184" s="17"/>
      <c r="Y184" s="75"/>
      <c r="Z184" s="17"/>
      <c r="AA184" s="17"/>
      <c r="AB184" s="17"/>
      <c r="AC184" s="17"/>
      <c r="AD184" s="125"/>
      <c r="AE184" s="125"/>
      <c r="AF184" s="123"/>
      <c r="AG184" s="117">
        <f t="shared" si="112"/>
        <v>0</v>
      </c>
      <c r="AH184" s="6">
        <f t="shared" si="113"/>
        <v>0</v>
      </c>
      <c r="AI184" s="68">
        <f t="shared" si="162"/>
        <v>46.75</v>
      </c>
      <c r="AJ184" s="17"/>
      <c r="AK184" s="20">
        <f t="shared" si="155"/>
        <v>46.75</v>
      </c>
      <c r="AL184" s="20">
        <f t="shared" si="157"/>
        <v>1086.6500000000001</v>
      </c>
      <c r="AM184" s="20"/>
      <c r="AN184" s="6">
        <f t="shared" si="114"/>
        <v>0</v>
      </c>
      <c r="AO184" s="6">
        <f t="shared" si="115"/>
        <v>0</v>
      </c>
      <c r="AP184" s="17">
        <f t="shared" si="116"/>
        <v>0</v>
      </c>
      <c r="AQ184" s="17"/>
      <c r="AR184" s="6">
        <f t="shared" si="117"/>
        <v>0</v>
      </c>
      <c r="AS184" s="6">
        <f t="shared" si="118"/>
        <v>0</v>
      </c>
      <c r="AT184" s="6">
        <f t="shared" si="158"/>
        <v>0</v>
      </c>
      <c r="AU184" s="6"/>
      <c r="AV184" s="6">
        <f t="shared" si="119"/>
        <v>0</v>
      </c>
      <c r="AW184" s="6">
        <f t="shared" si="120"/>
        <v>0</v>
      </c>
      <c r="AX184" s="6">
        <f t="shared" si="121"/>
        <v>0</v>
      </c>
      <c r="AY184" s="6"/>
      <c r="AZ184" s="6">
        <f t="shared" si="122"/>
        <v>0</v>
      </c>
      <c r="BA184" s="6">
        <f t="shared" si="123"/>
        <v>0</v>
      </c>
      <c r="BB184" s="6">
        <f t="shared" si="124"/>
        <v>0</v>
      </c>
      <c r="BC184" s="6"/>
      <c r="BD184" s="6">
        <f t="shared" si="125"/>
        <v>0</v>
      </c>
      <c r="BE184" s="6">
        <f t="shared" si="126"/>
        <v>0</v>
      </c>
      <c r="BF184" s="6">
        <f t="shared" si="127"/>
        <v>0</v>
      </c>
      <c r="BG184" s="6"/>
      <c r="BH184" s="6">
        <f t="shared" si="128"/>
        <v>0</v>
      </c>
      <c r="BI184" s="6">
        <f t="shared" si="129"/>
        <v>0</v>
      </c>
      <c r="BJ184" s="6">
        <f t="shared" si="130"/>
        <v>0</v>
      </c>
      <c r="BK184" s="6"/>
      <c r="BL184" s="6">
        <f t="shared" si="131"/>
        <v>0</v>
      </c>
      <c r="BM184" s="6">
        <f t="shared" si="132"/>
        <v>0</v>
      </c>
      <c r="BN184" s="6">
        <f t="shared" si="133"/>
        <v>0</v>
      </c>
      <c r="BO184" s="6"/>
      <c r="BP184" s="6">
        <f t="shared" si="134"/>
        <v>0</v>
      </c>
      <c r="BQ184" s="6">
        <f t="shared" si="135"/>
        <v>0</v>
      </c>
      <c r="BR184" s="6">
        <f t="shared" si="136"/>
        <v>0</v>
      </c>
      <c r="BS184" s="6"/>
      <c r="BT184" s="6">
        <f t="shared" si="137"/>
        <v>0</v>
      </c>
      <c r="BU184" s="6">
        <f t="shared" si="138"/>
        <v>0</v>
      </c>
      <c r="BV184" s="6">
        <f t="shared" si="139"/>
        <v>0</v>
      </c>
      <c r="BW184" s="6"/>
      <c r="BX184" s="6">
        <f t="shared" si="140"/>
        <v>0</v>
      </c>
      <c r="BY184" s="6">
        <f t="shared" si="141"/>
        <v>0</v>
      </c>
      <c r="BZ184" s="36">
        <f t="shared" si="142"/>
        <v>46.75</v>
      </c>
      <c r="CA184" s="6"/>
      <c r="CB184" s="6">
        <f t="shared" si="143"/>
        <v>0</v>
      </c>
      <c r="CC184" s="6">
        <f t="shared" si="144"/>
        <v>0</v>
      </c>
      <c r="CD184" s="6">
        <f t="shared" si="145"/>
        <v>0</v>
      </c>
      <c r="CE184" s="6"/>
      <c r="CF184" s="6">
        <f t="shared" si="146"/>
        <v>0</v>
      </c>
      <c r="CG184" s="6">
        <f t="shared" si="147"/>
        <v>0</v>
      </c>
      <c r="CH184" s="6">
        <f t="shared" si="148"/>
        <v>0</v>
      </c>
      <c r="CI184" s="6"/>
      <c r="CJ184" s="6">
        <f t="shared" si="149"/>
        <v>0</v>
      </c>
      <c r="CK184" s="6">
        <f t="shared" si="150"/>
        <v>0</v>
      </c>
      <c r="CL184" s="6">
        <f t="shared" si="151"/>
        <v>0</v>
      </c>
      <c r="CM184" s="6"/>
      <c r="CN184" s="6">
        <f t="shared" si="152"/>
        <v>0</v>
      </c>
      <c r="CO184" s="6">
        <f t="shared" si="153"/>
        <v>0</v>
      </c>
      <c r="CP184" s="6">
        <f t="shared" si="154"/>
        <v>0</v>
      </c>
      <c r="CQ184" s="6"/>
      <c r="CR184" s="6">
        <f t="shared" si="159"/>
        <v>0</v>
      </c>
      <c r="CS184" s="6">
        <f t="shared" si="160"/>
        <v>0</v>
      </c>
      <c r="CT184" s="6">
        <f t="shared" si="161"/>
        <v>0</v>
      </c>
      <c r="CU184" s="6"/>
      <c r="CV184" s="6"/>
      <c r="CW184" s="6"/>
      <c r="CX184" s="6"/>
      <c r="CY184" s="6"/>
      <c r="CZ184" s="6"/>
      <c r="DA184" s="6"/>
      <c r="DB184" s="6"/>
      <c r="DC184" s="6"/>
      <c r="DD184" s="133"/>
      <c r="DE184" s="133"/>
      <c r="DF184" s="133"/>
      <c r="DG184" s="133"/>
      <c r="DH184" s="56"/>
      <c r="DI184" s="56"/>
      <c r="DJ184" s="56"/>
      <c r="DK184" s="56"/>
      <c r="DL184" s="56"/>
    </row>
    <row r="185" spans="1:116" s="31" customFormat="1" ht="28.5" customHeight="1" thickTop="1" thickBot="1" x14ac:dyDescent="0.35">
      <c r="A185" s="4">
        <v>44334</v>
      </c>
      <c r="B185" s="5" t="s">
        <v>26</v>
      </c>
      <c r="C185" s="5" t="s">
        <v>38</v>
      </c>
      <c r="D185" s="49" t="s">
        <v>11</v>
      </c>
      <c r="E185" s="34" t="s">
        <v>28</v>
      </c>
      <c r="F185" s="5" t="s">
        <v>1</v>
      </c>
      <c r="G185" s="53" t="s">
        <v>268</v>
      </c>
      <c r="H185" s="53">
        <v>52.25</v>
      </c>
      <c r="I185" s="82">
        <v>52.25</v>
      </c>
      <c r="J185" s="17">
        <v>50.25</v>
      </c>
      <c r="K185" s="17">
        <f t="shared" si="156"/>
        <v>1136.9000000000001</v>
      </c>
      <c r="L185" s="17"/>
      <c r="M185" s="17"/>
      <c r="N185" s="17"/>
      <c r="O185" s="17"/>
      <c r="P185" s="6"/>
      <c r="Q185" s="17"/>
      <c r="R185" s="17"/>
      <c r="S185" s="17"/>
      <c r="T185" s="17"/>
      <c r="U185" s="17"/>
      <c r="V185" s="17"/>
      <c r="W185" s="17"/>
      <c r="X185" s="17"/>
      <c r="Y185" s="74">
        <v>50.25</v>
      </c>
      <c r="Z185" s="17"/>
      <c r="AA185" s="17"/>
      <c r="AB185" s="17"/>
      <c r="AC185" s="17"/>
      <c r="AD185" s="125"/>
      <c r="AE185" s="125"/>
      <c r="AF185" s="123"/>
      <c r="AG185" s="117">
        <f t="shared" si="112"/>
        <v>0</v>
      </c>
      <c r="AH185" s="36">
        <f t="shared" si="113"/>
        <v>50.25</v>
      </c>
      <c r="AI185" s="17">
        <f t="shared" si="162"/>
        <v>0</v>
      </c>
      <c r="AJ185" s="17"/>
      <c r="AK185" s="20">
        <f t="shared" si="155"/>
        <v>50.25</v>
      </c>
      <c r="AL185" s="20">
        <f t="shared" si="157"/>
        <v>1136.9000000000001</v>
      </c>
      <c r="AM185" s="20"/>
      <c r="AN185" s="6">
        <f t="shared" si="114"/>
        <v>0</v>
      </c>
      <c r="AO185" s="6">
        <f t="shared" si="115"/>
        <v>0</v>
      </c>
      <c r="AP185" s="17">
        <f t="shared" si="116"/>
        <v>0</v>
      </c>
      <c r="AQ185" s="17"/>
      <c r="AR185" s="6">
        <f t="shared" si="117"/>
        <v>0</v>
      </c>
      <c r="AS185" s="6">
        <f t="shared" si="118"/>
        <v>0</v>
      </c>
      <c r="AT185" s="6">
        <f t="shared" si="158"/>
        <v>0</v>
      </c>
      <c r="AU185" s="6"/>
      <c r="AV185" s="6">
        <f t="shared" si="119"/>
        <v>0</v>
      </c>
      <c r="AW185" s="6">
        <f t="shared" si="120"/>
        <v>0</v>
      </c>
      <c r="AX185" s="6">
        <f t="shared" si="121"/>
        <v>0</v>
      </c>
      <c r="AY185" s="6"/>
      <c r="AZ185" s="6">
        <f t="shared" si="122"/>
        <v>0</v>
      </c>
      <c r="BA185" s="6">
        <f t="shared" si="123"/>
        <v>0</v>
      </c>
      <c r="BB185" s="6">
        <f t="shared" si="124"/>
        <v>0</v>
      </c>
      <c r="BC185" s="6"/>
      <c r="BD185" s="6">
        <f t="shared" si="125"/>
        <v>0</v>
      </c>
      <c r="BE185" s="6">
        <f t="shared" si="126"/>
        <v>0</v>
      </c>
      <c r="BF185" s="6">
        <f t="shared" si="127"/>
        <v>0</v>
      </c>
      <c r="BG185" s="6"/>
      <c r="BH185" s="6">
        <f t="shared" si="128"/>
        <v>0</v>
      </c>
      <c r="BI185" s="6">
        <f t="shared" si="129"/>
        <v>0</v>
      </c>
      <c r="BJ185" s="6">
        <f t="shared" si="130"/>
        <v>0</v>
      </c>
      <c r="BK185" s="6"/>
      <c r="BL185" s="6">
        <f t="shared" si="131"/>
        <v>0</v>
      </c>
      <c r="BM185" s="6">
        <f t="shared" si="132"/>
        <v>0</v>
      </c>
      <c r="BN185" s="6">
        <f t="shared" si="133"/>
        <v>0</v>
      </c>
      <c r="BO185" s="6"/>
      <c r="BP185" s="6">
        <f t="shared" si="134"/>
        <v>0</v>
      </c>
      <c r="BQ185" s="6">
        <f t="shared" si="135"/>
        <v>0</v>
      </c>
      <c r="BR185" s="6">
        <f t="shared" si="136"/>
        <v>0</v>
      </c>
      <c r="BS185" s="6"/>
      <c r="BT185" s="6">
        <f t="shared" si="137"/>
        <v>0</v>
      </c>
      <c r="BU185" s="6">
        <f t="shared" si="138"/>
        <v>0</v>
      </c>
      <c r="BV185" s="6">
        <f t="shared" si="139"/>
        <v>0</v>
      </c>
      <c r="BW185" s="6"/>
      <c r="BX185" s="6">
        <f t="shared" si="140"/>
        <v>0</v>
      </c>
      <c r="BY185" s="6">
        <f t="shared" si="141"/>
        <v>0</v>
      </c>
      <c r="BZ185" s="6">
        <f t="shared" si="142"/>
        <v>0</v>
      </c>
      <c r="CA185" s="6"/>
      <c r="CB185" s="6">
        <f t="shared" si="143"/>
        <v>0</v>
      </c>
      <c r="CC185" s="6">
        <f t="shared" si="144"/>
        <v>0</v>
      </c>
      <c r="CD185" s="6">
        <f t="shared" si="145"/>
        <v>0</v>
      </c>
      <c r="CE185" s="6"/>
      <c r="CF185" s="6">
        <f t="shared" si="146"/>
        <v>0</v>
      </c>
      <c r="CG185" s="6">
        <f t="shared" si="147"/>
        <v>0</v>
      </c>
      <c r="CH185" s="6">
        <f t="shared" si="148"/>
        <v>0</v>
      </c>
      <c r="CI185" s="6"/>
      <c r="CJ185" s="6">
        <f t="shared" si="149"/>
        <v>0</v>
      </c>
      <c r="CK185" s="6">
        <f t="shared" si="150"/>
        <v>0</v>
      </c>
      <c r="CL185" s="6">
        <f t="shared" si="151"/>
        <v>0</v>
      </c>
      <c r="CM185" s="6"/>
      <c r="CN185" s="6">
        <f t="shared" si="152"/>
        <v>0</v>
      </c>
      <c r="CO185" s="36">
        <f t="shared" si="153"/>
        <v>50.25</v>
      </c>
      <c r="CP185" s="6">
        <f t="shared" si="154"/>
        <v>0</v>
      </c>
      <c r="CQ185" s="6"/>
      <c r="CR185" s="6">
        <f t="shared" si="159"/>
        <v>0</v>
      </c>
      <c r="CS185" s="6">
        <f t="shared" si="160"/>
        <v>0</v>
      </c>
      <c r="CT185" s="6">
        <f t="shared" si="161"/>
        <v>0</v>
      </c>
      <c r="CU185" s="6"/>
      <c r="CV185" s="6"/>
      <c r="CW185" s="6"/>
      <c r="CX185" s="6"/>
      <c r="CY185" s="6"/>
      <c r="CZ185" s="6"/>
      <c r="DA185" s="6"/>
      <c r="DB185" s="6"/>
      <c r="DC185" s="6"/>
      <c r="DD185" s="133"/>
      <c r="DE185" s="133"/>
      <c r="DF185" s="133"/>
      <c r="DG185" s="133"/>
      <c r="DH185" s="56"/>
      <c r="DI185" s="56"/>
      <c r="DJ185" s="56"/>
      <c r="DK185" s="56"/>
      <c r="DL185" s="56"/>
    </row>
    <row r="186" spans="1:116" s="31" customFormat="1" ht="28.5" customHeight="1" thickTop="1" thickBot="1" x14ac:dyDescent="0.35">
      <c r="A186" s="4">
        <v>44334</v>
      </c>
      <c r="B186" s="5" t="s">
        <v>4</v>
      </c>
      <c r="C186" s="5" t="s">
        <v>38</v>
      </c>
      <c r="D186" s="12" t="s">
        <v>11</v>
      </c>
      <c r="E186" s="5" t="s">
        <v>27</v>
      </c>
      <c r="F186" s="5" t="s">
        <v>1</v>
      </c>
      <c r="G186" s="53" t="s">
        <v>269</v>
      </c>
      <c r="H186" s="53">
        <v>22</v>
      </c>
      <c r="I186" s="82">
        <v>22</v>
      </c>
      <c r="J186" s="17">
        <v>20</v>
      </c>
      <c r="K186" s="17">
        <f t="shared" si="156"/>
        <v>1156.9000000000001</v>
      </c>
      <c r="L186" s="17"/>
      <c r="M186" s="17"/>
      <c r="N186" s="68">
        <v>20</v>
      </c>
      <c r="O186" s="17"/>
      <c r="P186" s="6"/>
      <c r="Q186" s="17"/>
      <c r="R186" s="17"/>
      <c r="S186" s="17"/>
      <c r="T186" s="17"/>
      <c r="U186" s="17"/>
      <c r="V186" s="17"/>
      <c r="W186" s="17"/>
      <c r="X186" s="17"/>
      <c r="Y186" s="75"/>
      <c r="Z186" s="17"/>
      <c r="AA186" s="17"/>
      <c r="AB186" s="17"/>
      <c r="AC186" s="17"/>
      <c r="AD186" s="125"/>
      <c r="AE186" s="125"/>
      <c r="AF186" s="123"/>
      <c r="AG186" s="117">
        <f t="shared" si="112"/>
        <v>0</v>
      </c>
      <c r="AH186" s="36">
        <f t="shared" si="113"/>
        <v>20</v>
      </c>
      <c r="AI186" s="17">
        <f t="shared" si="162"/>
        <v>0</v>
      </c>
      <c r="AJ186" s="17"/>
      <c r="AK186" s="20">
        <f t="shared" si="155"/>
        <v>20</v>
      </c>
      <c r="AL186" s="20">
        <f t="shared" si="157"/>
        <v>1156.9000000000001</v>
      </c>
      <c r="AM186" s="20"/>
      <c r="AN186" s="6">
        <f t="shared" si="114"/>
        <v>0</v>
      </c>
      <c r="AO186" s="6">
        <f t="shared" si="115"/>
        <v>0</v>
      </c>
      <c r="AP186" s="17">
        <f t="shared" si="116"/>
        <v>0</v>
      </c>
      <c r="AQ186" s="17"/>
      <c r="AR186" s="6">
        <f t="shared" si="117"/>
        <v>0</v>
      </c>
      <c r="AS186" s="6">
        <f t="shared" si="118"/>
        <v>0</v>
      </c>
      <c r="AT186" s="6">
        <f t="shared" si="158"/>
        <v>0</v>
      </c>
      <c r="AU186" s="6"/>
      <c r="AV186" s="6">
        <f t="shared" si="119"/>
        <v>0</v>
      </c>
      <c r="AW186" s="36">
        <f t="shared" si="120"/>
        <v>20</v>
      </c>
      <c r="AX186" s="6">
        <f t="shared" si="121"/>
        <v>0</v>
      </c>
      <c r="AY186" s="6"/>
      <c r="AZ186" s="6">
        <f t="shared" si="122"/>
        <v>0</v>
      </c>
      <c r="BA186" s="6">
        <f t="shared" si="123"/>
        <v>0</v>
      </c>
      <c r="BB186" s="6">
        <f t="shared" si="124"/>
        <v>0</v>
      </c>
      <c r="BC186" s="6"/>
      <c r="BD186" s="6">
        <f t="shared" si="125"/>
        <v>0</v>
      </c>
      <c r="BE186" s="6">
        <f t="shared" si="126"/>
        <v>0</v>
      </c>
      <c r="BF186" s="6">
        <f t="shared" si="127"/>
        <v>0</v>
      </c>
      <c r="BG186" s="6"/>
      <c r="BH186" s="6">
        <f t="shared" si="128"/>
        <v>0</v>
      </c>
      <c r="BI186" s="6">
        <f t="shared" si="129"/>
        <v>0</v>
      </c>
      <c r="BJ186" s="6">
        <f t="shared" si="130"/>
        <v>0</v>
      </c>
      <c r="BK186" s="6"/>
      <c r="BL186" s="6">
        <f t="shared" si="131"/>
        <v>0</v>
      </c>
      <c r="BM186" s="6">
        <f t="shared" si="132"/>
        <v>0</v>
      </c>
      <c r="BN186" s="6">
        <f t="shared" si="133"/>
        <v>0</v>
      </c>
      <c r="BO186" s="6"/>
      <c r="BP186" s="6">
        <f t="shared" si="134"/>
        <v>0</v>
      </c>
      <c r="BQ186" s="6">
        <f t="shared" si="135"/>
        <v>0</v>
      </c>
      <c r="BR186" s="6">
        <f t="shared" si="136"/>
        <v>0</v>
      </c>
      <c r="BS186" s="6"/>
      <c r="BT186" s="6">
        <f t="shared" si="137"/>
        <v>0</v>
      </c>
      <c r="BU186" s="6">
        <f t="shared" si="138"/>
        <v>0</v>
      </c>
      <c r="BV186" s="6">
        <f t="shared" si="139"/>
        <v>0</v>
      </c>
      <c r="BW186" s="6"/>
      <c r="BX186" s="6">
        <f t="shared" si="140"/>
        <v>0</v>
      </c>
      <c r="BY186" s="6">
        <f t="shared" si="141"/>
        <v>0</v>
      </c>
      <c r="BZ186" s="6">
        <f t="shared" si="142"/>
        <v>0</v>
      </c>
      <c r="CA186" s="6"/>
      <c r="CB186" s="6">
        <f t="shared" si="143"/>
        <v>0</v>
      </c>
      <c r="CC186" s="6">
        <f t="shared" si="144"/>
        <v>0</v>
      </c>
      <c r="CD186" s="6">
        <f t="shared" si="145"/>
        <v>0</v>
      </c>
      <c r="CE186" s="6"/>
      <c r="CF186" s="6">
        <f t="shared" si="146"/>
        <v>0</v>
      </c>
      <c r="CG186" s="6">
        <f t="shared" si="147"/>
        <v>0</v>
      </c>
      <c r="CH186" s="6">
        <f t="shared" si="148"/>
        <v>0</v>
      </c>
      <c r="CI186" s="6"/>
      <c r="CJ186" s="6">
        <f t="shared" si="149"/>
        <v>0</v>
      </c>
      <c r="CK186" s="6">
        <f t="shared" si="150"/>
        <v>0</v>
      </c>
      <c r="CL186" s="6">
        <f t="shared" si="151"/>
        <v>0</v>
      </c>
      <c r="CM186" s="6"/>
      <c r="CN186" s="6">
        <f t="shared" si="152"/>
        <v>0</v>
      </c>
      <c r="CO186" s="6">
        <f t="shared" si="153"/>
        <v>0</v>
      </c>
      <c r="CP186" s="6">
        <f t="shared" si="154"/>
        <v>0</v>
      </c>
      <c r="CQ186" s="6"/>
      <c r="CR186" s="6">
        <f t="shared" si="159"/>
        <v>0</v>
      </c>
      <c r="CS186" s="6">
        <f t="shared" si="160"/>
        <v>0</v>
      </c>
      <c r="CT186" s="6">
        <f t="shared" si="161"/>
        <v>0</v>
      </c>
      <c r="CU186" s="6"/>
      <c r="CV186" s="6"/>
      <c r="CW186" s="6"/>
      <c r="CX186" s="6"/>
      <c r="CY186" s="6"/>
      <c r="CZ186" s="6"/>
      <c r="DA186" s="6"/>
      <c r="DB186" s="6"/>
      <c r="DC186" s="6"/>
      <c r="DD186" s="133"/>
      <c r="DE186" s="133"/>
      <c r="DF186" s="133"/>
      <c r="DG186" s="133"/>
      <c r="DH186" s="56"/>
      <c r="DI186" s="56"/>
      <c r="DJ186" s="56"/>
      <c r="DK186" s="56"/>
      <c r="DL186" s="56"/>
    </row>
    <row r="187" spans="1:116" s="31" customFormat="1" ht="28.5" customHeight="1" thickTop="1" thickBot="1" x14ac:dyDescent="0.35">
      <c r="A187" s="4">
        <v>44335</v>
      </c>
      <c r="B187" s="5" t="s">
        <v>21</v>
      </c>
      <c r="C187" s="5" t="s">
        <v>38</v>
      </c>
      <c r="D187" s="12" t="s">
        <v>11</v>
      </c>
      <c r="E187" s="5" t="s">
        <v>52</v>
      </c>
      <c r="F187" s="5" t="s">
        <v>1</v>
      </c>
      <c r="G187" s="53" t="s">
        <v>270</v>
      </c>
      <c r="H187" s="53">
        <v>50</v>
      </c>
      <c r="I187" s="82">
        <v>50</v>
      </c>
      <c r="J187" s="17">
        <v>48</v>
      </c>
      <c r="K187" s="17">
        <f t="shared" si="156"/>
        <v>1204.9000000000001</v>
      </c>
      <c r="L187" s="17"/>
      <c r="M187" s="17"/>
      <c r="N187" s="17"/>
      <c r="O187" s="17"/>
      <c r="P187" s="6"/>
      <c r="Q187" s="17"/>
      <c r="R187" s="17"/>
      <c r="S187" s="17"/>
      <c r="T187" s="17"/>
      <c r="U187" s="17"/>
      <c r="V187" s="68">
        <v>48</v>
      </c>
      <c r="W187" s="17"/>
      <c r="X187" s="17"/>
      <c r="Y187" s="75"/>
      <c r="Z187" s="17"/>
      <c r="AA187" s="17"/>
      <c r="AB187" s="17"/>
      <c r="AC187" s="17"/>
      <c r="AD187" s="125"/>
      <c r="AE187" s="125"/>
      <c r="AF187" s="123"/>
      <c r="AG187" s="117">
        <f t="shared" si="112"/>
        <v>0</v>
      </c>
      <c r="AH187" s="36">
        <f t="shared" si="113"/>
        <v>48</v>
      </c>
      <c r="AI187" s="17">
        <f t="shared" si="162"/>
        <v>0</v>
      </c>
      <c r="AJ187" s="17"/>
      <c r="AK187" s="20">
        <f t="shared" si="155"/>
        <v>48</v>
      </c>
      <c r="AL187" s="20">
        <f t="shared" si="157"/>
        <v>1204.9000000000001</v>
      </c>
      <c r="AM187" s="20"/>
      <c r="AN187" s="6">
        <f t="shared" si="114"/>
        <v>0</v>
      </c>
      <c r="AO187" s="6">
        <f t="shared" si="115"/>
        <v>0</v>
      </c>
      <c r="AP187" s="17">
        <f t="shared" si="116"/>
        <v>0</v>
      </c>
      <c r="AQ187" s="17"/>
      <c r="AR187" s="6">
        <f t="shared" si="117"/>
        <v>0</v>
      </c>
      <c r="AS187" s="6">
        <f t="shared" si="118"/>
        <v>0</v>
      </c>
      <c r="AT187" s="6">
        <f t="shared" si="158"/>
        <v>0</v>
      </c>
      <c r="AU187" s="6"/>
      <c r="AV187" s="6">
        <f t="shared" si="119"/>
        <v>0</v>
      </c>
      <c r="AW187" s="6">
        <f t="shared" si="120"/>
        <v>0</v>
      </c>
      <c r="AX187" s="6">
        <f t="shared" si="121"/>
        <v>0</v>
      </c>
      <c r="AY187" s="6"/>
      <c r="AZ187" s="6">
        <f t="shared" si="122"/>
        <v>0</v>
      </c>
      <c r="BA187" s="6">
        <f t="shared" si="123"/>
        <v>0</v>
      </c>
      <c r="BB187" s="6">
        <f t="shared" si="124"/>
        <v>0</v>
      </c>
      <c r="BC187" s="6"/>
      <c r="BD187" s="6">
        <f t="shared" si="125"/>
        <v>0</v>
      </c>
      <c r="BE187" s="6">
        <f t="shared" si="126"/>
        <v>0</v>
      </c>
      <c r="BF187" s="6">
        <f t="shared" si="127"/>
        <v>0</v>
      </c>
      <c r="BG187" s="6"/>
      <c r="BH187" s="6">
        <f t="shared" si="128"/>
        <v>0</v>
      </c>
      <c r="BI187" s="6">
        <f t="shared" si="129"/>
        <v>0</v>
      </c>
      <c r="BJ187" s="6">
        <f t="shared" si="130"/>
        <v>0</v>
      </c>
      <c r="BK187" s="6"/>
      <c r="BL187" s="6">
        <f t="shared" si="131"/>
        <v>0</v>
      </c>
      <c r="BM187" s="6">
        <f t="shared" si="132"/>
        <v>0</v>
      </c>
      <c r="BN187" s="6">
        <f t="shared" si="133"/>
        <v>0</v>
      </c>
      <c r="BO187" s="6"/>
      <c r="BP187" s="6">
        <f t="shared" si="134"/>
        <v>0</v>
      </c>
      <c r="BQ187" s="6">
        <f t="shared" si="135"/>
        <v>0</v>
      </c>
      <c r="BR187" s="6">
        <f t="shared" si="136"/>
        <v>0</v>
      </c>
      <c r="BS187" s="6"/>
      <c r="BT187" s="6">
        <f t="shared" si="137"/>
        <v>0</v>
      </c>
      <c r="BU187" s="6">
        <f t="shared" si="138"/>
        <v>0</v>
      </c>
      <c r="BV187" s="6">
        <f t="shared" si="139"/>
        <v>0</v>
      </c>
      <c r="BW187" s="6"/>
      <c r="BX187" s="6">
        <f t="shared" si="140"/>
        <v>0</v>
      </c>
      <c r="BY187" s="6">
        <f t="shared" si="141"/>
        <v>0</v>
      </c>
      <c r="BZ187" s="6">
        <f t="shared" si="142"/>
        <v>0</v>
      </c>
      <c r="CA187" s="6"/>
      <c r="CB187" s="6">
        <f t="shared" si="143"/>
        <v>0</v>
      </c>
      <c r="CC187" s="36">
        <f t="shared" si="144"/>
        <v>48</v>
      </c>
      <c r="CD187" s="6">
        <f t="shared" si="145"/>
        <v>0</v>
      </c>
      <c r="CE187" s="6"/>
      <c r="CF187" s="6">
        <f t="shared" si="146"/>
        <v>0</v>
      </c>
      <c r="CG187" s="6">
        <f t="shared" si="147"/>
        <v>0</v>
      </c>
      <c r="CH187" s="6">
        <f t="shared" si="148"/>
        <v>0</v>
      </c>
      <c r="CI187" s="6"/>
      <c r="CJ187" s="6">
        <f t="shared" si="149"/>
        <v>0</v>
      </c>
      <c r="CK187" s="6">
        <f t="shared" si="150"/>
        <v>0</v>
      </c>
      <c r="CL187" s="6">
        <f t="shared" si="151"/>
        <v>0</v>
      </c>
      <c r="CM187" s="6"/>
      <c r="CN187" s="6">
        <f t="shared" si="152"/>
        <v>0</v>
      </c>
      <c r="CO187" s="6">
        <f t="shared" si="153"/>
        <v>0</v>
      </c>
      <c r="CP187" s="6">
        <f t="shared" si="154"/>
        <v>0</v>
      </c>
      <c r="CQ187" s="6"/>
      <c r="CR187" s="6">
        <f t="shared" si="159"/>
        <v>0</v>
      </c>
      <c r="CS187" s="6">
        <f t="shared" si="160"/>
        <v>0</v>
      </c>
      <c r="CT187" s="6">
        <f t="shared" si="161"/>
        <v>0</v>
      </c>
      <c r="CU187" s="6"/>
      <c r="CV187" s="6"/>
      <c r="CW187" s="6"/>
      <c r="CX187" s="6"/>
      <c r="CY187" s="6"/>
      <c r="CZ187" s="6"/>
      <c r="DA187" s="6"/>
      <c r="DB187" s="6"/>
      <c r="DC187" s="6"/>
      <c r="DD187" s="133"/>
      <c r="DE187" s="133"/>
      <c r="DF187" s="133"/>
      <c r="DG187" s="133"/>
      <c r="DH187" s="56"/>
      <c r="DI187" s="56"/>
      <c r="DJ187" s="56"/>
      <c r="DK187" s="56"/>
      <c r="DL187" s="56"/>
    </row>
    <row r="188" spans="1:116" s="31" customFormat="1" ht="28.5" customHeight="1" thickTop="1" thickBot="1" x14ac:dyDescent="0.35">
      <c r="A188" s="4">
        <v>44335</v>
      </c>
      <c r="B188" s="51" t="s">
        <v>25</v>
      </c>
      <c r="C188" s="5" t="s">
        <v>41</v>
      </c>
      <c r="D188" s="12" t="s">
        <v>11</v>
      </c>
      <c r="E188" s="5" t="s">
        <v>65</v>
      </c>
      <c r="F188" s="5" t="s">
        <v>1</v>
      </c>
      <c r="G188" s="53" t="s">
        <v>271</v>
      </c>
      <c r="H188" s="53">
        <v>46.5</v>
      </c>
      <c r="I188" s="81">
        <v>-53.5</v>
      </c>
      <c r="J188" s="72">
        <v>-54.5</v>
      </c>
      <c r="K188" s="17">
        <f t="shared" si="156"/>
        <v>1150.4000000000001</v>
      </c>
      <c r="L188" s="17"/>
      <c r="M188" s="17"/>
      <c r="N188" s="17"/>
      <c r="O188" s="17"/>
      <c r="P188" s="6"/>
      <c r="Q188" s="17"/>
      <c r="R188" s="17"/>
      <c r="S188" s="17"/>
      <c r="T188" s="17"/>
      <c r="U188" s="17"/>
      <c r="V188" s="17"/>
      <c r="W188" s="17"/>
      <c r="X188" s="72">
        <v>-54.5</v>
      </c>
      <c r="Y188" s="75"/>
      <c r="Z188" s="17"/>
      <c r="AA188" s="17"/>
      <c r="AB188" s="17"/>
      <c r="AC188" s="17"/>
      <c r="AD188" s="125"/>
      <c r="AE188" s="125"/>
      <c r="AF188" s="123"/>
      <c r="AG188" s="117">
        <f t="shared" si="112"/>
        <v>0</v>
      </c>
      <c r="AH188" s="6">
        <f t="shared" si="113"/>
        <v>0</v>
      </c>
      <c r="AI188" s="72">
        <f t="shared" si="162"/>
        <v>-54.5</v>
      </c>
      <c r="AJ188" s="17"/>
      <c r="AK188" s="20">
        <f t="shared" si="155"/>
        <v>-54.5</v>
      </c>
      <c r="AL188" s="20">
        <f t="shared" si="157"/>
        <v>1150.4000000000001</v>
      </c>
      <c r="AM188" s="20"/>
      <c r="AN188" s="6">
        <f t="shared" si="114"/>
        <v>0</v>
      </c>
      <c r="AO188" s="6">
        <f t="shared" si="115"/>
        <v>0</v>
      </c>
      <c r="AP188" s="17">
        <f t="shared" si="116"/>
        <v>0</v>
      </c>
      <c r="AQ188" s="17"/>
      <c r="AR188" s="6">
        <f t="shared" si="117"/>
        <v>0</v>
      </c>
      <c r="AS188" s="6">
        <f t="shared" si="118"/>
        <v>0</v>
      </c>
      <c r="AT188" s="6">
        <f t="shared" si="158"/>
        <v>0</v>
      </c>
      <c r="AU188" s="6"/>
      <c r="AV188" s="6">
        <f t="shared" si="119"/>
        <v>0</v>
      </c>
      <c r="AW188" s="6">
        <f t="shared" si="120"/>
        <v>0</v>
      </c>
      <c r="AX188" s="6">
        <f t="shared" si="121"/>
        <v>0</v>
      </c>
      <c r="AY188" s="6"/>
      <c r="AZ188" s="6">
        <f t="shared" si="122"/>
        <v>0</v>
      </c>
      <c r="BA188" s="6">
        <f t="shared" si="123"/>
        <v>0</v>
      </c>
      <c r="BB188" s="6">
        <f t="shared" si="124"/>
        <v>0</v>
      </c>
      <c r="BC188" s="6"/>
      <c r="BD188" s="6">
        <f t="shared" si="125"/>
        <v>0</v>
      </c>
      <c r="BE188" s="6">
        <f t="shared" si="126"/>
        <v>0</v>
      </c>
      <c r="BF188" s="6">
        <f t="shared" si="127"/>
        <v>0</v>
      </c>
      <c r="BG188" s="6"/>
      <c r="BH188" s="6">
        <f t="shared" si="128"/>
        <v>0</v>
      </c>
      <c r="BI188" s="6">
        <f t="shared" si="129"/>
        <v>0</v>
      </c>
      <c r="BJ188" s="6">
        <f t="shared" si="130"/>
        <v>0</v>
      </c>
      <c r="BK188" s="6"/>
      <c r="BL188" s="6">
        <f t="shared" si="131"/>
        <v>0</v>
      </c>
      <c r="BM188" s="6">
        <f t="shared" si="132"/>
        <v>0</v>
      </c>
      <c r="BN188" s="6">
        <f t="shared" si="133"/>
        <v>0</v>
      </c>
      <c r="BO188" s="6"/>
      <c r="BP188" s="6">
        <f t="shared" si="134"/>
        <v>0</v>
      </c>
      <c r="BQ188" s="6">
        <f t="shared" si="135"/>
        <v>0</v>
      </c>
      <c r="BR188" s="6">
        <f t="shared" si="136"/>
        <v>0</v>
      </c>
      <c r="BS188" s="6"/>
      <c r="BT188" s="6">
        <f t="shared" si="137"/>
        <v>0</v>
      </c>
      <c r="BU188" s="6">
        <f t="shared" si="138"/>
        <v>0</v>
      </c>
      <c r="BV188" s="6">
        <f t="shared" si="139"/>
        <v>0</v>
      </c>
      <c r="BW188" s="6"/>
      <c r="BX188" s="6">
        <f t="shared" si="140"/>
        <v>0</v>
      </c>
      <c r="BY188" s="6">
        <f t="shared" si="141"/>
        <v>0</v>
      </c>
      <c r="BZ188" s="6">
        <f t="shared" si="142"/>
        <v>0</v>
      </c>
      <c r="CA188" s="6"/>
      <c r="CB188" s="6">
        <f t="shared" si="143"/>
        <v>0</v>
      </c>
      <c r="CC188" s="6">
        <f t="shared" si="144"/>
        <v>0</v>
      </c>
      <c r="CD188" s="6">
        <f t="shared" si="145"/>
        <v>0</v>
      </c>
      <c r="CE188" s="6"/>
      <c r="CF188" s="6">
        <f t="shared" si="146"/>
        <v>0</v>
      </c>
      <c r="CG188" s="6">
        <f t="shared" si="147"/>
        <v>0</v>
      </c>
      <c r="CH188" s="6">
        <f t="shared" si="148"/>
        <v>0</v>
      </c>
      <c r="CI188" s="6"/>
      <c r="CJ188" s="6">
        <f t="shared" si="149"/>
        <v>0</v>
      </c>
      <c r="CK188" s="6">
        <f t="shared" si="150"/>
        <v>0</v>
      </c>
      <c r="CL188" s="79">
        <f t="shared" si="151"/>
        <v>-54.5</v>
      </c>
      <c r="CM188" s="6"/>
      <c r="CN188" s="6">
        <f t="shared" si="152"/>
        <v>0</v>
      </c>
      <c r="CO188" s="6">
        <f t="shared" si="153"/>
        <v>0</v>
      </c>
      <c r="CP188" s="6">
        <f t="shared" si="154"/>
        <v>0</v>
      </c>
      <c r="CQ188" s="6"/>
      <c r="CR188" s="6">
        <f t="shared" si="159"/>
        <v>0</v>
      </c>
      <c r="CS188" s="6">
        <f t="shared" si="160"/>
        <v>0</v>
      </c>
      <c r="CT188" s="6">
        <f t="shared" si="161"/>
        <v>0</v>
      </c>
      <c r="CU188" s="6"/>
      <c r="CV188" s="6"/>
      <c r="CW188" s="6"/>
      <c r="CX188" s="6"/>
      <c r="CY188" s="6"/>
      <c r="CZ188" s="6"/>
      <c r="DA188" s="6"/>
      <c r="DB188" s="6"/>
      <c r="DC188" s="6"/>
      <c r="DD188" s="133"/>
      <c r="DE188" s="133"/>
      <c r="DF188" s="133"/>
      <c r="DG188" s="133"/>
      <c r="DH188" s="56"/>
      <c r="DI188" s="56"/>
      <c r="DJ188" s="56"/>
      <c r="DK188" s="56"/>
      <c r="DL188" s="56"/>
    </row>
    <row r="189" spans="1:116" s="31" customFormat="1" ht="28.5" customHeight="1" thickTop="1" thickBot="1" x14ac:dyDescent="0.35">
      <c r="A189" s="4">
        <v>44335</v>
      </c>
      <c r="B189" s="51" t="s">
        <v>3</v>
      </c>
      <c r="C189" s="5" t="s">
        <v>41</v>
      </c>
      <c r="D189" s="12" t="s">
        <v>11</v>
      </c>
      <c r="E189" s="5" t="s">
        <v>27</v>
      </c>
      <c r="F189" s="5" t="s">
        <v>1</v>
      </c>
      <c r="G189" s="53" t="s">
        <v>273</v>
      </c>
      <c r="H189" s="53">
        <v>43.25</v>
      </c>
      <c r="I189" s="81">
        <v>-56.75</v>
      </c>
      <c r="J189" s="72">
        <v>-57.75</v>
      </c>
      <c r="K189" s="17">
        <f t="shared" si="156"/>
        <v>1092.6500000000001</v>
      </c>
      <c r="L189" s="72">
        <v>-57.75</v>
      </c>
      <c r="M189" s="17"/>
      <c r="N189" s="17"/>
      <c r="O189" s="17"/>
      <c r="P189" s="6"/>
      <c r="Q189" s="17"/>
      <c r="R189" s="17"/>
      <c r="S189" s="17"/>
      <c r="T189" s="17"/>
      <c r="U189" s="17"/>
      <c r="V189" s="17"/>
      <c r="W189" s="17"/>
      <c r="X189" s="17"/>
      <c r="Y189" s="75"/>
      <c r="Z189" s="17"/>
      <c r="AA189" s="17"/>
      <c r="AB189" s="17"/>
      <c r="AC189" s="17"/>
      <c r="AD189" s="125"/>
      <c r="AE189" s="125"/>
      <c r="AF189" s="123"/>
      <c r="AG189" s="117">
        <f t="shared" si="112"/>
        <v>0</v>
      </c>
      <c r="AH189" s="6">
        <f t="shared" si="113"/>
        <v>0</v>
      </c>
      <c r="AI189" s="72">
        <f t="shared" si="162"/>
        <v>-57.75</v>
      </c>
      <c r="AJ189" s="17"/>
      <c r="AK189" s="20">
        <f t="shared" si="155"/>
        <v>-57.75</v>
      </c>
      <c r="AL189" s="20">
        <f t="shared" si="157"/>
        <v>1092.6500000000001</v>
      </c>
      <c r="AM189" s="20"/>
      <c r="AN189" s="6">
        <f t="shared" si="114"/>
        <v>0</v>
      </c>
      <c r="AO189" s="6">
        <f t="shared" si="115"/>
        <v>0</v>
      </c>
      <c r="AP189" s="72">
        <f t="shared" si="116"/>
        <v>-57.75</v>
      </c>
      <c r="AQ189" s="17"/>
      <c r="AR189" s="6">
        <f t="shared" si="117"/>
        <v>0</v>
      </c>
      <c r="AS189" s="6">
        <f t="shared" si="118"/>
        <v>0</v>
      </c>
      <c r="AT189" s="6">
        <f t="shared" si="158"/>
        <v>0</v>
      </c>
      <c r="AU189" s="6"/>
      <c r="AV189" s="6">
        <f t="shared" si="119"/>
        <v>0</v>
      </c>
      <c r="AW189" s="6">
        <f t="shared" si="120"/>
        <v>0</v>
      </c>
      <c r="AX189" s="6">
        <f t="shared" si="121"/>
        <v>0</v>
      </c>
      <c r="AY189" s="6"/>
      <c r="AZ189" s="6">
        <f t="shared" si="122"/>
        <v>0</v>
      </c>
      <c r="BA189" s="6">
        <f t="shared" si="123"/>
        <v>0</v>
      </c>
      <c r="BB189" s="6">
        <f t="shared" si="124"/>
        <v>0</v>
      </c>
      <c r="BC189" s="6"/>
      <c r="BD189" s="6">
        <f t="shared" si="125"/>
        <v>0</v>
      </c>
      <c r="BE189" s="6">
        <f t="shared" si="126"/>
        <v>0</v>
      </c>
      <c r="BF189" s="6">
        <f t="shared" si="127"/>
        <v>0</v>
      </c>
      <c r="BG189" s="6"/>
      <c r="BH189" s="6">
        <f t="shared" si="128"/>
        <v>0</v>
      </c>
      <c r="BI189" s="6">
        <f t="shared" si="129"/>
        <v>0</v>
      </c>
      <c r="BJ189" s="6">
        <f t="shared" si="130"/>
        <v>0</v>
      </c>
      <c r="BK189" s="6"/>
      <c r="BL189" s="6">
        <f t="shared" si="131"/>
        <v>0</v>
      </c>
      <c r="BM189" s="6">
        <f t="shared" si="132"/>
        <v>0</v>
      </c>
      <c r="BN189" s="6">
        <f t="shared" si="133"/>
        <v>0</v>
      </c>
      <c r="BO189" s="6"/>
      <c r="BP189" s="6">
        <f t="shared" si="134"/>
        <v>0</v>
      </c>
      <c r="BQ189" s="6">
        <f t="shared" si="135"/>
        <v>0</v>
      </c>
      <c r="BR189" s="6">
        <f t="shared" si="136"/>
        <v>0</v>
      </c>
      <c r="BS189" s="6"/>
      <c r="BT189" s="6">
        <f t="shared" si="137"/>
        <v>0</v>
      </c>
      <c r="BU189" s="6">
        <f t="shared" si="138"/>
        <v>0</v>
      </c>
      <c r="BV189" s="6">
        <f t="shared" si="139"/>
        <v>0</v>
      </c>
      <c r="BW189" s="6"/>
      <c r="BX189" s="6">
        <f t="shared" si="140"/>
        <v>0</v>
      </c>
      <c r="BY189" s="6">
        <f t="shared" si="141"/>
        <v>0</v>
      </c>
      <c r="BZ189" s="6">
        <f t="shared" si="142"/>
        <v>0</v>
      </c>
      <c r="CA189" s="6"/>
      <c r="CB189" s="6">
        <f t="shared" si="143"/>
        <v>0</v>
      </c>
      <c r="CC189" s="6">
        <f t="shared" si="144"/>
        <v>0</v>
      </c>
      <c r="CD189" s="6">
        <f t="shared" si="145"/>
        <v>0</v>
      </c>
      <c r="CE189" s="6"/>
      <c r="CF189" s="6">
        <f t="shared" si="146"/>
        <v>0</v>
      </c>
      <c r="CG189" s="6">
        <f t="shared" si="147"/>
        <v>0</v>
      </c>
      <c r="CH189" s="6">
        <f t="shared" si="148"/>
        <v>0</v>
      </c>
      <c r="CI189" s="6"/>
      <c r="CJ189" s="6">
        <f t="shared" si="149"/>
        <v>0</v>
      </c>
      <c r="CK189" s="6">
        <f t="shared" si="150"/>
        <v>0</v>
      </c>
      <c r="CL189" s="6">
        <f t="shared" si="151"/>
        <v>0</v>
      </c>
      <c r="CM189" s="6"/>
      <c r="CN189" s="6">
        <f t="shared" si="152"/>
        <v>0</v>
      </c>
      <c r="CO189" s="6">
        <f t="shared" si="153"/>
        <v>0</v>
      </c>
      <c r="CP189" s="6">
        <f t="shared" si="154"/>
        <v>0</v>
      </c>
      <c r="CQ189" s="6"/>
      <c r="CR189" s="6">
        <f t="shared" si="159"/>
        <v>0</v>
      </c>
      <c r="CS189" s="6">
        <f t="shared" si="160"/>
        <v>0</v>
      </c>
      <c r="CT189" s="6">
        <f t="shared" si="161"/>
        <v>0</v>
      </c>
      <c r="CU189" s="6"/>
      <c r="CV189" s="6"/>
      <c r="CW189" s="6"/>
      <c r="CX189" s="6"/>
      <c r="CY189" s="6"/>
      <c r="CZ189" s="6"/>
      <c r="DA189" s="6"/>
      <c r="DB189" s="6"/>
      <c r="DC189" s="6"/>
      <c r="DD189" s="133"/>
      <c r="DE189" s="133"/>
      <c r="DF189" s="133"/>
      <c r="DG189" s="133"/>
      <c r="DH189" s="56"/>
      <c r="DI189" s="56"/>
      <c r="DJ189" s="56"/>
      <c r="DK189" s="56"/>
      <c r="DL189" s="56"/>
    </row>
    <row r="190" spans="1:116" s="31" customFormat="1" ht="28.5" customHeight="1" thickTop="1" thickBot="1" x14ac:dyDescent="0.35">
      <c r="A190" s="4">
        <v>44335</v>
      </c>
      <c r="B190" s="51" t="s">
        <v>2</v>
      </c>
      <c r="C190" s="5" t="s">
        <v>38</v>
      </c>
      <c r="D190" s="12" t="s">
        <v>11</v>
      </c>
      <c r="E190" s="5" t="s">
        <v>27</v>
      </c>
      <c r="F190" s="5" t="s">
        <v>1</v>
      </c>
      <c r="G190" s="53" t="s">
        <v>272</v>
      </c>
      <c r="H190" s="53">
        <v>53.75</v>
      </c>
      <c r="I190" s="81">
        <v>-46.25</v>
      </c>
      <c r="J190" s="72">
        <v>-47.25</v>
      </c>
      <c r="K190" s="17">
        <f t="shared" si="156"/>
        <v>1045.4000000000001</v>
      </c>
      <c r="L190" s="17"/>
      <c r="M190" s="72">
        <v>-47.25</v>
      </c>
      <c r="N190" s="17"/>
      <c r="O190" s="17"/>
      <c r="P190" s="6"/>
      <c r="Q190" s="17"/>
      <c r="R190" s="17"/>
      <c r="S190" s="17"/>
      <c r="T190" s="17"/>
      <c r="U190" s="17"/>
      <c r="V190" s="17"/>
      <c r="W190" s="17"/>
      <c r="X190" s="17"/>
      <c r="Y190" s="75"/>
      <c r="Z190" s="17"/>
      <c r="AA190" s="17"/>
      <c r="AB190" s="17"/>
      <c r="AC190" s="17"/>
      <c r="AD190" s="125"/>
      <c r="AE190" s="125"/>
      <c r="AF190" s="123"/>
      <c r="AG190" s="117">
        <f t="shared" si="112"/>
        <v>0</v>
      </c>
      <c r="AH190" s="79">
        <f t="shared" si="113"/>
        <v>-47.25</v>
      </c>
      <c r="AI190" s="17">
        <f t="shared" si="162"/>
        <v>0</v>
      </c>
      <c r="AJ190" s="17"/>
      <c r="AK190" s="20">
        <f t="shared" si="155"/>
        <v>-47.25</v>
      </c>
      <c r="AL190" s="20">
        <f t="shared" si="157"/>
        <v>1045.4000000000001</v>
      </c>
      <c r="AM190" s="20"/>
      <c r="AN190" s="6">
        <f t="shared" si="114"/>
        <v>0</v>
      </c>
      <c r="AO190" s="6">
        <f t="shared" si="115"/>
        <v>0</v>
      </c>
      <c r="AP190" s="17">
        <f t="shared" si="116"/>
        <v>0</v>
      </c>
      <c r="AQ190" s="17"/>
      <c r="AR190" s="6">
        <f t="shared" si="117"/>
        <v>0</v>
      </c>
      <c r="AS190" s="79">
        <f t="shared" si="118"/>
        <v>-47.25</v>
      </c>
      <c r="AT190" s="6">
        <f t="shared" si="158"/>
        <v>0</v>
      </c>
      <c r="AU190" s="6"/>
      <c r="AV190" s="6">
        <f t="shared" si="119"/>
        <v>0</v>
      </c>
      <c r="AW190" s="6">
        <f t="shared" si="120"/>
        <v>0</v>
      </c>
      <c r="AX190" s="6">
        <f t="shared" si="121"/>
        <v>0</v>
      </c>
      <c r="AY190" s="6"/>
      <c r="AZ190" s="6">
        <f t="shared" si="122"/>
        <v>0</v>
      </c>
      <c r="BA190" s="6">
        <f t="shared" si="123"/>
        <v>0</v>
      </c>
      <c r="BB190" s="6">
        <f t="shared" si="124"/>
        <v>0</v>
      </c>
      <c r="BC190" s="6"/>
      <c r="BD190" s="6">
        <f t="shared" si="125"/>
        <v>0</v>
      </c>
      <c r="BE190" s="6">
        <f t="shared" si="126"/>
        <v>0</v>
      </c>
      <c r="BF190" s="6">
        <f t="shared" si="127"/>
        <v>0</v>
      </c>
      <c r="BG190" s="6"/>
      <c r="BH190" s="6">
        <f t="shared" si="128"/>
        <v>0</v>
      </c>
      <c r="BI190" s="6">
        <f t="shared" si="129"/>
        <v>0</v>
      </c>
      <c r="BJ190" s="6">
        <f t="shared" si="130"/>
        <v>0</v>
      </c>
      <c r="BK190" s="6"/>
      <c r="BL190" s="6">
        <f t="shared" si="131"/>
        <v>0</v>
      </c>
      <c r="BM190" s="6">
        <f t="shared" si="132"/>
        <v>0</v>
      </c>
      <c r="BN190" s="6">
        <f t="shared" si="133"/>
        <v>0</v>
      </c>
      <c r="BO190" s="6"/>
      <c r="BP190" s="6">
        <f t="shared" si="134"/>
        <v>0</v>
      </c>
      <c r="BQ190" s="6">
        <f t="shared" si="135"/>
        <v>0</v>
      </c>
      <c r="BR190" s="6">
        <f t="shared" si="136"/>
        <v>0</v>
      </c>
      <c r="BS190" s="6"/>
      <c r="BT190" s="6">
        <f t="shared" si="137"/>
        <v>0</v>
      </c>
      <c r="BU190" s="6">
        <f t="shared" si="138"/>
        <v>0</v>
      </c>
      <c r="BV190" s="6">
        <f t="shared" si="139"/>
        <v>0</v>
      </c>
      <c r="BW190" s="6"/>
      <c r="BX190" s="6">
        <f t="shared" si="140"/>
        <v>0</v>
      </c>
      <c r="BY190" s="6">
        <f t="shared" si="141"/>
        <v>0</v>
      </c>
      <c r="BZ190" s="6">
        <f t="shared" si="142"/>
        <v>0</v>
      </c>
      <c r="CA190" s="6"/>
      <c r="CB190" s="6">
        <f t="shared" si="143"/>
        <v>0</v>
      </c>
      <c r="CC190" s="6">
        <f t="shared" si="144"/>
        <v>0</v>
      </c>
      <c r="CD190" s="6">
        <f t="shared" si="145"/>
        <v>0</v>
      </c>
      <c r="CE190" s="6"/>
      <c r="CF190" s="6">
        <f t="shared" si="146"/>
        <v>0</v>
      </c>
      <c r="CG190" s="6">
        <f t="shared" si="147"/>
        <v>0</v>
      </c>
      <c r="CH190" s="6">
        <f t="shared" si="148"/>
        <v>0</v>
      </c>
      <c r="CI190" s="6"/>
      <c r="CJ190" s="6">
        <f t="shared" si="149"/>
        <v>0</v>
      </c>
      <c r="CK190" s="6">
        <f t="shared" si="150"/>
        <v>0</v>
      </c>
      <c r="CL190" s="6">
        <f t="shared" si="151"/>
        <v>0</v>
      </c>
      <c r="CM190" s="6"/>
      <c r="CN190" s="6">
        <f t="shared" si="152"/>
        <v>0</v>
      </c>
      <c r="CO190" s="6">
        <f t="shared" si="153"/>
        <v>0</v>
      </c>
      <c r="CP190" s="6">
        <f t="shared" si="154"/>
        <v>0</v>
      </c>
      <c r="CQ190" s="6"/>
      <c r="CR190" s="6">
        <f t="shared" si="159"/>
        <v>0</v>
      </c>
      <c r="CS190" s="6">
        <f t="shared" si="160"/>
        <v>0</v>
      </c>
      <c r="CT190" s="6">
        <f t="shared" si="161"/>
        <v>0</v>
      </c>
      <c r="CU190" s="6"/>
      <c r="CV190" s="6"/>
      <c r="CW190" s="6"/>
      <c r="CX190" s="6"/>
      <c r="CY190" s="6"/>
      <c r="CZ190" s="6"/>
      <c r="DA190" s="6"/>
      <c r="DB190" s="6"/>
      <c r="DC190" s="6"/>
      <c r="DD190" s="133"/>
      <c r="DE190" s="133"/>
      <c r="DF190" s="133"/>
      <c r="DG190" s="133"/>
      <c r="DH190" s="56"/>
      <c r="DI190" s="56"/>
      <c r="DJ190" s="56"/>
      <c r="DK190" s="56"/>
      <c r="DL190" s="56"/>
    </row>
    <row r="191" spans="1:116" s="31" customFormat="1" ht="28.5" customHeight="1" thickTop="1" thickBot="1" x14ac:dyDescent="0.35">
      <c r="A191" s="4">
        <v>44335</v>
      </c>
      <c r="B191" s="51" t="s">
        <v>4</v>
      </c>
      <c r="C191" s="5" t="s">
        <v>29</v>
      </c>
      <c r="D191" s="12" t="s">
        <v>11</v>
      </c>
      <c r="E191" s="5" t="s">
        <v>27</v>
      </c>
      <c r="F191" s="5" t="s">
        <v>30</v>
      </c>
      <c r="G191" s="53" t="s">
        <v>274</v>
      </c>
      <c r="H191" s="53">
        <v>62</v>
      </c>
      <c r="I191" s="81">
        <v>-62</v>
      </c>
      <c r="J191" s="72">
        <v>-63</v>
      </c>
      <c r="K191" s="17">
        <f t="shared" si="156"/>
        <v>982.40000000000009</v>
      </c>
      <c r="L191" s="17"/>
      <c r="M191" s="17"/>
      <c r="N191" s="72">
        <v>-63</v>
      </c>
      <c r="O191" s="17"/>
      <c r="P191" s="6"/>
      <c r="Q191" s="17"/>
      <c r="R191" s="17"/>
      <c r="S191" s="17"/>
      <c r="T191" s="17"/>
      <c r="U191" s="17"/>
      <c r="V191" s="17"/>
      <c r="W191" s="17"/>
      <c r="X191" s="17"/>
      <c r="Y191" s="75"/>
      <c r="Z191" s="17"/>
      <c r="AA191" s="17"/>
      <c r="AB191" s="17"/>
      <c r="AC191" s="17"/>
      <c r="AD191" s="125"/>
      <c r="AE191" s="125"/>
      <c r="AF191" s="123"/>
      <c r="AG191" s="118">
        <f t="shared" si="112"/>
        <v>-63</v>
      </c>
      <c r="AH191" s="6">
        <f t="shared" si="113"/>
        <v>0</v>
      </c>
      <c r="AI191" s="17">
        <f t="shared" si="162"/>
        <v>0</v>
      </c>
      <c r="AJ191" s="17"/>
      <c r="AK191" s="20">
        <f t="shared" si="155"/>
        <v>-63</v>
      </c>
      <c r="AL191" s="20">
        <f t="shared" si="157"/>
        <v>982.40000000000009</v>
      </c>
      <c r="AM191" s="20"/>
      <c r="AN191" s="6">
        <f t="shared" si="114"/>
        <v>0</v>
      </c>
      <c r="AO191" s="6">
        <f t="shared" si="115"/>
        <v>0</v>
      </c>
      <c r="AP191" s="17">
        <f t="shared" si="116"/>
        <v>0</v>
      </c>
      <c r="AQ191" s="17"/>
      <c r="AR191" s="6">
        <f t="shared" si="117"/>
        <v>0</v>
      </c>
      <c r="AS191" s="6">
        <f t="shared" si="118"/>
        <v>0</v>
      </c>
      <c r="AT191" s="6">
        <f t="shared" si="158"/>
        <v>0</v>
      </c>
      <c r="AU191" s="6"/>
      <c r="AV191" s="79">
        <f t="shared" si="119"/>
        <v>-63</v>
      </c>
      <c r="AW191" s="6">
        <f t="shared" si="120"/>
        <v>0</v>
      </c>
      <c r="AX191" s="6">
        <f t="shared" si="121"/>
        <v>0</v>
      </c>
      <c r="AY191" s="6"/>
      <c r="AZ191" s="6">
        <f t="shared" si="122"/>
        <v>0</v>
      </c>
      <c r="BA191" s="6">
        <f t="shared" si="123"/>
        <v>0</v>
      </c>
      <c r="BB191" s="6">
        <f t="shared" si="124"/>
        <v>0</v>
      </c>
      <c r="BC191" s="6"/>
      <c r="BD191" s="6">
        <f t="shared" si="125"/>
        <v>0</v>
      </c>
      <c r="BE191" s="6">
        <f t="shared" si="126"/>
        <v>0</v>
      </c>
      <c r="BF191" s="6">
        <f t="shared" si="127"/>
        <v>0</v>
      </c>
      <c r="BG191" s="6"/>
      <c r="BH191" s="6">
        <f t="shared" si="128"/>
        <v>0</v>
      </c>
      <c r="BI191" s="6">
        <f t="shared" si="129"/>
        <v>0</v>
      </c>
      <c r="BJ191" s="6">
        <f t="shared" si="130"/>
        <v>0</v>
      </c>
      <c r="BK191" s="6"/>
      <c r="BL191" s="6">
        <f t="shared" si="131"/>
        <v>0</v>
      </c>
      <c r="BM191" s="6">
        <f t="shared" si="132"/>
        <v>0</v>
      </c>
      <c r="BN191" s="6">
        <f t="shared" si="133"/>
        <v>0</v>
      </c>
      <c r="BO191" s="6"/>
      <c r="BP191" s="6">
        <f t="shared" si="134"/>
        <v>0</v>
      </c>
      <c r="BQ191" s="6">
        <f t="shared" si="135"/>
        <v>0</v>
      </c>
      <c r="BR191" s="6">
        <f t="shared" si="136"/>
        <v>0</v>
      </c>
      <c r="BS191" s="6"/>
      <c r="BT191" s="6">
        <f t="shared" si="137"/>
        <v>0</v>
      </c>
      <c r="BU191" s="6">
        <f t="shared" si="138"/>
        <v>0</v>
      </c>
      <c r="BV191" s="6">
        <f t="shared" si="139"/>
        <v>0</v>
      </c>
      <c r="BW191" s="6"/>
      <c r="BX191" s="6">
        <f t="shared" si="140"/>
        <v>0</v>
      </c>
      <c r="BY191" s="6">
        <f t="shared" si="141"/>
        <v>0</v>
      </c>
      <c r="BZ191" s="6">
        <f t="shared" si="142"/>
        <v>0</v>
      </c>
      <c r="CA191" s="6"/>
      <c r="CB191" s="6">
        <f t="shared" si="143"/>
        <v>0</v>
      </c>
      <c r="CC191" s="6">
        <f t="shared" si="144"/>
        <v>0</v>
      </c>
      <c r="CD191" s="6">
        <f t="shared" si="145"/>
        <v>0</v>
      </c>
      <c r="CE191" s="6"/>
      <c r="CF191" s="6">
        <f t="shared" si="146"/>
        <v>0</v>
      </c>
      <c r="CG191" s="6">
        <f t="shared" si="147"/>
        <v>0</v>
      </c>
      <c r="CH191" s="6">
        <f t="shared" si="148"/>
        <v>0</v>
      </c>
      <c r="CI191" s="6"/>
      <c r="CJ191" s="6">
        <f t="shared" si="149"/>
        <v>0</v>
      </c>
      <c r="CK191" s="6">
        <f t="shared" si="150"/>
        <v>0</v>
      </c>
      <c r="CL191" s="6">
        <f t="shared" si="151"/>
        <v>0</v>
      </c>
      <c r="CM191" s="6"/>
      <c r="CN191" s="6">
        <f t="shared" si="152"/>
        <v>0</v>
      </c>
      <c r="CO191" s="6">
        <f t="shared" si="153"/>
        <v>0</v>
      </c>
      <c r="CP191" s="6">
        <f t="shared" si="154"/>
        <v>0</v>
      </c>
      <c r="CQ191" s="6"/>
      <c r="CR191" s="6">
        <f t="shared" si="159"/>
        <v>0</v>
      </c>
      <c r="CS191" s="6">
        <f t="shared" si="160"/>
        <v>0</v>
      </c>
      <c r="CT191" s="6">
        <f t="shared" si="161"/>
        <v>0</v>
      </c>
      <c r="CU191" s="6"/>
      <c r="CV191" s="6"/>
      <c r="CW191" s="6"/>
      <c r="CX191" s="6"/>
      <c r="CY191" s="6"/>
      <c r="CZ191" s="6"/>
      <c r="DA191" s="6"/>
      <c r="DB191" s="6"/>
      <c r="DC191" s="6"/>
      <c r="DD191" s="133"/>
      <c r="DE191" s="133"/>
      <c r="DF191" s="133"/>
      <c r="DG191" s="133"/>
      <c r="DH191" s="56"/>
      <c r="DI191" s="56"/>
      <c r="DJ191" s="56"/>
      <c r="DK191" s="56"/>
      <c r="DL191" s="56"/>
    </row>
    <row r="192" spans="1:116" s="31" customFormat="1" ht="28.5" customHeight="1" thickTop="1" thickBot="1" x14ac:dyDescent="0.35">
      <c r="A192" s="4">
        <v>44335</v>
      </c>
      <c r="B192" s="51" t="s">
        <v>9</v>
      </c>
      <c r="C192" s="5" t="s">
        <v>41</v>
      </c>
      <c r="D192" s="12" t="s">
        <v>11</v>
      </c>
      <c r="E192" s="5" t="s">
        <v>27</v>
      </c>
      <c r="F192" s="5" t="s">
        <v>30</v>
      </c>
      <c r="G192" s="53" t="s">
        <v>275</v>
      </c>
      <c r="H192" s="53">
        <v>61.5</v>
      </c>
      <c r="I192" s="81">
        <v>-61.5</v>
      </c>
      <c r="J192" s="72">
        <v>-62.5</v>
      </c>
      <c r="K192" s="17">
        <f t="shared" si="156"/>
        <v>919.90000000000009</v>
      </c>
      <c r="L192" s="17"/>
      <c r="M192" s="17"/>
      <c r="N192" s="17"/>
      <c r="O192" s="17"/>
      <c r="P192" s="6"/>
      <c r="Q192" s="17"/>
      <c r="R192" s="17"/>
      <c r="S192" s="72">
        <v>-62.5</v>
      </c>
      <c r="T192" s="17"/>
      <c r="U192" s="17"/>
      <c r="V192" s="17"/>
      <c r="W192" s="17"/>
      <c r="X192" s="17"/>
      <c r="Y192" s="75"/>
      <c r="Z192" s="17"/>
      <c r="AA192" s="17"/>
      <c r="AB192" s="17"/>
      <c r="AC192" s="17"/>
      <c r="AD192" s="125"/>
      <c r="AE192" s="125"/>
      <c r="AF192" s="123"/>
      <c r="AG192" s="117">
        <f t="shared" si="112"/>
        <v>0</v>
      </c>
      <c r="AH192" s="6">
        <f t="shared" si="113"/>
        <v>0</v>
      </c>
      <c r="AI192" s="72">
        <f t="shared" si="162"/>
        <v>-62.5</v>
      </c>
      <c r="AJ192" s="17"/>
      <c r="AK192" s="20">
        <f t="shared" si="155"/>
        <v>-62.5</v>
      </c>
      <c r="AL192" s="20">
        <f t="shared" si="157"/>
        <v>919.90000000000009</v>
      </c>
      <c r="AM192" s="20"/>
      <c r="AN192" s="6">
        <f t="shared" si="114"/>
        <v>0</v>
      </c>
      <c r="AO192" s="6">
        <f t="shared" si="115"/>
        <v>0</v>
      </c>
      <c r="AP192" s="17">
        <f t="shared" si="116"/>
        <v>0</v>
      </c>
      <c r="AQ192" s="17"/>
      <c r="AR192" s="6">
        <f t="shared" si="117"/>
        <v>0</v>
      </c>
      <c r="AS192" s="6">
        <f t="shared" si="118"/>
        <v>0</v>
      </c>
      <c r="AT192" s="6">
        <f t="shared" si="158"/>
        <v>0</v>
      </c>
      <c r="AU192" s="6"/>
      <c r="AV192" s="6">
        <f t="shared" si="119"/>
        <v>0</v>
      </c>
      <c r="AW192" s="6">
        <f t="shared" si="120"/>
        <v>0</v>
      </c>
      <c r="AX192" s="6">
        <f t="shared" si="121"/>
        <v>0</v>
      </c>
      <c r="AY192" s="6"/>
      <c r="AZ192" s="6">
        <f t="shared" si="122"/>
        <v>0</v>
      </c>
      <c r="BA192" s="6">
        <f t="shared" si="123"/>
        <v>0</v>
      </c>
      <c r="BB192" s="6">
        <f t="shared" si="124"/>
        <v>0</v>
      </c>
      <c r="BC192" s="6"/>
      <c r="BD192" s="6">
        <f t="shared" si="125"/>
        <v>0</v>
      </c>
      <c r="BE192" s="6">
        <f t="shared" si="126"/>
        <v>0</v>
      </c>
      <c r="BF192" s="6">
        <f t="shared" si="127"/>
        <v>0</v>
      </c>
      <c r="BG192" s="6"/>
      <c r="BH192" s="6">
        <f t="shared" si="128"/>
        <v>0</v>
      </c>
      <c r="BI192" s="6">
        <f t="shared" si="129"/>
        <v>0</v>
      </c>
      <c r="BJ192" s="6">
        <f t="shared" si="130"/>
        <v>0</v>
      </c>
      <c r="BK192" s="6"/>
      <c r="BL192" s="6">
        <f t="shared" si="131"/>
        <v>0</v>
      </c>
      <c r="BM192" s="6">
        <f t="shared" si="132"/>
        <v>0</v>
      </c>
      <c r="BN192" s="6">
        <f t="shared" si="133"/>
        <v>0</v>
      </c>
      <c r="BO192" s="6"/>
      <c r="BP192" s="6">
        <f t="shared" si="134"/>
        <v>0</v>
      </c>
      <c r="BQ192" s="6">
        <f t="shared" si="135"/>
        <v>0</v>
      </c>
      <c r="BR192" s="79">
        <f t="shared" si="136"/>
        <v>-62.5</v>
      </c>
      <c r="BS192" s="6"/>
      <c r="BT192" s="6">
        <f t="shared" si="137"/>
        <v>0</v>
      </c>
      <c r="BU192" s="6">
        <f t="shared" si="138"/>
        <v>0</v>
      </c>
      <c r="BV192" s="6">
        <f t="shared" si="139"/>
        <v>0</v>
      </c>
      <c r="BW192" s="6"/>
      <c r="BX192" s="6">
        <f t="shared" si="140"/>
        <v>0</v>
      </c>
      <c r="BY192" s="6">
        <f t="shared" si="141"/>
        <v>0</v>
      </c>
      <c r="BZ192" s="6">
        <f t="shared" si="142"/>
        <v>0</v>
      </c>
      <c r="CA192" s="6"/>
      <c r="CB192" s="6">
        <f t="shared" si="143"/>
        <v>0</v>
      </c>
      <c r="CC192" s="6">
        <f t="shared" si="144"/>
        <v>0</v>
      </c>
      <c r="CD192" s="6">
        <f t="shared" si="145"/>
        <v>0</v>
      </c>
      <c r="CE192" s="6"/>
      <c r="CF192" s="6">
        <f t="shared" si="146"/>
        <v>0</v>
      </c>
      <c r="CG192" s="6">
        <f t="shared" si="147"/>
        <v>0</v>
      </c>
      <c r="CH192" s="6">
        <f t="shared" si="148"/>
        <v>0</v>
      </c>
      <c r="CI192" s="6"/>
      <c r="CJ192" s="6">
        <f t="shared" si="149"/>
        <v>0</v>
      </c>
      <c r="CK192" s="6">
        <f t="shared" si="150"/>
        <v>0</v>
      </c>
      <c r="CL192" s="6">
        <f t="shared" si="151"/>
        <v>0</v>
      </c>
      <c r="CM192" s="6"/>
      <c r="CN192" s="6">
        <f t="shared" si="152"/>
        <v>0</v>
      </c>
      <c r="CO192" s="6">
        <f t="shared" si="153"/>
        <v>0</v>
      </c>
      <c r="CP192" s="6">
        <f t="shared" si="154"/>
        <v>0</v>
      </c>
      <c r="CQ192" s="6"/>
      <c r="CR192" s="6">
        <f t="shared" si="159"/>
        <v>0</v>
      </c>
      <c r="CS192" s="6">
        <f t="shared" si="160"/>
        <v>0</v>
      </c>
      <c r="CT192" s="6">
        <f t="shared" si="161"/>
        <v>0</v>
      </c>
      <c r="CU192" s="6"/>
      <c r="CV192" s="6"/>
      <c r="CW192" s="6"/>
      <c r="CX192" s="6"/>
      <c r="CY192" s="6"/>
      <c r="CZ192" s="6"/>
      <c r="DA192" s="6"/>
      <c r="DB192" s="6"/>
      <c r="DC192" s="6"/>
      <c r="DD192" s="133"/>
      <c r="DE192" s="133"/>
      <c r="DF192" s="133"/>
      <c r="DG192" s="133"/>
      <c r="DH192" s="56"/>
      <c r="DI192" s="56"/>
      <c r="DJ192" s="56"/>
      <c r="DK192" s="56"/>
      <c r="DL192" s="56"/>
    </row>
    <row r="193" spans="1:116" s="31" customFormat="1" ht="28.5" customHeight="1" thickTop="1" thickBot="1" x14ac:dyDescent="0.35">
      <c r="A193" s="4">
        <v>44336</v>
      </c>
      <c r="B193" s="5" t="s">
        <v>26</v>
      </c>
      <c r="C193" s="5" t="s">
        <v>38</v>
      </c>
      <c r="D193" s="12" t="s">
        <v>11</v>
      </c>
      <c r="E193" s="5" t="s">
        <v>28</v>
      </c>
      <c r="F193" s="5" t="s">
        <v>30</v>
      </c>
      <c r="G193" s="53" t="s">
        <v>276</v>
      </c>
      <c r="H193" s="53">
        <v>53.5</v>
      </c>
      <c r="I193" s="82">
        <v>46.5</v>
      </c>
      <c r="J193" s="17">
        <v>44.5</v>
      </c>
      <c r="K193" s="17">
        <f t="shared" si="156"/>
        <v>964.40000000000009</v>
      </c>
      <c r="L193" s="17"/>
      <c r="M193" s="17"/>
      <c r="N193" s="17"/>
      <c r="O193" s="17"/>
      <c r="P193" s="6"/>
      <c r="Q193" s="17"/>
      <c r="R193" s="17"/>
      <c r="S193" s="17"/>
      <c r="T193" s="17"/>
      <c r="U193" s="17"/>
      <c r="V193" s="17"/>
      <c r="W193" s="17"/>
      <c r="X193" s="17"/>
      <c r="Y193" s="74">
        <v>44.5</v>
      </c>
      <c r="Z193" s="17"/>
      <c r="AA193" s="17"/>
      <c r="AB193" s="17"/>
      <c r="AC193" s="17"/>
      <c r="AD193" s="125"/>
      <c r="AE193" s="125"/>
      <c r="AF193" s="123"/>
      <c r="AG193" s="117">
        <f t="shared" si="112"/>
        <v>0</v>
      </c>
      <c r="AH193" s="36">
        <f t="shared" si="113"/>
        <v>44.5</v>
      </c>
      <c r="AI193" s="17">
        <f t="shared" si="162"/>
        <v>0</v>
      </c>
      <c r="AJ193" s="17"/>
      <c r="AK193" s="20">
        <f t="shared" si="155"/>
        <v>44.5</v>
      </c>
      <c r="AL193" s="20">
        <f t="shared" si="157"/>
        <v>964.40000000000009</v>
      </c>
      <c r="AM193" s="20"/>
      <c r="AN193" s="6">
        <f t="shared" si="114"/>
        <v>0</v>
      </c>
      <c r="AO193" s="6">
        <f t="shared" si="115"/>
        <v>0</v>
      </c>
      <c r="AP193" s="17">
        <f t="shared" si="116"/>
        <v>0</v>
      </c>
      <c r="AQ193" s="17"/>
      <c r="AR193" s="6">
        <f t="shared" si="117"/>
        <v>0</v>
      </c>
      <c r="AS193" s="6">
        <f t="shared" si="118"/>
        <v>0</v>
      </c>
      <c r="AT193" s="6">
        <f t="shared" si="158"/>
        <v>0</v>
      </c>
      <c r="AU193" s="6"/>
      <c r="AV193" s="6">
        <f t="shared" si="119"/>
        <v>0</v>
      </c>
      <c r="AW193" s="6">
        <f t="shared" si="120"/>
        <v>0</v>
      </c>
      <c r="AX193" s="6">
        <f t="shared" si="121"/>
        <v>0</v>
      </c>
      <c r="AY193" s="6"/>
      <c r="AZ193" s="6">
        <f t="shared" si="122"/>
        <v>0</v>
      </c>
      <c r="BA193" s="6">
        <f t="shared" si="123"/>
        <v>0</v>
      </c>
      <c r="BB193" s="6">
        <f t="shared" si="124"/>
        <v>0</v>
      </c>
      <c r="BC193" s="6"/>
      <c r="BD193" s="6">
        <f t="shared" si="125"/>
        <v>0</v>
      </c>
      <c r="BE193" s="6">
        <f t="shared" si="126"/>
        <v>0</v>
      </c>
      <c r="BF193" s="6">
        <f t="shared" si="127"/>
        <v>0</v>
      </c>
      <c r="BG193" s="6"/>
      <c r="BH193" s="6">
        <f t="shared" si="128"/>
        <v>0</v>
      </c>
      <c r="BI193" s="6">
        <f t="shared" si="129"/>
        <v>0</v>
      </c>
      <c r="BJ193" s="6">
        <f t="shared" si="130"/>
        <v>0</v>
      </c>
      <c r="BK193" s="6"/>
      <c r="BL193" s="6">
        <f t="shared" si="131"/>
        <v>0</v>
      </c>
      <c r="BM193" s="6">
        <f t="shared" si="132"/>
        <v>0</v>
      </c>
      <c r="BN193" s="6">
        <f t="shared" si="133"/>
        <v>0</v>
      </c>
      <c r="BO193" s="6"/>
      <c r="BP193" s="6">
        <f t="shared" si="134"/>
        <v>0</v>
      </c>
      <c r="BQ193" s="6">
        <f t="shared" si="135"/>
        <v>0</v>
      </c>
      <c r="BR193" s="6">
        <f t="shared" si="136"/>
        <v>0</v>
      </c>
      <c r="BS193" s="6"/>
      <c r="BT193" s="6">
        <f t="shared" si="137"/>
        <v>0</v>
      </c>
      <c r="BU193" s="6">
        <f t="shared" si="138"/>
        <v>0</v>
      </c>
      <c r="BV193" s="6">
        <f t="shared" si="139"/>
        <v>0</v>
      </c>
      <c r="BW193" s="6"/>
      <c r="BX193" s="6">
        <f t="shared" si="140"/>
        <v>0</v>
      </c>
      <c r="BY193" s="6">
        <f t="shared" si="141"/>
        <v>0</v>
      </c>
      <c r="BZ193" s="6">
        <f t="shared" si="142"/>
        <v>0</v>
      </c>
      <c r="CA193" s="6"/>
      <c r="CB193" s="6">
        <f t="shared" si="143"/>
        <v>0</v>
      </c>
      <c r="CC193" s="6">
        <f t="shared" si="144"/>
        <v>0</v>
      </c>
      <c r="CD193" s="6">
        <f t="shared" si="145"/>
        <v>0</v>
      </c>
      <c r="CE193" s="6"/>
      <c r="CF193" s="6">
        <f t="shared" si="146"/>
        <v>0</v>
      </c>
      <c r="CG193" s="6">
        <f t="shared" si="147"/>
        <v>0</v>
      </c>
      <c r="CH193" s="6">
        <f t="shared" si="148"/>
        <v>0</v>
      </c>
      <c r="CI193" s="6"/>
      <c r="CJ193" s="6">
        <f t="shared" si="149"/>
        <v>0</v>
      </c>
      <c r="CK193" s="6">
        <f t="shared" si="150"/>
        <v>0</v>
      </c>
      <c r="CL193" s="6">
        <f t="shared" si="151"/>
        <v>0</v>
      </c>
      <c r="CM193" s="6"/>
      <c r="CN193" s="6">
        <f t="shared" si="152"/>
        <v>0</v>
      </c>
      <c r="CO193" s="36">
        <f t="shared" si="153"/>
        <v>44.5</v>
      </c>
      <c r="CP193" s="6">
        <f t="shared" si="154"/>
        <v>0</v>
      </c>
      <c r="CQ193" s="6"/>
      <c r="CR193" s="6">
        <f t="shared" si="159"/>
        <v>0</v>
      </c>
      <c r="CS193" s="6">
        <f t="shared" si="160"/>
        <v>0</v>
      </c>
      <c r="CT193" s="6">
        <f t="shared" si="161"/>
        <v>0</v>
      </c>
      <c r="CU193" s="6"/>
      <c r="CV193" s="6"/>
      <c r="CW193" s="6"/>
      <c r="CX193" s="6"/>
      <c r="CY193" s="6"/>
      <c r="CZ193" s="6"/>
      <c r="DA193" s="6"/>
      <c r="DB193" s="6"/>
      <c r="DC193" s="6"/>
      <c r="DD193" s="133"/>
      <c r="DE193" s="133"/>
      <c r="DF193" s="133"/>
      <c r="DG193" s="133"/>
      <c r="DH193" s="56"/>
      <c r="DI193" s="56"/>
      <c r="DJ193" s="56"/>
      <c r="DK193" s="56"/>
      <c r="DL193" s="56"/>
    </row>
    <row r="194" spans="1:116" s="31" customFormat="1" ht="28.5" customHeight="1" thickTop="1" thickBot="1" x14ac:dyDescent="0.35">
      <c r="A194" s="4">
        <v>44339</v>
      </c>
      <c r="B194" s="51" t="s">
        <v>4</v>
      </c>
      <c r="C194" s="5" t="s">
        <v>38</v>
      </c>
      <c r="D194" s="12" t="s">
        <v>11</v>
      </c>
      <c r="E194" s="5" t="s">
        <v>27</v>
      </c>
      <c r="F194" s="5" t="s">
        <v>1</v>
      </c>
      <c r="G194" s="53" t="s">
        <v>277</v>
      </c>
      <c r="H194" s="53">
        <v>66</v>
      </c>
      <c r="I194" s="81">
        <v>-34</v>
      </c>
      <c r="J194" s="72">
        <v>-35</v>
      </c>
      <c r="K194" s="17">
        <f t="shared" si="156"/>
        <v>929.40000000000009</v>
      </c>
      <c r="L194" s="17"/>
      <c r="M194" s="17"/>
      <c r="N194" s="72">
        <v>-35</v>
      </c>
      <c r="O194" s="17"/>
      <c r="P194" s="6"/>
      <c r="Q194" s="17"/>
      <c r="R194" s="17"/>
      <c r="S194" s="17"/>
      <c r="T194" s="17"/>
      <c r="U194" s="17"/>
      <c r="V194" s="17"/>
      <c r="W194" s="17"/>
      <c r="X194" s="17"/>
      <c r="Y194" s="75"/>
      <c r="Z194" s="17"/>
      <c r="AA194" s="17"/>
      <c r="AB194" s="17"/>
      <c r="AC194" s="17"/>
      <c r="AD194" s="125"/>
      <c r="AE194" s="125"/>
      <c r="AF194" s="123"/>
      <c r="AG194" s="117">
        <f t="shared" ref="AG194:AG257" si="163">IF(C194="HF",J194,0)</f>
        <v>0</v>
      </c>
      <c r="AH194" s="79">
        <f t="shared" ref="AH194:AH257" si="164">IF(C194="HF2",J194,0)</f>
        <v>-35</v>
      </c>
      <c r="AI194" s="17">
        <f t="shared" si="162"/>
        <v>0</v>
      </c>
      <c r="AJ194" s="17"/>
      <c r="AK194" s="20">
        <f t="shared" si="155"/>
        <v>-35</v>
      </c>
      <c r="AL194" s="20">
        <f t="shared" si="157"/>
        <v>929.40000000000009</v>
      </c>
      <c r="AM194" s="20"/>
      <c r="AN194" s="6">
        <f t="shared" ref="AN194:AN257" si="165">IF(B194="AUD/JPY",AG194,0)</f>
        <v>0</v>
      </c>
      <c r="AO194" s="6">
        <f t="shared" ref="AO194:AO257" si="166">IF(B194="AUD/JPY",AH194,0)</f>
        <v>0</v>
      </c>
      <c r="AP194" s="17">
        <f t="shared" ref="AP194:AP257" si="167">IF(B194="AUD/JPY",AI194,0)</f>
        <v>0</v>
      </c>
      <c r="AQ194" s="17"/>
      <c r="AR194" s="6">
        <f t="shared" ref="AR194:AR257" si="168">IF(B194="AUD/USD",AG194,0)</f>
        <v>0</v>
      </c>
      <c r="AS194" s="6">
        <f t="shared" ref="AS194:AS257" si="169">IF(B194="AUD/USD",AH194,0)</f>
        <v>0</v>
      </c>
      <c r="AT194" s="6">
        <f t="shared" si="158"/>
        <v>0</v>
      </c>
      <c r="AU194" s="6"/>
      <c r="AV194" s="6">
        <f t="shared" ref="AV194:AV257" si="170">IF(B194="EUR/GBP",AG194,0)</f>
        <v>0</v>
      </c>
      <c r="AW194" s="79">
        <f t="shared" ref="AW194:AW257" si="171">IF(B194="EUR/GBP",AH194,0)</f>
        <v>-35</v>
      </c>
      <c r="AX194" s="6">
        <f t="shared" ref="AX194:AX257" si="172">IF(B194="EUR/GBP",AI194,0)</f>
        <v>0</v>
      </c>
      <c r="AY194" s="6"/>
      <c r="AZ194" s="6">
        <f t="shared" ref="AZ194:AZ257" si="173">IF(B194="EUR/JPY",AG194,0)</f>
        <v>0</v>
      </c>
      <c r="BA194" s="6">
        <f t="shared" ref="BA194:BA257" si="174">IF(B194="EUR/JPY",AH194,0)</f>
        <v>0</v>
      </c>
      <c r="BB194" s="6">
        <f t="shared" ref="BB194:BB257" si="175">IF(B194="EUR/JPY",AI194,0)</f>
        <v>0</v>
      </c>
      <c r="BC194" s="6"/>
      <c r="BD194" s="6">
        <f t="shared" ref="BD194:BD257" si="176">IF(B194="EUR/USD",AG194,0)</f>
        <v>0</v>
      </c>
      <c r="BE194" s="6">
        <f t="shared" ref="BE194:BE257" si="177">IF(B194="EUR/USD",AH194,0)</f>
        <v>0</v>
      </c>
      <c r="BF194" s="6">
        <f t="shared" ref="BF194:BF257" si="178">IF(B194="EUR/USD",AI194,0)</f>
        <v>0</v>
      </c>
      <c r="BG194" s="6"/>
      <c r="BH194" s="6">
        <f t="shared" ref="BH194:BH257" si="179">IF(B194="GBP/JPY",AG194,0)</f>
        <v>0</v>
      </c>
      <c r="BI194" s="6">
        <f t="shared" ref="BI194:BI257" si="180">IF(B194="GBP/JPY",AH194,0)</f>
        <v>0</v>
      </c>
      <c r="BJ194" s="6">
        <f t="shared" ref="BJ194:BJ257" si="181">IF(B194="GBP/JPY",AI194,0)</f>
        <v>0</v>
      </c>
      <c r="BK194" s="6"/>
      <c r="BL194" s="6">
        <f t="shared" ref="BL194:BL257" si="182">IF(B194="GBP/USD",AG194,0)</f>
        <v>0</v>
      </c>
      <c r="BM194" s="6">
        <f t="shared" ref="BM194:BM257" si="183">IF(B194="GBP/USD",AH194,0)</f>
        <v>0</v>
      </c>
      <c r="BN194" s="6">
        <f t="shared" ref="BN194:BN257" si="184">IF(B194="GBP/USD",AI194,0)</f>
        <v>0</v>
      </c>
      <c r="BO194" s="6"/>
      <c r="BP194" s="6">
        <f t="shared" ref="BP194:BP257" si="185">IF(B194="USD/CAD",AG194,0)</f>
        <v>0</v>
      </c>
      <c r="BQ194" s="6">
        <f t="shared" ref="BQ194:BQ257" si="186">IF(B194="USD/CAD",AH194,0)</f>
        <v>0</v>
      </c>
      <c r="BR194" s="6">
        <f t="shared" ref="BR194:BR257" si="187">IF(B194="USD/CAD",AI194,0)</f>
        <v>0</v>
      </c>
      <c r="BS194" s="6"/>
      <c r="BT194" s="6">
        <f t="shared" ref="BT194:BT257" si="188">IF(B194="USD/CHF",AG194,0)</f>
        <v>0</v>
      </c>
      <c r="BU194" s="6">
        <f t="shared" ref="BU194:BU257" si="189">IF(B194="USD/CHF",AH194,0)</f>
        <v>0</v>
      </c>
      <c r="BV194" s="6">
        <f t="shared" ref="BV194:BV257" si="190">IF(B194="USD/CHF",AI194,0)</f>
        <v>0</v>
      </c>
      <c r="BW194" s="6"/>
      <c r="BX194" s="6">
        <f t="shared" ref="BX194:BX257" si="191">IF(B194="USD/JPY",AG194,0)</f>
        <v>0</v>
      </c>
      <c r="BY194" s="6">
        <f t="shared" ref="BY194:BY257" si="192">IF(B194="USD/JPY",AH194,0)</f>
        <v>0</v>
      </c>
      <c r="BZ194" s="6">
        <f t="shared" ref="BZ194:BZ257" si="193">IF(B194="USD/JPY",AI194,0)</f>
        <v>0</v>
      </c>
      <c r="CA194" s="6"/>
      <c r="CB194" s="6">
        <f t="shared" ref="CB194:CB257" si="194">IF(B194="CRUDE",AG194,0)</f>
        <v>0</v>
      </c>
      <c r="CC194" s="6">
        <f t="shared" ref="CC194:CC257" si="195">IF(B194="CRUDE",AH194,0)</f>
        <v>0</v>
      </c>
      <c r="CD194" s="6">
        <f t="shared" ref="CD194:CD257" si="196">IF(B194="CRUDE",AI194,0)</f>
        <v>0</v>
      </c>
      <c r="CE194" s="6"/>
      <c r="CF194" s="6">
        <f t="shared" ref="CF194:CF257" si="197">IF(B194="GOLD",AG194,0)</f>
        <v>0</v>
      </c>
      <c r="CG194" s="6">
        <f t="shared" ref="CG194:CG257" si="198">IF(B194="GOLD",AH194,0)</f>
        <v>0</v>
      </c>
      <c r="CH194" s="6">
        <f t="shared" ref="CH194:CH257" si="199">IF(B194="GOLD",AI194,0)</f>
        <v>0</v>
      </c>
      <c r="CI194" s="6"/>
      <c r="CJ194" s="6">
        <f t="shared" ref="CJ194:CJ257" si="200">IF(B194="SILVER",AG194,0)</f>
        <v>0</v>
      </c>
      <c r="CK194" s="6">
        <f t="shared" ref="CK194:CK257" si="201">IF(B194="SILVER",AH194,0)</f>
        <v>0</v>
      </c>
      <c r="CL194" s="6">
        <f t="shared" ref="CL194:CL257" si="202">IF(B194="SILVER",AI194,0)</f>
        <v>0</v>
      </c>
      <c r="CM194" s="6"/>
      <c r="CN194" s="6">
        <f t="shared" ref="CN194:CN257" si="203">IF(B194="US 500",AG194,0)</f>
        <v>0</v>
      </c>
      <c r="CO194" s="6">
        <f t="shared" ref="CO194:CO257" si="204">IF(B194="US 500",AH194,0)</f>
        <v>0</v>
      </c>
      <c r="CP194" s="6">
        <f t="shared" ref="CP194:CP257" si="205">IF(B194="US 500",AI194,0)</f>
        <v>0</v>
      </c>
      <c r="CQ194" s="6"/>
      <c r="CR194" s="6">
        <f t="shared" si="159"/>
        <v>0</v>
      </c>
      <c r="CS194" s="6">
        <f t="shared" si="160"/>
        <v>0</v>
      </c>
      <c r="CT194" s="6">
        <f t="shared" si="161"/>
        <v>0</v>
      </c>
      <c r="CU194" s="6"/>
      <c r="CV194" s="6"/>
      <c r="CW194" s="6"/>
      <c r="CX194" s="6"/>
      <c r="CY194" s="6"/>
      <c r="CZ194" s="6"/>
      <c r="DA194" s="6"/>
      <c r="DB194" s="6"/>
      <c r="DC194" s="6"/>
      <c r="DD194" s="133"/>
      <c r="DE194" s="133"/>
      <c r="DF194" s="133"/>
      <c r="DG194" s="133"/>
      <c r="DH194" s="56"/>
      <c r="DI194" s="56"/>
      <c r="DJ194" s="56"/>
      <c r="DK194" s="56"/>
      <c r="DL194" s="56"/>
    </row>
    <row r="195" spans="1:116" s="31" customFormat="1" ht="28.5" customHeight="1" thickTop="1" thickBot="1" x14ac:dyDescent="0.35">
      <c r="A195" s="4">
        <v>44339</v>
      </c>
      <c r="B195" s="5" t="s">
        <v>7</v>
      </c>
      <c r="C195" s="5" t="s">
        <v>29</v>
      </c>
      <c r="D195" s="12" t="s">
        <v>11</v>
      </c>
      <c r="E195" s="5" t="s">
        <v>27</v>
      </c>
      <c r="F195" s="5" t="s">
        <v>30</v>
      </c>
      <c r="G195" s="53" t="s">
        <v>278</v>
      </c>
      <c r="H195" s="53">
        <v>67</v>
      </c>
      <c r="I195" s="82">
        <v>33</v>
      </c>
      <c r="J195" s="17">
        <v>31</v>
      </c>
      <c r="K195" s="17">
        <f t="shared" si="156"/>
        <v>960.40000000000009</v>
      </c>
      <c r="L195" s="17"/>
      <c r="M195" s="17"/>
      <c r="N195" s="17"/>
      <c r="O195" s="17"/>
      <c r="P195" s="6"/>
      <c r="Q195" s="68">
        <v>31</v>
      </c>
      <c r="R195" s="17"/>
      <c r="S195" s="17"/>
      <c r="T195" s="17"/>
      <c r="U195" s="17"/>
      <c r="V195" s="17"/>
      <c r="W195" s="17"/>
      <c r="X195" s="17"/>
      <c r="Y195" s="75"/>
      <c r="Z195" s="17"/>
      <c r="AA195" s="17"/>
      <c r="AB195" s="17"/>
      <c r="AC195" s="17"/>
      <c r="AD195" s="125"/>
      <c r="AE195" s="125"/>
      <c r="AF195" s="123"/>
      <c r="AG195" s="119">
        <f t="shared" si="163"/>
        <v>31</v>
      </c>
      <c r="AH195" s="6">
        <f t="shared" si="164"/>
        <v>0</v>
      </c>
      <c r="AI195" s="17">
        <f t="shared" si="162"/>
        <v>0</v>
      </c>
      <c r="AJ195" s="17"/>
      <c r="AK195" s="20">
        <f t="shared" ref="AK195:AK258" si="206">+SUM(AG195:AI195)</f>
        <v>31</v>
      </c>
      <c r="AL195" s="20">
        <f t="shared" si="157"/>
        <v>960.40000000000009</v>
      </c>
      <c r="AM195" s="20"/>
      <c r="AN195" s="6">
        <f t="shared" si="165"/>
        <v>0</v>
      </c>
      <c r="AO195" s="6">
        <f t="shared" si="166"/>
        <v>0</v>
      </c>
      <c r="AP195" s="17">
        <f t="shared" si="167"/>
        <v>0</v>
      </c>
      <c r="AQ195" s="17"/>
      <c r="AR195" s="6">
        <f t="shared" si="168"/>
        <v>0</v>
      </c>
      <c r="AS195" s="6">
        <f t="shared" si="169"/>
        <v>0</v>
      </c>
      <c r="AT195" s="6">
        <f t="shared" si="158"/>
        <v>0</v>
      </c>
      <c r="AU195" s="6"/>
      <c r="AV195" s="6">
        <f t="shared" si="170"/>
        <v>0</v>
      </c>
      <c r="AW195" s="6">
        <f t="shared" si="171"/>
        <v>0</v>
      </c>
      <c r="AX195" s="6">
        <f t="shared" si="172"/>
        <v>0</v>
      </c>
      <c r="AY195" s="6"/>
      <c r="AZ195" s="6">
        <f t="shared" si="173"/>
        <v>0</v>
      </c>
      <c r="BA195" s="6">
        <f t="shared" si="174"/>
        <v>0</v>
      </c>
      <c r="BB195" s="6">
        <f t="shared" si="175"/>
        <v>0</v>
      </c>
      <c r="BC195" s="6"/>
      <c r="BD195" s="6">
        <f t="shared" si="176"/>
        <v>0</v>
      </c>
      <c r="BE195" s="6">
        <f t="shared" si="177"/>
        <v>0</v>
      </c>
      <c r="BF195" s="6">
        <f t="shared" si="178"/>
        <v>0</v>
      </c>
      <c r="BG195" s="6"/>
      <c r="BH195" s="36">
        <f t="shared" si="179"/>
        <v>31</v>
      </c>
      <c r="BI195" s="6">
        <f t="shared" si="180"/>
        <v>0</v>
      </c>
      <c r="BJ195" s="6">
        <f t="shared" si="181"/>
        <v>0</v>
      </c>
      <c r="BK195" s="6"/>
      <c r="BL195" s="6">
        <f t="shared" si="182"/>
        <v>0</v>
      </c>
      <c r="BM195" s="6">
        <f t="shared" si="183"/>
        <v>0</v>
      </c>
      <c r="BN195" s="6">
        <f t="shared" si="184"/>
        <v>0</v>
      </c>
      <c r="BO195" s="6"/>
      <c r="BP195" s="6">
        <f t="shared" si="185"/>
        <v>0</v>
      </c>
      <c r="BQ195" s="6">
        <f t="shared" si="186"/>
        <v>0</v>
      </c>
      <c r="BR195" s="6">
        <f t="shared" si="187"/>
        <v>0</v>
      </c>
      <c r="BS195" s="6"/>
      <c r="BT195" s="6">
        <f t="shared" si="188"/>
        <v>0</v>
      </c>
      <c r="BU195" s="6">
        <f t="shared" si="189"/>
        <v>0</v>
      </c>
      <c r="BV195" s="6">
        <f t="shared" si="190"/>
        <v>0</v>
      </c>
      <c r="BW195" s="6"/>
      <c r="BX195" s="6">
        <f t="shared" si="191"/>
        <v>0</v>
      </c>
      <c r="BY195" s="6">
        <f t="shared" si="192"/>
        <v>0</v>
      </c>
      <c r="BZ195" s="6">
        <f t="shared" si="193"/>
        <v>0</v>
      </c>
      <c r="CA195" s="6"/>
      <c r="CB195" s="6">
        <f t="shared" si="194"/>
        <v>0</v>
      </c>
      <c r="CC195" s="6">
        <f t="shared" si="195"/>
        <v>0</v>
      </c>
      <c r="CD195" s="6">
        <f t="shared" si="196"/>
        <v>0</v>
      </c>
      <c r="CE195" s="6"/>
      <c r="CF195" s="6">
        <f t="shared" si="197"/>
        <v>0</v>
      </c>
      <c r="CG195" s="6">
        <f t="shared" si="198"/>
        <v>0</v>
      </c>
      <c r="CH195" s="6">
        <f t="shared" si="199"/>
        <v>0</v>
      </c>
      <c r="CI195" s="6"/>
      <c r="CJ195" s="6">
        <f t="shared" si="200"/>
        <v>0</v>
      </c>
      <c r="CK195" s="6">
        <f t="shared" si="201"/>
        <v>0</v>
      </c>
      <c r="CL195" s="6">
        <f t="shared" si="202"/>
        <v>0</v>
      </c>
      <c r="CM195" s="6"/>
      <c r="CN195" s="6">
        <f t="shared" si="203"/>
        <v>0</v>
      </c>
      <c r="CO195" s="6">
        <f t="shared" si="204"/>
        <v>0</v>
      </c>
      <c r="CP195" s="6">
        <f t="shared" si="205"/>
        <v>0</v>
      </c>
      <c r="CQ195" s="6"/>
      <c r="CR195" s="6">
        <f t="shared" si="159"/>
        <v>0</v>
      </c>
      <c r="CS195" s="6">
        <f t="shared" si="160"/>
        <v>0</v>
      </c>
      <c r="CT195" s="6">
        <f t="shared" si="161"/>
        <v>0</v>
      </c>
      <c r="CU195" s="6"/>
      <c r="CV195" s="6"/>
      <c r="CW195" s="6"/>
      <c r="CX195" s="6"/>
      <c r="CY195" s="6"/>
      <c r="CZ195" s="6"/>
      <c r="DA195" s="6"/>
      <c r="DB195" s="6"/>
      <c r="DC195" s="6"/>
      <c r="DD195" s="133"/>
      <c r="DE195" s="133"/>
      <c r="DF195" s="133"/>
      <c r="DG195" s="133"/>
      <c r="DH195" s="56"/>
      <c r="DI195" s="56"/>
      <c r="DJ195" s="56"/>
      <c r="DK195" s="56"/>
      <c r="DL195" s="56"/>
    </row>
    <row r="196" spans="1:116" s="31" customFormat="1" ht="28.5" customHeight="1" thickTop="1" thickBot="1" x14ac:dyDescent="0.35">
      <c r="A196" s="4">
        <v>44339</v>
      </c>
      <c r="B196" s="5" t="s">
        <v>9</v>
      </c>
      <c r="C196" s="5" t="s">
        <v>38</v>
      </c>
      <c r="D196" s="12" t="s">
        <v>11</v>
      </c>
      <c r="E196" s="5" t="s">
        <v>27</v>
      </c>
      <c r="F196" s="5" t="s">
        <v>1</v>
      </c>
      <c r="G196" s="53" t="s">
        <v>279</v>
      </c>
      <c r="H196" s="53">
        <v>58.5</v>
      </c>
      <c r="I196" s="82">
        <v>58.5</v>
      </c>
      <c r="J196" s="17">
        <v>56.5</v>
      </c>
      <c r="K196" s="17">
        <f t="shared" ref="K196:K259" si="207">+SUM(J196+K195)</f>
        <v>1016.9000000000001</v>
      </c>
      <c r="L196" s="17"/>
      <c r="M196" s="17"/>
      <c r="N196" s="17"/>
      <c r="O196" s="17"/>
      <c r="P196" s="6"/>
      <c r="Q196" s="17"/>
      <c r="R196" s="17"/>
      <c r="S196" s="68">
        <v>56.5</v>
      </c>
      <c r="T196" s="17"/>
      <c r="U196" s="17"/>
      <c r="V196" s="17"/>
      <c r="W196" s="17"/>
      <c r="X196" s="17"/>
      <c r="Y196" s="75"/>
      <c r="Z196" s="17"/>
      <c r="AA196" s="17"/>
      <c r="AB196" s="17"/>
      <c r="AC196" s="17"/>
      <c r="AD196" s="125"/>
      <c r="AE196" s="125"/>
      <c r="AF196" s="123"/>
      <c r="AG196" s="117">
        <f t="shared" si="163"/>
        <v>0</v>
      </c>
      <c r="AH196" s="36">
        <f t="shared" si="164"/>
        <v>56.5</v>
      </c>
      <c r="AI196" s="17">
        <f t="shared" si="162"/>
        <v>0</v>
      </c>
      <c r="AJ196" s="17"/>
      <c r="AK196" s="20">
        <f t="shared" si="206"/>
        <v>56.5</v>
      </c>
      <c r="AL196" s="20">
        <f t="shared" ref="AL196:AL259" si="208">+SUM(AL195+AK196)</f>
        <v>1016.9000000000001</v>
      </c>
      <c r="AM196" s="20"/>
      <c r="AN196" s="6">
        <f t="shared" si="165"/>
        <v>0</v>
      </c>
      <c r="AO196" s="6">
        <f t="shared" si="166"/>
        <v>0</v>
      </c>
      <c r="AP196" s="17">
        <f t="shared" si="167"/>
        <v>0</v>
      </c>
      <c r="AQ196" s="17"/>
      <c r="AR196" s="6">
        <f t="shared" si="168"/>
        <v>0</v>
      </c>
      <c r="AS196" s="6">
        <f t="shared" si="169"/>
        <v>0</v>
      </c>
      <c r="AT196" s="6">
        <f t="shared" si="158"/>
        <v>0</v>
      </c>
      <c r="AU196" s="6"/>
      <c r="AV196" s="6">
        <f t="shared" si="170"/>
        <v>0</v>
      </c>
      <c r="AW196" s="6">
        <f t="shared" si="171"/>
        <v>0</v>
      </c>
      <c r="AX196" s="6">
        <f t="shared" si="172"/>
        <v>0</v>
      </c>
      <c r="AY196" s="6"/>
      <c r="AZ196" s="6">
        <f t="shared" si="173"/>
        <v>0</v>
      </c>
      <c r="BA196" s="6">
        <f t="shared" si="174"/>
        <v>0</v>
      </c>
      <c r="BB196" s="6">
        <f t="shared" si="175"/>
        <v>0</v>
      </c>
      <c r="BC196" s="6"/>
      <c r="BD196" s="6">
        <f t="shared" si="176"/>
        <v>0</v>
      </c>
      <c r="BE196" s="6">
        <f t="shared" si="177"/>
        <v>0</v>
      </c>
      <c r="BF196" s="6">
        <f t="shared" si="178"/>
        <v>0</v>
      </c>
      <c r="BG196" s="6"/>
      <c r="BH196" s="6">
        <f t="shared" si="179"/>
        <v>0</v>
      </c>
      <c r="BI196" s="6">
        <f t="shared" si="180"/>
        <v>0</v>
      </c>
      <c r="BJ196" s="6">
        <f t="shared" si="181"/>
        <v>0</v>
      </c>
      <c r="BK196" s="6"/>
      <c r="BL196" s="6">
        <f t="shared" si="182"/>
        <v>0</v>
      </c>
      <c r="BM196" s="6">
        <f t="shared" si="183"/>
        <v>0</v>
      </c>
      <c r="BN196" s="6">
        <f t="shared" si="184"/>
        <v>0</v>
      </c>
      <c r="BO196" s="6"/>
      <c r="BP196" s="6">
        <f t="shared" si="185"/>
        <v>0</v>
      </c>
      <c r="BQ196" s="36">
        <f t="shared" si="186"/>
        <v>56.5</v>
      </c>
      <c r="BR196" s="6">
        <f t="shared" si="187"/>
        <v>0</v>
      </c>
      <c r="BS196" s="6"/>
      <c r="BT196" s="6">
        <f t="shared" si="188"/>
        <v>0</v>
      </c>
      <c r="BU196" s="6">
        <f t="shared" si="189"/>
        <v>0</v>
      </c>
      <c r="BV196" s="6">
        <f t="shared" si="190"/>
        <v>0</v>
      </c>
      <c r="BW196" s="6"/>
      <c r="BX196" s="6">
        <f t="shared" si="191"/>
        <v>0</v>
      </c>
      <c r="BY196" s="6">
        <f t="shared" si="192"/>
        <v>0</v>
      </c>
      <c r="BZ196" s="6">
        <f t="shared" si="193"/>
        <v>0</v>
      </c>
      <c r="CA196" s="6"/>
      <c r="CB196" s="6">
        <f t="shared" si="194"/>
        <v>0</v>
      </c>
      <c r="CC196" s="6">
        <f t="shared" si="195"/>
        <v>0</v>
      </c>
      <c r="CD196" s="6">
        <f t="shared" si="196"/>
        <v>0</v>
      </c>
      <c r="CE196" s="6"/>
      <c r="CF196" s="6">
        <f t="shared" si="197"/>
        <v>0</v>
      </c>
      <c r="CG196" s="6">
        <f t="shared" si="198"/>
        <v>0</v>
      </c>
      <c r="CH196" s="6">
        <f t="shared" si="199"/>
        <v>0</v>
      </c>
      <c r="CI196" s="6"/>
      <c r="CJ196" s="6">
        <f t="shared" si="200"/>
        <v>0</v>
      </c>
      <c r="CK196" s="6">
        <f t="shared" si="201"/>
        <v>0</v>
      </c>
      <c r="CL196" s="6">
        <f t="shared" si="202"/>
        <v>0</v>
      </c>
      <c r="CM196" s="6"/>
      <c r="CN196" s="6">
        <f t="shared" si="203"/>
        <v>0</v>
      </c>
      <c r="CO196" s="6">
        <f t="shared" si="204"/>
        <v>0</v>
      </c>
      <c r="CP196" s="6">
        <f t="shared" si="205"/>
        <v>0</v>
      </c>
      <c r="CQ196" s="6"/>
      <c r="CR196" s="6">
        <f t="shared" si="159"/>
        <v>0</v>
      </c>
      <c r="CS196" s="6">
        <f t="shared" si="160"/>
        <v>0</v>
      </c>
      <c r="CT196" s="6">
        <f t="shared" si="161"/>
        <v>0</v>
      </c>
      <c r="CU196" s="6"/>
      <c r="CV196" s="6"/>
      <c r="CW196" s="6"/>
      <c r="CX196" s="6"/>
      <c r="CY196" s="6"/>
      <c r="CZ196" s="6"/>
      <c r="DA196" s="6"/>
      <c r="DB196" s="6"/>
      <c r="DC196" s="6"/>
      <c r="DD196" s="133"/>
      <c r="DE196" s="133"/>
      <c r="DF196" s="133"/>
      <c r="DG196" s="133"/>
      <c r="DH196" s="56"/>
      <c r="DI196" s="56"/>
      <c r="DJ196" s="56"/>
      <c r="DK196" s="56"/>
      <c r="DL196" s="56"/>
    </row>
    <row r="197" spans="1:116" s="31" customFormat="1" ht="28.5" customHeight="1" thickTop="1" thickBot="1" x14ac:dyDescent="0.35">
      <c r="A197" s="4">
        <v>44340</v>
      </c>
      <c r="B197" s="93" t="s">
        <v>21</v>
      </c>
      <c r="C197" s="5" t="s">
        <v>41</v>
      </c>
      <c r="D197" s="12" t="s">
        <v>11</v>
      </c>
      <c r="E197" s="5" t="s">
        <v>52</v>
      </c>
      <c r="F197" s="5" t="s">
        <v>30</v>
      </c>
      <c r="G197" s="53" t="s">
        <v>280</v>
      </c>
      <c r="H197" s="53">
        <v>51.25</v>
      </c>
      <c r="I197" s="82">
        <v>48.75</v>
      </c>
      <c r="J197" s="17">
        <v>46.75</v>
      </c>
      <c r="K197" s="17">
        <f t="shared" si="207"/>
        <v>1063.6500000000001</v>
      </c>
      <c r="L197" s="17"/>
      <c r="M197" s="17"/>
      <c r="N197" s="17"/>
      <c r="O197" s="17"/>
      <c r="P197" s="6"/>
      <c r="Q197" s="17"/>
      <c r="R197" s="17"/>
      <c r="S197" s="17"/>
      <c r="T197" s="17"/>
      <c r="U197" s="17"/>
      <c r="V197" s="68">
        <v>46.75</v>
      </c>
      <c r="W197" s="17"/>
      <c r="X197" s="17"/>
      <c r="Y197" s="75"/>
      <c r="Z197" s="17"/>
      <c r="AA197" s="17"/>
      <c r="AB197" s="17"/>
      <c r="AC197" s="17"/>
      <c r="AD197" s="125"/>
      <c r="AE197" s="125"/>
      <c r="AF197" s="123"/>
      <c r="AG197" s="117">
        <f t="shared" si="163"/>
        <v>0</v>
      </c>
      <c r="AH197" s="6">
        <f t="shared" si="164"/>
        <v>0</v>
      </c>
      <c r="AI197" s="68">
        <f t="shared" si="162"/>
        <v>46.75</v>
      </c>
      <c r="AJ197" s="17"/>
      <c r="AK197" s="20">
        <f t="shared" si="206"/>
        <v>46.75</v>
      </c>
      <c r="AL197" s="20">
        <f t="shared" si="208"/>
        <v>1063.6500000000001</v>
      </c>
      <c r="AM197" s="20"/>
      <c r="AN197" s="6">
        <f t="shared" si="165"/>
        <v>0</v>
      </c>
      <c r="AO197" s="6">
        <f t="shared" si="166"/>
        <v>0</v>
      </c>
      <c r="AP197" s="17">
        <f t="shared" si="167"/>
        <v>0</v>
      </c>
      <c r="AQ197" s="17"/>
      <c r="AR197" s="6">
        <f t="shared" si="168"/>
        <v>0</v>
      </c>
      <c r="AS197" s="6">
        <f t="shared" si="169"/>
        <v>0</v>
      </c>
      <c r="AT197" s="6">
        <f t="shared" si="158"/>
        <v>0</v>
      </c>
      <c r="AU197" s="6"/>
      <c r="AV197" s="6">
        <f t="shared" si="170"/>
        <v>0</v>
      </c>
      <c r="AW197" s="6">
        <f t="shared" si="171"/>
        <v>0</v>
      </c>
      <c r="AX197" s="6">
        <f t="shared" si="172"/>
        <v>0</v>
      </c>
      <c r="AY197" s="6"/>
      <c r="AZ197" s="6">
        <f t="shared" si="173"/>
        <v>0</v>
      </c>
      <c r="BA197" s="6">
        <f t="shared" si="174"/>
        <v>0</v>
      </c>
      <c r="BB197" s="6">
        <f t="shared" si="175"/>
        <v>0</v>
      </c>
      <c r="BC197" s="6"/>
      <c r="BD197" s="6">
        <f t="shared" si="176"/>
        <v>0</v>
      </c>
      <c r="BE197" s="6">
        <f t="shared" si="177"/>
        <v>0</v>
      </c>
      <c r="BF197" s="6">
        <f t="shared" si="178"/>
        <v>0</v>
      </c>
      <c r="BG197" s="6"/>
      <c r="BH197" s="6">
        <f t="shared" si="179"/>
        <v>0</v>
      </c>
      <c r="BI197" s="6">
        <f t="shared" si="180"/>
        <v>0</v>
      </c>
      <c r="BJ197" s="6">
        <f t="shared" si="181"/>
        <v>0</v>
      </c>
      <c r="BK197" s="6"/>
      <c r="BL197" s="6">
        <f t="shared" si="182"/>
        <v>0</v>
      </c>
      <c r="BM197" s="6">
        <f t="shared" si="183"/>
        <v>0</v>
      </c>
      <c r="BN197" s="6">
        <f t="shared" si="184"/>
        <v>0</v>
      </c>
      <c r="BO197" s="6"/>
      <c r="BP197" s="6">
        <f t="shared" si="185"/>
        <v>0</v>
      </c>
      <c r="BQ197" s="6">
        <f t="shared" si="186"/>
        <v>0</v>
      </c>
      <c r="BR197" s="6">
        <f t="shared" si="187"/>
        <v>0</v>
      </c>
      <c r="BS197" s="6"/>
      <c r="BT197" s="6">
        <f t="shared" si="188"/>
        <v>0</v>
      </c>
      <c r="BU197" s="6">
        <f t="shared" si="189"/>
        <v>0</v>
      </c>
      <c r="BV197" s="6">
        <f t="shared" si="190"/>
        <v>0</v>
      </c>
      <c r="BW197" s="6"/>
      <c r="BX197" s="6">
        <f t="shared" si="191"/>
        <v>0</v>
      </c>
      <c r="BY197" s="6">
        <f t="shared" si="192"/>
        <v>0</v>
      </c>
      <c r="BZ197" s="6">
        <f t="shared" si="193"/>
        <v>0</v>
      </c>
      <c r="CA197" s="6"/>
      <c r="CB197" s="6">
        <f t="shared" si="194"/>
        <v>0</v>
      </c>
      <c r="CC197" s="6">
        <f t="shared" si="195"/>
        <v>0</v>
      </c>
      <c r="CD197" s="36">
        <f t="shared" si="196"/>
        <v>46.75</v>
      </c>
      <c r="CE197" s="6"/>
      <c r="CF197" s="6">
        <f t="shared" si="197"/>
        <v>0</v>
      </c>
      <c r="CG197" s="6">
        <f t="shared" si="198"/>
        <v>0</v>
      </c>
      <c r="CH197" s="6">
        <f t="shared" si="199"/>
        <v>0</v>
      </c>
      <c r="CI197" s="6"/>
      <c r="CJ197" s="6">
        <f t="shared" si="200"/>
        <v>0</v>
      </c>
      <c r="CK197" s="6">
        <f t="shared" si="201"/>
        <v>0</v>
      </c>
      <c r="CL197" s="6">
        <f t="shared" si="202"/>
        <v>0</v>
      </c>
      <c r="CM197" s="6"/>
      <c r="CN197" s="6">
        <f t="shared" si="203"/>
        <v>0</v>
      </c>
      <c r="CO197" s="6">
        <f t="shared" si="204"/>
        <v>0</v>
      </c>
      <c r="CP197" s="6">
        <f t="shared" si="205"/>
        <v>0</v>
      </c>
      <c r="CQ197" s="6"/>
      <c r="CR197" s="6">
        <f t="shared" si="159"/>
        <v>0</v>
      </c>
      <c r="CS197" s="6">
        <f t="shared" si="160"/>
        <v>0</v>
      </c>
      <c r="CT197" s="6">
        <f t="shared" si="161"/>
        <v>0</v>
      </c>
      <c r="CU197" s="6"/>
      <c r="CV197" s="6"/>
      <c r="CW197" s="6"/>
      <c r="CX197" s="6"/>
      <c r="CY197" s="6"/>
      <c r="CZ197" s="6"/>
      <c r="DA197" s="6"/>
      <c r="DB197" s="6"/>
      <c r="DC197" s="6"/>
      <c r="DD197" s="133"/>
      <c r="DE197" s="133"/>
      <c r="DF197" s="133"/>
      <c r="DG197" s="133"/>
      <c r="DH197" s="56"/>
      <c r="DI197" s="56"/>
      <c r="DJ197" s="56"/>
      <c r="DK197" s="56"/>
      <c r="DL197" s="56"/>
    </row>
    <row r="198" spans="1:116" s="31" customFormat="1" ht="28.5" customHeight="1" thickTop="1" thickBot="1" x14ac:dyDescent="0.35">
      <c r="A198" s="4">
        <v>44340</v>
      </c>
      <c r="B198" s="93" t="s">
        <v>4</v>
      </c>
      <c r="C198" s="5" t="s">
        <v>29</v>
      </c>
      <c r="D198" s="12" t="s">
        <v>11</v>
      </c>
      <c r="E198" s="5" t="s">
        <v>27</v>
      </c>
      <c r="F198" s="5" t="s">
        <v>30</v>
      </c>
      <c r="G198" s="53" t="s">
        <v>281</v>
      </c>
      <c r="H198" s="53">
        <v>35.75</v>
      </c>
      <c r="I198" s="82">
        <v>64.25</v>
      </c>
      <c r="J198" s="17">
        <v>62.25</v>
      </c>
      <c r="K198" s="17">
        <f t="shared" si="207"/>
        <v>1125.9000000000001</v>
      </c>
      <c r="L198" s="17"/>
      <c r="M198" s="17"/>
      <c r="N198" s="68">
        <v>62.25</v>
      </c>
      <c r="O198" s="17"/>
      <c r="P198" s="6"/>
      <c r="Q198" s="17"/>
      <c r="R198" s="17"/>
      <c r="S198" s="17"/>
      <c r="T198" s="17"/>
      <c r="U198" s="17"/>
      <c r="V198" s="17"/>
      <c r="W198" s="17"/>
      <c r="X198" s="17"/>
      <c r="Y198" s="75"/>
      <c r="Z198" s="17"/>
      <c r="AA198" s="17"/>
      <c r="AB198" s="17"/>
      <c r="AC198" s="17"/>
      <c r="AD198" s="125"/>
      <c r="AE198" s="125"/>
      <c r="AF198" s="123"/>
      <c r="AG198" s="119">
        <f t="shared" si="163"/>
        <v>62.25</v>
      </c>
      <c r="AH198" s="6">
        <f t="shared" si="164"/>
        <v>0</v>
      </c>
      <c r="AI198" s="17">
        <f t="shared" si="162"/>
        <v>0</v>
      </c>
      <c r="AJ198" s="17"/>
      <c r="AK198" s="20">
        <f t="shared" si="206"/>
        <v>62.25</v>
      </c>
      <c r="AL198" s="20">
        <f t="shared" si="208"/>
        <v>1125.9000000000001</v>
      </c>
      <c r="AM198" s="20"/>
      <c r="AN198" s="6">
        <f t="shared" si="165"/>
        <v>0</v>
      </c>
      <c r="AO198" s="6">
        <f t="shared" si="166"/>
        <v>0</v>
      </c>
      <c r="AP198" s="17">
        <f t="shared" si="167"/>
        <v>0</v>
      </c>
      <c r="AQ198" s="17"/>
      <c r="AR198" s="6">
        <f t="shared" si="168"/>
        <v>0</v>
      </c>
      <c r="AS198" s="6">
        <f t="shared" si="169"/>
        <v>0</v>
      </c>
      <c r="AT198" s="6">
        <f t="shared" si="158"/>
        <v>0</v>
      </c>
      <c r="AU198" s="6"/>
      <c r="AV198" s="36">
        <f t="shared" si="170"/>
        <v>62.25</v>
      </c>
      <c r="AW198" s="6">
        <f t="shared" si="171"/>
        <v>0</v>
      </c>
      <c r="AX198" s="6">
        <f t="shared" si="172"/>
        <v>0</v>
      </c>
      <c r="AY198" s="6"/>
      <c r="AZ198" s="6">
        <f t="shared" si="173"/>
        <v>0</v>
      </c>
      <c r="BA198" s="6">
        <f t="shared" si="174"/>
        <v>0</v>
      </c>
      <c r="BB198" s="6">
        <f t="shared" si="175"/>
        <v>0</v>
      </c>
      <c r="BC198" s="6"/>
      <c r="BD198" s="6">
        <f t="shared" si="176"/>
        <v>0</v>
      </c>
      <c r="BE198" s="6">
        <f t="shared" si="177"/>
        <v>0</v>
      </c>
      <c r="BF198" s="6">
        <f t="shared" si="178"/>
        <v>0</v>
      </c>
      <c r="BG198" s="6"/>
      <c r="BH198" s="6">
        <f t="shared" si="179"/>
        <v>0</v>
      </c>
      <c r="BI198" s="6">
        <f t="shared" si="180"/>
        <v>0</v>
      </c>
      <c r="BJ198" s="6">
        <f t="shared" si="181"/>
        <v>0</v>
      </c>
      <c r="BK198" s="6"/>
      <c r="BL198" s="6">
        <f t="shared" si="182"/>
        <v>0</v>
      </c>
      <c r="BM198" s="6">
        <f t="shared" si="183"/>
        <v>0</v>
      </c>
      <c r="BN198" s="6">
        <f t="shared" si="184"/>
        <v>0</v>
      </c>
      <c r="BO198" s="6"/>
      <c r="BP198" s="6">
        <f t="shared" si="185"/>
        <v>0</v>
      </c>
      <c r="BQ198" s="6">
        <f t="shared" si="186"/>
        <v>0</v>
      </c>
      <c r="BR198" s="6">
        <f t="shared" si="187"/>
        <v>0</v>
      </c>
      <c r="BS198" s="6"/>
      <c r="BT198" s="6">
        <f t="shared" si="188"/>
        <v>0</v>
      </c>
      <c r="BU198" s="6">
        <f t="shared" si="189"/>
        <v>0</v>
      </c>
      <c r="BV198" s="6">
        <f t="shared" si="190"/>
        <v>0</v>
      </c>
      <c r="BW198" s="6"/>
      <c r="BX198" s="6">
        <f t="shared" si="191"/>
        <v>0</v>
      </c>
      <c r="BY198" s="6">
        <f t="shared" si="192"/>
        <v>0</v>
      </c>
      <c r="BZ198" s="6">
        <f t="shared" si="193"/>
        <v>0</v>
      </c>
      <c r="CA198" s="6"/>
      <c r="CB198" s="6">
        <f t="shared" si="194"/>
        <v>0</v>
      </c>
      <c r="CC198" s="6">
        <f t="shared" si="195"/>
        <v>0</v>
      </c>
      <c r="CD198" s="6">
        <f t="shared" si="196"/>
        <v>0</v>
      </c>
      <c r="CE198" s="6"/>
      <c r="CF198" s="6">
        <f t="shared" si="197"/>
        <v>0</v>
      </c>
      <c r="CG198" s="6">
        <f t="shared" si="198"/>
        <v>0</v>
      </c>
      <c r="CH198" s="6">
        <f t="shared" si="199"/>
        <v>0</v>
      </c>
      <c r="CI198" s="6"/>
      <c r="CJ198" s="6">
        <f t="shared" si="200"/>
        <v>0</v>
      </c>
      <c r="CK198" s="6">
        <f t="shared" si="201"/>
        <v>0</v>
      </c>
      <c r="CL198" s="6">
        <f t="shared" si="202"/>
        <v>0</v>
      </c>
      <c r="CM198" s="6"/>
      <c r="CN198" s="6">
        <f t="shared" si="203"/>
        <v>0</v>
      </c>
      <c r="CO198" s="6">
        <f t="shared" si="204"/>
        <v>0</v>
      </c>
      <c r="CP198" s="6">
        <f t="shared" si="205"/>
        <v>0</v>
      </c>
      <c r="CQ198" s="6"/>
      <c r="CR198" s="6">
        <f t="shared" si="159"/>
        <v>0</v>
      </c>
      <c r="CS198" s="6">
        <f t="shared" si="160"/>
        <v>0</v>
      </c>
      <c r="CT198" s="6">
        <f t="shared" si="161"/>
        <v>0</v>
      </c>
      <c r="CU198" s="6"/>
      <c r="CV198" s="6"/>
      <c r="CW198" s="6"/>
      <c r="CX198" s="6"/>
      <c r="CY198" s="6"/>
      <c r="CZ198" s="6"/>
      <c r="DA198" s="6"/>
      <c r="DB198" s="6"/>
      <c r="DC198" s="6"/>
      <c r="DD198" s="133"/>
      <c r="DE198" s="133"/>
      <c r="DF198" s="133"/>
      <c r="DG198" s="133"/>
      <c r="DH198" s="56"/>
      <c r="DI198" s="56"/>
      <c r="DJ198" s="56"/>
      <c r="DK198" s="56"/>
      <c r="DL198" s="56"/>
    </row>
    <row r="199" spans="1:116" s="31" customFormat="1" ht="28.5" customHeight="1" thickTop="1" thickBot="1" x14ac:dyDescent="0.35">
      <c r="A199" s="4">
        <v>44340</v>
      </c>
      <c r="B199" s="5" t="s">
        <v>7</v>
      </c>
      <c r="C199" s="5" t="s">
        <v>29</v>
      </c>
      <c r="D199" s="12" t="s">
        <v>11</v>
      </c>
      <c r="E199" s="5" t="s">
        <v>27</v>
      </c>
      <c r="F199" s="5" t="s">
        <v>1</v>
      </c>
      <c r="G199" s="53" t="s">
        <v>282</v>
      </c>
      <c r="H199" s="53">
        <v>49</v>
      </c>
      <c r="I199" s="82">
        <v>49</v>
      </c>
      <c r="J199" s="17">
        <v>47</v>
      </c>
      <c r="K199" s="17">
        <f t="shared" si="207"/>
        <v>1172.9000000000001</v>
      </c>
      <c r="L199" s="17"/>
      <c r="M199" s="17"/>
      <c r="N199" s="17"/>
      <c r="O199" s="17"/>
      <c r="P199" s="6"/>
      <c r="Q199" s="68">
        <v>47</v>
      </c>
      <c r="R199" s="17"/>
      <c r="S199" s="17"/>
      <c r="T199" s="17"/>
      <c r="U199" s="17"/>
      <c r="V199" s="17"/>
      <c r="W199" s="17"/>
      <c r="X199" s="17"/>
      <c r="Y199" s="75"/>
      <c r="Z199" s="17"/>
      <c r="AA199" s="17"/>
      <c r="AB199" s="17"/>
      <c r="AC199" s="17"/>
      <c r="AD199" s="125"/>
      <c r="AE199" s="125"/>
      <c r="AF199" s="123"/>
      <c r="AG199" s="119">
        <f t="shared" si="163"/>
        <v>47</v>
      </c>
      <c r="AH199" s="6">
        <f t="shared" si="164"/>
        <v>0</v>
      </c>
      <c r="AI199" s="17">
        <f t="shared" si="162"/>
        <v>0</v>
      </c>
      <c r="AJ199" s="17"/>
      <c r="AK199" s="20">
        <f t="shared" si="206"/>
        <v>47</v>
      </c>
      <c r="AL199" s="20">
        <f t="shared" si="208"/>
        <v>1172.9000000000001</v>
      </c>
      <c r="AM199" s="20"/>
      <c r="AN199" s="6">
        <f t="shared" si="165"/>
        <v>0</v>
      </c>
      <c r="AO199" s="6">
        <f t="shared" si="166"/>
        <v>0</v>
      </c>
      <c r="AP199" s="17">
        <f t="shared" si="167"/>
        <v>0</v>
      </c>
      <c r="AQ199" s="17"/>
      <c r="AR199" s="6">
        <f t="shared" si="168"/>
        <v>0</v>
      </c>
      <c r="AS199" s="6">
        <f t="shared" si="169"/>
        <v>0</v>
      </c>
      <c r="AT199" s="6">
        <f t="shared" si="158"/>
        <v>0</v>
      </c>
      <c r="AU199" s="6"/>
      <c r="AV199" s="6">
        <f t="shared" si="170"/>
        <v>0</v>
      </c>
      <c r="AW199" s="6">
        <f t="shared" si="171"/>
        <v>0</v>
      </c>
      <c r="AX199" s="6">
        <f t="shared" si="172"/>
        <v>0</v>
      </c>
      <c r="AY199" s="6"/>
      <c r="AZ199" s="6">
        <f t="shared" si="173"/>
        <v>0</v>
      </c>
      <c r="BA199" s="6">
        <f t="shared" si="174"/>
        <v>0</v>
      </c>
      <c r="BB199" s="6">
        <f t="shared" si="175"/>
        <v>0</v>
      </c>
      <c r="BC199" s="6"/>
      <c r="BD199" s="6">
        <f t="shared" si="176"/>
        <v>0</v>
      </c>
      <c r="BE199" s="6">
        <f t="shared" si="177"/>
        <v>0</v>
      </c>
      <c r="BF199" s="6">
        <f t="shared" si="178"/>
        <v>0</v>
      </c>
      <c r="BG199" s="6"/>
      <c r="BH199" s="36">
        <f t="shared" si="179"/>
        <v>47</v>
      </c>
      <c r="BI199" s="6">
        <f t="shared" si="180"/>
        <v>0</v>
      </c>
      <c r="BJ199" s="6">
        <f t="shared" si="181"/>
        <v>0</v>
      </c>
      <c r="BK199" s="6"/>
      <c r="BL199" s="6">
        <f t="shared" si="182"/>
        <v>0</v>
      </c>
      <c r="BM199" s="6">
        <f t="shared" si="183"/>
        <v>0</v>
      </c>
      <c r="BN199" s="6">
        <f t="shared" si="184"/>
        <v>0</v>
      </c>
      <c r="BO199" s="6"/>
      <c r="BP199" s="6">
        <f t="shared" si="185"/>
        <v>0</v>
      </c>
      <c r="BQ199" s="6">
        <f t="shared" si="186"/>
        <v>0</v>
      </c>
      <c r="BR199" s="6">
        <f t="shared" si="187"/>
        <v>0</v>
      </c>
      <c r="BS199" s="6"/>
      <c r="BT199" s="6">
        <f t="shared" si="188"/>
        <v>0</v>
      </c>
      <c r="BU199" s="6">
        <f t="shared" si="189"/>
        <v>0</v>
      </c>
      <c r="BV199" s="6">
        <f t="shared" si="190"/>
        <v>0</v>
      </c>
      <c r="BW199" s="6"/>
      <c r="BX199" s="6">
        <f t="shared" si="191"/>
        <v>0</v>
      </c>
      <c r="BY199" s="6">
        <f t="shared" si="192"/>
        <v>0</v>
      </c>
      <c r="BZ199" s="6">
        <f t="shared" si="193"/>
        <v>0</v>
      </c>
      <c r="CA199" s="6"/>
      <c r="CB199" s="6">
        <f t="shared" si="194"/>
        <v>0</v>
      </c>
      <c r="CC199" s="6">
        <f t="shared" si="195"/>
        <v>0</v>
      </c>
      <c r="CD199" s="6">
        <f t="shared" si="196"/>
        <v>0</v>
      </c>
      <c r="CE199" s="6"/>
      <c r="CF199" s="6">
        <f t="shared" si="197"/>
        <v>0</v>
      </c>
      <c r="CG199" s="6">
        <f t="shared" si="198"/>
        <v>0</v>
      </c>
      <c r="CH199" s="6">
        <f t="shared" si="199"/>
        <v>0</v>
      </c>
      <c r="CI199" s="6"/>
      <c r="CJ199" s="6">
        <f t="shared" si="200"/>
        <v>0</v>
      </c>
      <c r="CK199" s="6">
        <f t="shared" si="201"/>
        <v>0</v>
      </c>
      <c r="CL199" s="6">
        <f t="shared" si="202"/>
        <v>0</v>
      </c>
      <c r="CM199" s="6"/>
      <c r="CN199" s="6">
        <f t="shared" si="203"/>
        <v>0</v>
      </c>
      <c r="CO199" s="6">
        <f t="shared" si="204"/>
        <v>0</v>
      </c>
      <c r="CP199" s="6">
        <f t="shared" si="205"/>
        <v>0</v>
      </c>
      <c r="CQ199" s="6"/>
      <c r="CR199" s="6">
        <f t="shared" si="159"/>
        <v>0</v>
      </c>
      <c r="CS199" s="6">
        <f t="shared" si="160"/>
        <v>0</v>
      </c>
      <c r="CT199" s="6">
        <f t="shared" si="161"/>
        <v>0</v>
      </c>
      <c r="CU199" s="6"/>
      <c r="CV199" s="6"/>
      <c r="CW199" s="6"/>
      <c r="CX199" s="6"/>
      <c r="CY199" s="6"/>
      <c r="CZ199" s="6"/>
      <c r="DA199" s="6"/>
      <c r="DB199" s="6"/>
      <c r="DC199" s="6"/>
      <c r="DD199" s="133"/>
      <c r="DE199" s="133"/>
      <c r="DF199" s="133"/>
      <c r="DG199" s="133"/>
      <c r="DH199" s="56"/>
      <c r="DI199" s="56"/>
      <c r="DJ199" s="56"/>
      <c r="DK199" s="56"/>
      <c r="DL199" s="56"/>
    </row>
    <row r="200" spans="1:116" s="31" customFormat="1" ht="28.5" customHeight="1" thickTop="1" thickBot="1" x14ac:dyDescent="0.35">
      <c r="A200" s="4">
        <v>44341</v>
      </c>
      <c r="B200" s="51" t="s">
        <v>5</v>
      </c>
      <c r="C200" s="5" t="s">
        <v>38</v>
      </c>
      <c r="D200" s="12" t="s">
        <v>11</v>
      </c>
      <c r="E200" s="5" t="s">
        <v>27</v>
      </c>
      <c r="F200" s="5" t="s">
        <v>30</v>
      </c>
      <c r="G200" s="53" t="s">
        <v>283</v>
      </c>
      <c r="H200" s="53">
        <v>59.25</v>
      </c>
      <c r="I200" s="81">
        <v>-59.25</v>
      </c>
      <c r="J200" s="72">
        <v>-60.25</v>
      </c>
      <c r="K200" s="17">
        <f t="shared" si="207"/>
        <v>1112.6500000000001</v>
      </c>
      <c r="L200" s="17"/>
      <c r="M200" s="17"/>
      <c r="N200" s="17"/>
      <c r="O200" s="72">
        <v>-60.25</v>
      </c>
      <c r="P200" s="6"/>
      <c r="Q200" s="17"/>
      <c r="R200" s="17"/>
      <c r="S200" s="17"/>
      <c r="T200" s="17"/>
      <c r="U200" s="17"/>
      <c r="V200" s="17"/>
      <c r="W200" s="17"/>
      <c r="X200" s="17"/>
      <c r="Y200" s="75"/>
      <c r="Z200" s="17"/>
      <c r="AA200" s="17"/>
      <c r="AB200" s="17"/>
      <c r="AC200" s="17"/>
      <c r="AD200" s="125"/>
      <c r="AE200" s="125"/>
      <c r="AF200" s="123"/>
      <c r="AG200" s="117">
        <f t="shared" si="163"/>
        <v>0</v>
      </c>
      <c r="AH200" s="79">
        <f t="shared" si="164"/>
        <v>-60.25</v>
      </c>
      <c r="AI200" s="17">
        <f t="shared" si="162"/>
        <v>0</v>
      </c>
      <c r="AJ200" s="17"/>
      <c r="AK200" s="20">
        <f t="shared" si="206"/>
        <v>-60.25</v>
      </c>
      <c r="AL200" s="20">
        <f t="shared" si="208"/>
        <v>1112.6500000000001</v>
      </c>
      <c r="AM200" s="20"/>
      <c r="AN200" s="6">
        <f t="shared" si="165"/>
        <v>0</v>
      </c>
      <c r="AO200" s="6">
        <f t="shared" si="166"/>
        <v>0</v>
      </c>
      <c r="AP200" s="17">
        <f t="shared" si="167"/>
        <v>0</v>
      </c>
      <c r="AQ200" s="17"/>
      <c r="AR200" s="6">
        <f t="shared" si="168"/>
        <v>0</v>
      </c>
      <c r="AS200" s="6">
        <f t="shared" si="169"/>
        <v>0</v>
      </c>
      <c r="AT200" s="6">
        <f t="shared" si="158"/>
        <v>0</v>
      </c>
      <c r="AU200" s="6"/>
      <c r="AV200" s="6">
        <f t="shared" si="170"/>
        <v>0</v>
      </c>
      <c r="AW200" s="6">
        <f t="shared" si="171"/>
        <v>0</v>
      </c>
      <c r="AX200" s="6">
        <f t="shared" si="172"/>
        <v>0</v>
      </c>
      <c r="AY200" s="6"/>
      <c r="AZ200" s="6">
        <f t="shared" si="173"/>
        <v>0</v>
      </c>
      <c r="BA200" s="79">
        <f t="shared" si="174"/>
        <v>-60.25</v>
      </c>
      <c r="BB200" s="6">
        <f t="shared" si="175"/>
        <v>0</v>
      </c>
      <c r="BC200" s="6"/>
      <c r="BD200" s="6">
        <f t="shared" si="176"/>
        <v>0</v>
      </c>
      <c r="BE200" s="6">
        <f t="shared" si="177"/>
        <v>0</v>
      </c>
      <c r="BF200" s="6">
        <f t="shared" si="178"/>
        <v>0</v>
      </c>
      <c r="BG200" s="6"/>
      <c r="BH200" s="36">
        <f t="shared" si="179"/>
        <v>0</v>
      </c>
      <c r="BI200" s="6">
        <f t="shared" si="180"/>
        <v>0</v>
      </c>
      <c r="BJ200" s="6">
        <f t="shared" si="181"/>
        <v>0</v>
      </c>
      <c r="BK200" s="6"/>
      <c r="BL200" s="6">
        <f t="shared" si="182"/>
        <v>0</v>
      </c>
      <c r="BM200" s="6">
        <f t="shared" si="183"/>
        <v>0</v>
      </c>
      <c r="BN200" s="6">
        <f t="shared" si="184"/>
        <v>0</v>
      </c>
      <c r="BO200" s="6"/>
      <c r="BP200" s="6">
        <f t="shared" si="185"/>
        <v>0</v>
      </c>
      <c r="BQ200" s="6">
        <f t="shared" si="186"/>
        <v>0</v>
      </c>
      <c r="BR200" s="6">
        <f t="shared" si="187"/>
        <v>0</v>
      </c>
      <c r="BS200" s="6"/>
      <c r="BT200" s="6">
        <f t="shared" si="188"/>
        <v>0</v>
      </c>
      <c r="BU200" s="6">
        <f t="shared" si="189"/>
        <v>0</v>
      </c>
      <c r="BV200" s="6">
        <f t="shared" si="190"/>
        <v>0</v>
      </c>
      <c r="BW200" s="6"/>
      <c r="BX200" s="6">
        <f t="shared" si="191"/>
        <v>0</v>
      </c>
      <c r="BY200" s="6">
        <f t="shared" si="192"/>
        <v>0</v>
      </c>
      <c r="BZ200" s="6">
        <f t="shared" si="193"/>
        <v>0</v>
      </c>
      <c r="CA200" s="6"/>
      <c r="CB200" s="6">
        <f t="shared" si="194"/>
        <v>0</v>
      </c>
      <c r="CC200" s="6">
        <f t="shared" si="195"/>
        <v>0</v>
      </c>
      <c r="CD200" s="6">
        <f t="shared" si="196"/>
        <v>0</v>
      </c>
      <c r="CE200" s="6"/>
      <c r="CF200" s="6">
        <f t="shared" si="197"/>
        <v>0</v>
      </c>
      <c r="CG200" s="6">
        <f t="shared" si="198"/>
        <v>0</v>
      </c>
      <c r="CH200" s="6">
        <f t="shared" si="199"/>
        <v>0</v>
      </c>
      <c r="CI200" s="6"/>
      <c r="CJ200" s="6">
        <f t="shared" si="200"/>
        <v>0</v>
      </c>
      <c r="CK200" s="6">
        <f t="shared" si="201"/>
        <v>0</v>
      </c>
      <c r="CL200" s="6">
        <f t="shared" si="202"/>
        <v>0</v>
      </c>
      <c r="CM200" s="6"/>
      <c r="CN200" s="6">
        <f t="shared" si="203"/>
        <v>0</v>
      </c>
      <c r="CO200" s="6">
        <f t="shared" si="204"/>
        <v>0</v>
      </c>
      <c r="CP200" s="6">
        <f t="shared" si="205"/>
        <v>0</v>
      </c>
      <c r="CQ200" s="6"/>
      <c r="CR200" s="6">
        <f t="shared" si="159"/>
        <v>0</v>
      </c>
      <c r="CS200" s="6">
        <f t="shared" si="160"/>
        <v>0</v>
      </c>
      <c r="CT200" s="6">
        <f t="shared" si="161"/>
        <v>0</v>
      </c>
      <c r="CU200" s="6"/>
      <c r="CV200" s="6"/>
      <c r="CW200" s="6"/>
      <c r="CX200" s="6"/>
      <c r="CY200" s="6"/>
      <c r="CZ200" s="6"/>
      <c r="DA200" s="6"/>
      <c r="DB200" s="6"/>
      <c r="DC200" s="6"/>
      <c r="DD200" s="133"/>
      <c r="DE200" s="133"/>
      <c r="DF200" s="133"/>
      <c r="DG200" s="133"/>
      <c r="DH200" s="56"/>
      <c r="DI200" s="56"/>
      <c r="DJ200" s="56"/>
      <c r="DK200" s="56"/>
      <c r="DL200" s="56"/>
    </row>
    <row r="201" spans="1:116" s="31" customFormat="1" ht="28.5" customHeight="1" thickTop="1" thickBot="1" x14ac:dyDescent="0.35">
      <c r="A201" s="4">
        <v>44341</v>
      </c>
      <c r="B201" s="51" t="s">
        <v>8</v>
      </c>
      <c r="C201" s="5" t="s">
        <v>29</v>
      </c>
      <c r="D201" s="12" t="s">
        <v>11</v>
      </c>
      <c r="E201" s="5" t="s">
        <v>27</v>
      </c>
      <c r="F201" s="5" t="s">
        <v>30</v>
      </c>
      <c r="G201" s="53" t="s">
        <v>284</v>
      </c>
      <c r="H201" s="53">
        <v>59.5</v>
      </c>
      <c r="I201" s="81">
        <v>-59.5</v>
      </c>
      <c r="J201" s="72">
        <v>-60.5</v>
      </c>
      <c r="K201" s="17">
        <f t="shared" si="207"/>
        <v>1052.1500000000001</v>
      </c>
      <c r="L201" s="17"/>
      <c r="M201" s="17"/>
      <c r="N201" s="17"/>
      <c r="O201" s="17"/>
      <c r="P201" s="6"/>
      <c r="Q201" s="17"/>
      <c r="R201" s="72">
        <v>-60.5</v>
      </c>
      <c r="S201" s="17"/>
      <c r="T201" s="17"/>
      <c r="U201" s="17"/>
      <c r="V201" s="17"/>
      <c r="W201" s="17"/>
      <c r="X201" s="17"/>
      <c r="Y201" s="75"/>
      <c r="Z201" s="17"/>
      <c r="AA201" s="17"/>
      <c r="AB201" s="17"/>
      <c r="AC201" s="17"/>
      <c r="AD201" s="125"/>
      <c r="AE201" s="125"/>
      <c r="AF201" s="123"/>
      <c r="AG201" s="118">
        <f t="shared" si="163"/>
        <v>-60.5</v>
      </c>
      <c r="AH201" s="6">
        <f t="shared" si="164"/>
        <v>0</v>
      </c>
      <c r="AI201" s="17">
        <f t="shared" si="162"/>
        <v>0</v>
      </c>
      <c r="AJ201" s="17"/>
      <c r="AK201" s="20">
        <f t="shared" si="206"/>
        <v>-60.5</v>
      </c>
      <c r="AL201" s="20">
        <f t="shared" si="208"/>
        <v>1052.1500000000001</v>
      </c>
      <c r="AM201" s="20"/>
      <c r="AN201" s="6">
        <f t="shared" si="165"/>
        <v>0</v>
      </c>
      <c r="AO201" s="6">
        <f t="shared" si="166"/>
        <v>0</v>
      </c>
      <c r="AP201" s="17">
        <f t="shared" si="167"/>
        <v>0</v>
      </c>
      <c r="AQ201" s="17"/>
      <c r="AR201" s="6">
        <f t="shared" si="168"/>
        <v>0</v>
      </c>
      <c r="AS201" s="6">
        <f t="shared" si="169"/>
        <v>0</v>
      </c>
      <c r="AT201" s="6">
        <f t="shared" si="158"/>
        <v>0</v>
      </c>
      <c r="AU201" s="6"/>
      <c r="AV201" s="6">
        <f t="shared" si="170"/>
        <v>0</v>
      </c>
      <c r="AW201" s="6">
        <f t="shared" si="171"/>
        <v>0</v>
      </c>
      <c r="AX201" s="6">
        <f t="shared" si="172"/>
        <v>0</v>
      </c>
      <c r="AY201" s="6"/>
      <c r="AZ201" s="6">
        <f t="shared" si="173"/>
        <v>0</v>
      </c>
      <c r="BA201" s="6">
        <f t="shared" si="174"/>
        <v>0</v>
      </c>
      <c r="BB201" s="6">
        <f t="shared" si="175"/>
        <v>0</v>
      </c>
      <c r="BC201" s="6"/>
      <c r="BD201" s="6">
        <f t="shared" si="176"/>
        <v>0</v>
      </c>
      <c r="BE201" s="6">
        <f t="shared" si="177"/>
        <v>0</v>
      </c>
      <c r="BF201" s="6">
        <f t="shared" si="178"/>
        <v>0</v>
      </c>
      <c r="BG201" s="6"/>
      <c r="BH201" s="36">
        <f t="shared" si="179"/>
        <v>0</v>
      </c>
      <c r="BI201" s="6">
        <f t="shared" si="180"/>
        <v>0</v>
      </c>
      <c r="BJ201" s="6">
        <f t="shared" si="181"/>
        <v>0</v>
      </c>
      <c r="BK201" s="6"/>
      <c r="BL201" s="79">
        <f t="shared" si="182"/>
        <v>-60.5</v>
      </c>
      <c r="BM201" s="6">
        <f t="shared" si="183"/>
        <v>0</v>
      </c>
      <c r="BN201" s="6">
        <f t="shared" si="184"/>
        <v>0</v>
      </c>
      <c r="BO201" s="6"/>
      <c r="BP201" s="6">
        <f t="shared" si="185"/>
        <v>0</v>
      </c>
      <c r="BQ201" s="6">
        <f t="shared" si="186"/>
        <v>0</v>
      </c>
      <c r="BR201" s="6">
        <f t="shared" si="187"/>
        <v>0</v>
      </c>
      <c r="BS201" s="6"/>
      <c r="BT201" s="6">
        <f t="shared" si="188"/>
        <v>0</v>
      </c>
      <c r="BU201" s="6">
        <f t="shared" si="189"/>
        <v>0</v>
      </c>
      <c r="BV201" s="6">
        <f t="shared" si="190"/>
        <v>0</v>
      </c>
      <c r="BW201" s="6"/>
      <c r="BX201" s="6">
        <f t="shared" si="191"/>
        <v>0</v>
      </c>
      <c r="BY201" s="6">
        <f t="shared" si="192"/>
        <v>0</v>
      </c>
      <c r="BZ201" s="6">
        <f t="shared" si="193"/>
        <v>0</v>
      </c>
      <c r="CA201" s="6"/>
      <c r="CB201" s="6">
        <f t="shared" si="194"/>
        <v>0</v>
      </c>
      <c r="CC201" s="6">
        <f t="shared" si="195"/>
        <v>0</v>
      </c>
      <c r="CD201" s="6">
        <f t="shared" si="196"/>
        <v>0</v>
      </c>
      <c r="CE201" s="6"/>
      <c r="CF201" s="6">
        <f t="shared" si="197"/>
        <v>0</v>
      </c>
      <c r="CG201" s="6">
        <f t="shared" si="198"/>
        <v>0</v>
      </c>
      <c r="CH201" s="6">
        <f t="shared" si="199"/>
        <v>0</v>
      </c>
      <c r="CI201" s="6"/>
      <c r="CJ201" s="6">
        <f t="shared" si="200"/>
        <v>0</v>
      </c>
      <c r="CK201" s="6">
        <f t="shared" si="201"/>
        <v>0</v>
      </c>
      <c r="CL201" s="6">
        <f t="shared" si="202"/>
        <v>0</v>
      </c>
      <c r="CM201" s="6"/>
      <c r="CN201" s="6">
        <f t="shared" si="203"/>
        <v>0</v>
      </c>
      <c r="CO201" s="6">
        <f t="shared" si="204"/>
        <v>0</v>
      </c>
      <c r="CP201" s="6">
        <f t="shared" si="205"/>
        <v>0</v>
      </c>
      <c r="CQ201" s="6"/>
      <c r="CR201" s="6">
        <f t="shared" si="159"/>
        <v>0</v>
      </c>
      <c r="CS201" s="6">
        <f t="shared" si="160"/>
        <v>0</v>
      </c>
      <c r="CT201" s="6">
        <f t="shared" si="161"/>
        <v>0</v>
      </c>
      <c r="CU201" s="6"/>
      <c r="CV201" s="6"/>
      <c r="CW201" s="6"/>
      <c r="CX201" s="6"/>
      <c r="CY201" s="6"/>
      <c r="CZ201" s="6"/>
      <c r="DA201" s="6"/>
      <c r="DB201" s="6"/>
      <c r="DC201" s="6"/>
      <c r="DD201" s="133"/>
      <c r="DE201" s="133"/>
      <c r="DF201" s="133"/>
      <c r="DG201" s="133"/>
      <c r="DH201" s="56"/>
      <c r="DI201" s="56"/>
      <c r="DJ201" s="56"/>
      <c r="DK201" s="56"/>
      <c r="DL201" s="56"/>
    </row>
    <row r="202" spans="1:116" s="31" customFormat="1" ht="28.5" customHeight="1" thickTop="1" thickBot="1" x14ac:dyDescent="0.35">
      <c r="A202" s="4">
        <v>44342</v>
      </c>
      <c r="B202" s="5" t="s">
        <v>7</v>
      </c>
      <c r="C202" s="5" t="s">
        <v>38</v>
      </c>
      <c r="D202" s="12" t="s">
        <v>11</v>
      </c>
      <c r="E202" s="5" t="s">
        <v>27</v>
      </c>
      <c r="F202" s="5" t="s">
        <v>30</v>
      </c>
      <c r="G202" s="53" t="s">
        <v>285</v>
      </c>
      <c r="H202" s="53">
        <v>48.25</v>
      </c>
      <c r="I202" s="82">
        <v>48.25</v>
      </c>
      <c r="J202" s="17">
        <v>46.25</v>
      </c>
      <c r="K202" s="17">
        <f t="shared" si="207"/>
        <v>1098.4000000000001</v>
      </c>
      <c r="L202" s="17"/>
      <c r="M202" s="17"/>
      <c r="N202" s="17"/>
      <c r="O202" s="17"/>
      <c r="P202" s="6"/>
      <c r="Q202" s="68">
        <v>46.25</v>
      </c>
      <c r="R202" s="17"/>
      <c r="S202" s="17"/>
      <c r="T202" s="17"/>
      <c r="U202" s="17"/>
      <c r="V202" s="17"/>
      <c r="W202" s="17"/>
      <c r="X202" s="17"/>
      <c r="Y202" s="75"/>
      <c r="Z202" s="17"/>
      <c r="AA202" s="17"/>
      <c r="AB202" s="17"/>
      <c r="AC202" s="17"/>
      <c r="AD202" s="125"/>
      <c r="AE202" s="125"/>
      <c r="AF202" s="123"/>
      <c r="AG202" s="117">
        <f t="shared" si="163"/>
        <v>0</v>
      </c>
      <c r="AH202" s="36">
        <f t="shared" si="164"/>
        <v>46.25</v>
      </c>
      <c r="AI202" s="17">
        <f t="shared" si="162"/>
        <v>0</v>
      </c>
      <c r="AJ202" s="17"/>
      <c r="AK202" s="20">
        <f t="shared" si="206"/>
        <v>46.25</v>
      </c>
      <c r="AL202" s="20">
        <f t="shared" si="208"/>
        <v>1098.4000000000001</v>
      </c>
      <c r="AM202" s="20"/>
      <c r="AN202" s="6">
        <f t="shared" si="165"/>
        <v>0</v>
      </c>
      <c r="AO202" s="6">
        <f t="shared" si="166"/>
        <v>0</v>
      </c>
      <c r="AP202" s="17">
        <f t="shared" si="167"/>
        <v>0</v>
      </c>
      <c r="AQ202" s="17"/>
      <c r="AR202" s="6">
        <f t="shared" si="168"/>
        <v>0</v>
      </c>
      <c r="AS202" s="6">
        <f t="shared" si="169"/>
        <v>0</v>
      </c>
      <c r="AT202" s="6">
        <f t="shared" si="158"/>
        <v>0</v>
      </c>
      <c r="AU202" s="6"/>
      <c r="AV202" s="6">
        <f t="shared" si="170"/>
        <v>0</v>
      </c>
      <c r="AW202" s="6">
        <f t="shared" si="171"/>
        <v>0</v>
      </c>
      <c r="AX202" s="6">
        <f t="shared" si="172"/>
        <v>0</v>
      </c>
      <c r="AY202" s="6"/>
      <c r="AZ202" s="6">
        <f t="shared" si="173"/>
        <v>0</v>
      </c>
      <c r="BA202" s="6">
        <f t="shared" si="174"/>
        <v>0</v>
      </c>
      <c r="BB202" s="6">
        <f t="shared" si="175"/>
        <v>0</v>
      </c>
      <c r="BC202" s="6"/>
      <c r="BD202" s="6">
        <f t="shared" si="176"/>
        <v>0</v>
      </c>
      <c r="BE202" s="6">
        <f t="shared" si="177"/>
        <v>0</v>
      </c>
      <c r="BF202" s="6">
        <f t="shared" si="178"/>
        <v>0</v>
      </c>
      <c r="BG202" s="6"/>
      <c r="BH202" s="6">
        <f t="shared" si="179"/>
        <v>0</v>
      </c>
      <c r="BI202" s="36">
        <f t="shared" si="180"/>
        <v>46.25</v>
      </c>
      <c r="BJ202" s="6">
        <f t="shared" si="181"/>
        <v>0</v>
      </c>
      <c r="BK202" s="6"/>
      <c r="BL202" s="6">
        <f t="shared" si="182"/>
        <v>0</v>
      </c>
      <c r="BM202" s="6">
        <f t="shared" si="183"/>
        <v>0</v>
      </c>
      <c r="BN202" s="6">
        <f t="shared" si="184"/>
        <v>0</v>
      </c>
      <c r="BO202" s="6"/>
      <c r="BP202" s="6">
        <f t="shared" si="185"/>
        <v>0</v>
      </c>
      <c r="BQ202" s="6">
        <f t="shared" si="186"/>
        <v>0</v>
      </c>
      <c r="BR202" s="6">
        <f t="shared" si="187"/>
        <v>0</v>
      </c>
      <c r="BS202" s="6"/>
      <c r="BT202" s="6">
        <f t="shared" si="188"/>
        <v>0</v>
      </c>
      <c r="BU202" s="6">
        <f t="shared" si="189"/>
        <v>0</v>
      </c>
      <c r="BV202" s="6">
        <f t="shared" si="190"/>
        <v>0</v>
      </c>
      <c r="BW202" s="6"/>
      <c r="BX202" s="6">
        <f t="shared" si="191"/>
        <v>0</v>
      </c>
      <c r="BY202" s="6">
        <f t="shared" si="192"/>
        <v>0</v>
      </c>
      <c r="BZ202" s="6">
        <f t="shared" si="193"/>
        <v>0</v>
      </c>
      <c r="CA202" s="6"/>
      <c r="CB202" s="6">
        <f t="shared" si="194"/>
        <v>0</v>
      </c>
      <c r="CC202" s="6">
        <f t="shared" si="195"/>
        <v>0</v>
      </c>
      <c r="CD202" s="6">
        <f t="shared" si="196"/>
        <v>0</v>
      </c>
      <c r="CE202" s="6"/>
      <c r="CF202" s="6">
        <f t="shared" si="197"/>
        <v>0</v>
      </c>
      <c r="CG202" s="6">
        <f t="shared" si="198"/>
        <v>0</v>
      </c>
      <c r="CH202" s="6">
        <f t="shared" si="199"/>
        <v>0</v>
      </c>
      <c r="CI202" s="6"/>
      <c r="CJ202" s="6">
        <f t="shared" si="200"/>
        <v>0</v>
      </c>
      <c r="CK202" s="6">
        <f t="shared" si="201"/>
        <v>0</v>
      </c>
      <c r="CL202" s="6">
        <f t="shared" si="202"/>
        <v>0</v>
      </c>
      <c r="CM202" s="6"/>
      <c r="CN202" s="6">
        <f t="shared" si="203"/>
        <v>0</v>
      </c>
      <c r="CO202" s="6">
        <f t="shared" si="204"/>
        <v>0</v>
      </c>
      <c r="CP202" s="6">
        <f t="shared" si="205"/>
        <v>0</v>
      </c>
      <c r="CQ202" s="6"/>
      <c r="CR202" s="6">
        <f t="shared" si="159"/>
        <v>0</v>
      </c>
      <c r="CS202" s="6">
        <f t="shared" si="160"/>
        <v>0</v>
      </c>
      <c r="CT202" s="6">
        <f t="shared" si="161"/>
        <v>0</v>
      </c>
      <c r="CU202" s="6"/>
      <c r="CV202" s="6"/>
      <c r="CW202" s="6"/>
      <c r="CX202" s="6"/>
      <c r="CY202" s="6"/>
      <c r="CZ202" s="6"/>
      <c r="DA202" s="6"/>
      <c r="DB202" s="6"/>
      <c r="DC202" s="6"/>
      <c r="DD202" s="133"/>
      <c r="DE202" s="133"/>
      <c r="DF202" s="133"/>
      <c r="DG202" s="133"/>
      <c r="DH202" s="56"/>
      <c r="DI202" s="56"/>
      <c r="DJ202" s="56"/>
      <c r="DK202" s="56"/>
      <c r="DL202" s="56"/>
    </row>
    <row r="203" spans="1:116" s="31" customFormat="1" ht="28.5" customHeight="1" thickTop="1" thickBot="1" x14ac:dyDescent="0.35">
      <c r="A203" s="4">
        <v>44342</v>
      </c>
      <c r="B203" s="51" t="s">
        <v>8</v>
      </c>
      <c r="C203" s="5" t="s">
        <v>29</v>
      </c>
      <c r="D203" s="12" t="s">
        <v>11</v>
      </c>
      <c r="E203" s="5" t="s">
        <v>27</v>
      </c>
      <c r="F203" s="5" t="s">
        <v>1</v>
      </c>
      <c r="G203" s="53" t="s">
        <v>286</v>
      </c>
      <c r="H203" s="53">
        <v>52</v>
      </c>
      <c r="I203" s="81">
        <v>-48</v>
      </c>
      <c r="J203" s="72">
        <v>-49</v>
      </c>
      <c r="K203" s="17">
        <f t="shared" si="207"/>
        <v>1049.4000000000001</v>
      </c>
      <c r="L203" s="17"/>
      <c r="M203" s="17"/>
      <c r="N203" s="17"/>
      <c r="O203" s="17"/>
      <c r="P203" s="6"/>
      <c r="Q203" s="17"/>
      <c r="R203" s="72">
        <v>-49</v>
      </c>
      <c r="S203" s="17"/>
      <c r="T203" s="17"/>
      <c r="U203" s="17"/>
      <c r="V203" s="17"/>
      <c r="W203" s="17"/>
      <c r="X203" s="17"/>
      <c r="Y203" s="75"/>
      <c r="Z203" s="17"/>
      <c r="AA203" s="17"/>
      <c r="AB203" s="17"/>
      <c r="AC203" s="17"/>
      <c r="AD203" s="125"/>
      <c r="AE203" s="125"/>
      <c r="AF203" s="123"/>
      <c r="AG203" s="118">
        <f t="shared" si="163"/>
        <v>-49</v>
      </c>
      <c r="AH203" s="6">
        <f t="shared" si="164"/>
        <v>0</v>
      </c>
      <c r="AI203" s="17">
        <f t="shared" si="162"/>
        <v>0</v>
      </c>
      <c r="AJ203" s="17"/>
      <c r="AK203" s="20">
        <f t="shared" si="206"/>
        <v>-49</v>
      </c>
      <c r="AL203" s="20">
        <f t="shared" si="208"/>
        <v>1049.4000000000001</v>
      </c>
      <c r="AM203" s="20"/>
      <c r="AN203" s="6">
        <f t="shared" si="165"/>
        <v>0</v>
      </c>
      <c r="AO203" s="6">
        <f t="shared" si="166"/>
        <v>0</v>
      </c>
      <c r="AP203" s="17">
        <f t="shared" si="167"/>
        <v>0</v>
      </c>
      <c r="AQ203" s="17"/>
      <c r="AR203" s="6">
        <f t="shared" si="168"/>
        <v>0</v>
      </c>
      <c r="AS203" s="6">
        <f t="shared" si="169"/>
        <v>0</v>
      </c>
      <c r="AT203" s="6">
        <f t="shared" si="158"/>
        <v>0</v>
      </c>
      <c r="AU203" s="6"/>
      <c r="AV203" s="6">
        <f t="shared" si="170"/>
        <v>0</v>
      </c>
      <c r="AW203" s="6">
        <f t="shared" si="171"/>
        <v>0</v>
      </c>
      <c r="AX203" s="6">
        <f t="shared" si="172"/>
        <v>0</v>
      </c>
      <c r="AY203" s="6"/>
      <c r="AZ203" s="6">
        <f t="shared" si="173"/>
        <v>0</v>
      </c>
      <c r="BA203" s="6">
        <f t="shared" si="174"/>
        <v>0</v>
      </c>
      <c r="BB203" s="6">
        <f t="shared" si="175"/>
        <v>0</v>
      </c>
      <c r="BC203" s="6"/>
      <c r="BD203" s="6">
        <f t="shared" si="176"/>
        <v>0</v>
      </c>
      <c r="BE203" s="6">
        <f t="shared" si="177"/>
        <v>0</v>
      </c>
      <c r="BF203" s="6">
        <f t="shared" si="178"/>
        <v>0</v>
      </c>
      <c r="BG203" s="6"/>
      <c r="BH203" s="6">
        <f t="shared" si="179"/>
        <v>0</v>
      </c>
      <c r="BI203" s="6">
        <f t="shared" si="180"/>
        <v>0</v>
      </c>
      <c r="BJ203" s="6">
        <f t="shared" si="181"/>
        <v>0</v>
      </c>
      <c r="BK203" s="6"/>
      <c r="BL203" s="79">
        <f t="shared" si="182"/>
        <v>-49</v>
      </c>
      <c r="BM203" s="6">
        <f t="shared" si="183"/>
        <v>0</v>
      </c>
      <c r="BN203" s="6">
        <f t="shared" si="184"/>
        <v>0</v>
      </c>
      <c r="BO203" s="6"/>
      <c r="BP203" s="6">
        <f t="shared" si="185"/>
        <v>0</v>
      </c>
      <c r="BQ203" s="6">
        <f t="shared" si="186"/>
        <v>0</v>
      </c>
      <c r="BR203" s="6">
        <f t="shared" si="187"/>
        <v>0</v>
      </c>
      <c r="BS203" s="6"/>
      <c r="BT203" s="6">
        <f t="shared" si="188"/>
        <v>0</v>
      </c>
      <c r="BU203" s="6">
        <f t="shared" si="189"/>
        <v>0</v>
      </c>
      <c r="BV203" s="6">
        <f t="shared" si="190"/>
        <v>0</v>
      </c>
      <c r="BW203" s="6"/>
      <c r="BX203" s="6">
        <f t="shared" si="191"/>
        <v>0</v>
      </c>
      <c r="BY203" s="6">
        <f t="shared" si="192"/>
        <v>0</v>
      </c>
      <c r="BZ203" s="6">
        <f t="shared" si="193"/>
        <v>0</v>
      </c>
      <c r="CA203" s="6"/>
      <c r="CB203" s="6">
        <f t="shared" si="194"/>
        <v>0</v>
      </c>
      <c r="CC203" s="6">
        <f t="shared" si="195"/>
        <v>0</v>
      </c>
      <c r="CD203" s="6">
        <f t="shared" si="196"/>
        <v>0</v>
      </c>
      <c r="CE203" s="6"/>
      <c r="CF203" s="6">
        <f t="shared" si="197"/>
        <v>0</v>
      </c>
      <c r="CG203" s="6">
        <f t="shared" si="198"/>
        <v>0</v>
      </c>
      <c r="CH203" s="6">
        <f t="shared" si="199"/>
        <v>0</v>
      </c>
      <c r="CI203" s="6"/>
      <c r="CJ203" s="6">
        <f t="shared" si="200"/>
        <v>0</v>
      </c>
      <c r="CK203" s="6">
        <f t="shared" si="201"/>
        <v>0</v>
      </c>
      <c r="CL203" s="6">
        <f t="shared" si="202"/>
        <v>0</v>
      </c>
      <c r="CM203" s="6"/>
      <c r="CN203" s="6">
        <f t="shared" si="203"/>
        <v>0</v>
      </c>
      <c r="CO203" s="6">
        <f t="shared" si="204"/>
        <v>0</v>
      </c>
      <c r="CP203" s="6">
        <f t="shared" si="205"/>
        <v>0</v>
      </c>
      <c r="CQ203" s="6"/>
      <c r="CR203" s="6">
        <f t="shared" si="159"/>
        <v>0</v>
      </c>
      <c r="CS203" s="6">
        <f t="shared" si="160"/>
        <v>0</v>
      </c>
      <c r="CT203" s="6">
        <f t="shared" si="161"/>
        <v>0</v>
      </c>
      <c r="CU203" s="6"/>
      <c r="CV203" s="6"/>
      <c r="CW203" s="6"/>
      <c r="CX203" s="6"/>
      <c r="CY203" s="6"/>
      <c r="CZ203" s="6"/>
      <c r="DA203" s="6"/>
      <c r="DB203" s="6"/>
      <c r="DC203" s="6"/>
      <c r="DD203" s="133"/>
      <c r="DE203" s="133"/>
      <c r="DF203" s="133"/>
      <c r="DG203" s="133"/>
      <c r="DH203" s="56"/>
      <c r="DI203" s="56"/>
      <c r="DJ203" s="56"/>
      <c r="DK203" s="56"/>
      <c r="DL203" s="56"/>
    </row>
    <row r="204" spans="1:116" s="31" customFormat="1" ht="28.5" customHeight="1" thickTop="1" thickBot="1" x14ac:dyDescent="0.35">
      <c r="A204" s="4">
        <v>44342</v>
      </c>
      <c r="B204" s="51" t="s">
        <v>9</v>
      </c>
      <c r="C204" s="5" t="s">
        <v>41</v>
      </c>
      <c r="D204" s="12" t="s">
        <v>11</v>
      </c>
      <c r="E204" s="5" t="s">
        <v>27</v>
      </c>
      <c r="F204" s="5" t="s">
        <v>30</v>
      </c>
      <c r="G204" s="53" t="s">
        <v>287</v>
      </c>
      <c r="H204" s="53">
        <v>56.5</v>
      </c>
      <c r="I204" s="81">
        <v>-56.5</v>
      </c>
      <c r="J204" s="72">
        <v>-57.5</v>
      </c>
      <c r="K204" s="17">
        <f t="shared" si="207"/>
        <v>991.90000000000009</v>
      </c>
      <c r="L204" s="17"/>
      <c r="M204" s="17"/>
      <c r="N204" s="17"/>
      <c r="O204" s="17"/>
      <c r="P204" s="6"/>
      <c r="Q204" s="17"/>
      <c r="R204" s="17"/>
      <c r="S204" s="72">
        <v>-57.5</v>
      </c>
      <c r="T204" s="17"/>
      <c r="U204" s="17"/>
      <c r="V204" s="17"/>
      <c r="W204" s="17"/>
      <c r="X204" s="17"/>
      <c r="Y204" s="75"/>
      <c r="Z204" s="17"/>
      <c r="AA204" s="17"/>
      <c r="AB204" s="17"/>
      <c r="AC204" s="17"/>
      <c r="AD204" s="125"/>
      <c r="AE204" s="125"/>
      <c r="AF204" s="123"/>
      <c r="AG204" s="117">
        <f t="shared" si="163"/>
        <v>0</v>
      </c>
      <c r="AH204" s="6">
        <f t="shared" si="164"/>
        <v>0</v>
      </c>
      <c r="AI204" s="72">
        <f t="shared" si="162"/>
        <v>-57.5</v>
      </c>
      <c r="AJ204" s="17"/>
      <c r="AK204" s="20">
        <f t="shared" si="206"/>
        <v>-57.5</v>
      </c>
      <c r="AL204" s="20">
        <f t="shared" si="208"/>
        <v>991.90000000000009</v>
      </c>
      <c r="AM204" s="20"/>
      <c r="AN204" s="6">
        <f t="shared" si="165"/>
        <v>0</v>
      </c>
      <c r="AO204" s="6">
        <f t="shared" si="166"/>
        <v>0</v>
      </c>
      <c r="AP204" s="17">
        <f t="shared" si="167"/>
        <v>0</v>
      </c>
      <c r="AQ204" s="17"/>
      <c r="AR204" s="6">
        <f t="shared" si="168"/>
        <v>0</v>
      </c>
      <c r="AS204" s="6">
        <f t="shared" si="169"/>
        <v>0</v>
      </c>
      <c r="AT204" s="6">
        <f t="shared" si="158"/>
        <v>0</v>
      </c>
      <c r="AU204" s="6"/>
      <c r="AV204" s="6">
        <f t="shared" si="170"/>
        <v>0</v>
      </c>
      <c r="AW204" s="6">
        <f t="shared" si="171"/>
        <v>0</v>
      </c>
      <c r="AX204" s="6">
        <f t="shared" si="172"/>
        <v>0</v>
      </c>
      <c r="AY204" s="6"/>
      <c r="AZ204" s="6">
        <f t="shared" si="173"/>
        <v>0</v>
      </c>
      <c r="BA204" s="6">
        <f t="shared" si="174"/>
        <v>0</v>
      </c>
      <c r="BB204" s="6">
        <f t="shared" si="175"/>
        <v>0</v>
      </c>
      <c r="BC204" s="6"/>
      <c r="BD204" s="6">
        <f t="shared" si="176"/>
        <v>0</v>
      </c>
      <c r="BE204" s="6">
        <f t="shared" si="177"/>
        <v>0</v>
      </c>
      <c r="BF204" s="6">
        <f t="shared" si="178"/>
        <v>0</v>
      </c>
      <c r="BG204" s="6"/>
      <c r="BH204" s="6">
        <f t="shared" si="179"/>
        <v>0</v>
      </c>
      <c r="BI204" s="6">
        <f t="shared" si="180"/>
        <v>0</v>
      </c>
      <c r="BJ204" s="6">
        <f t="shared" si="181"/>
        <v>0</v>
      </c>
      <c r="BK204" s="6"/>
      <c r="BL204" s="6">
        <f t="shared" si="182"/>
        <v>0</v>
      </c>
      <c r="BM204" s="6">
        <f t="shared" si="183"/>
        <v>0</v>
      </c>
      <c r="BN204" s="6">
        <f t="shared" si="184"/>
        <v>0</v>
      </c>
      <c r="BO204" s="6"/>
      <c r="BP204" s="6">
        <f t="shared" si="185"/>
        <v>0</v>
      </c>
      <c r="BQ204" s="6">
        <f t="shared" si="186"/>
        <v>0</v>
      </c>
      <c r="BR204" s="79">
        <f t="shared" si="187"/>
        <v>-57.5</v>
      </c>
      <c r="BS204" s="6"/>
      <c r="BT204" s="6">
        <f t="shared" si="188"/>
        <v>0</v>
      </c>
      <c r="BU204" s="6">
        <f t="shared" si="189"/>
        <v>0</v>
      </c>
      <c r="BV204" s="6">
        <f t="shared" si="190"/>
        <v>0</v>
      </c>
      <c r="BW204" s="6"/>
      <c r="BX204" s="6">
        <f t="shared" si="191"/>
        <v>0</v>
      </c>
      <c r="BY204" s="6">
        <f t="shared" si="192"/>
        <v>0</v>
      </c>
      <c r="BZ204" s="6">
        <f t="shared" si="193"/>
        <v>0</v>
      </c>
      <c r="CA204" s="6"/>
      <c r="CB204" s="6">
        <f t="shared" si="194"/>
        <v>0</v>
      </c>
      <c r="CC204" s="6">
        <f t="shared" si="195"/>
        <v>0</v>
      </c>
      <c r="CD204" s="6">
        <f t="shared" si="196"/>
        <v>0</v>
      </c>
      <c r="CE204" s="6"/>
      <c r="CF204" s="6">
        <f t="shared" si="197"/>
        <v>0</v>
      </c>
      <c r="CG204" s="6">
        <f t="shared" si="198"/>
        <v>0</v>
      </c>
      <c r="CH204" s="6">
        <f t="shared" si="199"/>
        <v>0</v>
      </c>
      <c r="CI204" s="6"/>
      <c r="CJ204" s="6">
        <f t="shared" si="200"/>
        <v>0</v>
      </c>
      <c r="CK204" s="6">
        <f t="shared" si="201"/>
        <v>0</v>
      </c>
      <c r="CL204" s="6">
        <f t="shared" si="202"/>
        <v>0</v>
      </c>
      <c r="CM204" s="6"/>
      <c r="CN204" s="6">
        <f t="shared" si="203"/>
        <v>0</v>
      </c>
      <c r="CO204" s="6">
        <f t="shared" si="204"/>
        <v>0</v>
      </c>
      <c r="CP204" s="6">
        <f t="shared" si="205"/>
        <v>0</v>
      </c>
      <c r="CQ204" s="6"/>
      <c r="CR204" s="6">
        <f t="shared" si="159"/>
        <v>0</v>
      </c>
      <c r="CS204" s="6">
        <f t="shared" si="160"/>
        <v>0</v>
      </c>
      <c r="CT204" s="6">
        <f t="shared" si="161"/>
        <v>0</v>
      </c>
      <c r="CU204" s="6"/>
      <c r="CV204" s="6"/>
      <c r="CW204" s="6"/>
      <c r="CX204" s="6"/>
      <c r="CY204" s="6"/>
      <c r="CZ204" s="6"/>
      <c r="DA204" s="6"/>
      <c r="DB204" s="6"/>
      <c r="DC204" s="6"/>
      <c r="DD204" s="133"/>
      <c r="DE204" s="133"/>
      <c r="DF204" s="133"/>
      <c r="DG204" s="133"/>
      <c r="DH204" s="56"/>
      <c r="DI204" s="56"/>
      <c r="DJ204" s="56"/>
      <c r="DK204" s="56"/>
      <c r="DL204" s="56"/>
    </row>
    <row r="205" spans="1:116" s="31" customFormat="1" ht="28.5" customHeight="1" thickTop="1" thickBot="1" x14ac:dyDescent="0.35">
      <c r="A205" s="4">
        <v>44343</v>
      </c>
      <c r="B205" s="51" t="s">
        <v>25</v>
      </c>
      <c r="C205" s="5" t="s">
        <v>38</v>
      </c>
      <c r="D205" s="12" t="s">
        <v>11</v>
      </c>
      <c r="E205" s="5" t="s">
        <v>65</v>
      </c>
      <c r="F205" s="5" t="s">
        <v>1</v>
      </c>
      <c r="G205" s="53" t="s">
        <v>288</v>
      </c>
      <c r="H205" s="53">
        <v>46.25</v>
      </c>
      <c r="I205" s="81">
        <v>-53.75</v>
      </c>
      <c r="J205" s="72">
        <v>-54.75</v>
      </c>
      <c r="K205" s="17">
        <f t="shared" si="207"/>
        <v>937.15000000000009</v>
      </c>
      <c r="L205" s="17"/>
      <c r="M205" s="17"/>
      <c r="N205" s="17"/>
      <c r="O205" s="17"/>
      <c r="P205" s="6"/>
      <c r="Q205" s="17"/>
      <c r="R205" s="17"/>
      <c r="S205" s="17"/>
      <c r="T205" s="17"/>
      <c r="U205" s="17"/>
      <c r="V205" s="17"/>
      <c r="W205" s="17"/>
      <c r="X205" s="72">
        <v>-54.75</v>
      </c>
      <c r="Y205" s="75"/>
      <c r="Z205" s="17"/>
      <c r="AA205" s="17"/>
      <c r="AB205" s="17"/>
      <c r="AC205" s="17"/>
      <c r="AD205" s="125"/>
      <c r="AE205" s="125"/>
      <c r="AF205" s="123"/>
      <c r="AG205" s="117">
        <f t="shared" si="163"/>
        <v>0</v>
      </c>
      <c r="AH205" s="79">
        <f t="shared" si="164"/>
        <v>-54.75</v>
      </c>
      <c r="AI205" s="17">
        <f t="shared" si="162"/>
        <v>0</v>
      </c>
      <c r="AJ205" s="17"/>
      <c r="AK205" s="20">
        <f t="shared" si="206"/>
        <v>-54.75</v>
      </c>
      <c r="AL205" s="20">
        <f t="shared" si="208"/>
        <v>937.15000000000009</v>
      </c>
      <c r="AM205" s="20"/>
      <c r="AN205" s="6">
        <f t="shared" si="165"/>
        <v>0</v>
      </c>
      <c r="AO205" s="6">
        <f t="shared" si="166"/>
        <v>0</v>
      </c>
      <c r="AP205" s="17">
        <f t="shared" si="167"/>
        <v>0</v>
      </c>
      <c r="AQ205" s="17"/>
      <c r="AR205" s="6">
        <f t="shared" si="168"/>
        <v>0</v>
      </c>
      <c r="AS205" s="6">
        <f t="shared" si="169"/>
        <v>0</v>
      </c>
      <c r="AT205" s="6">
        <f t="shared" si="158"/>
        <v>0</v>
      </c>
      <c r="AU205" s="6"/>
      <c r="AV205" s="6">
        <f t="shared" si="170"/>
        <v>0</v>
      </c>
      <c r="AW205" s="6">
        <f t="shared" si="171"/>
        <v>0</v>
      </c>
      <c r="AX205" s="6">
        <f t="shared" si="172"/>
        <v>0</v>
      </c>
      <c r="AY205" s="6"/>
      <c r="AZ205" s="6">
        <f t="shared" si="173"/>
        <v>0</v>
      </c>
      <c r="BA205" s="6">
        <f t="shared" si="174"/>
        <v>0</v>
      </c>
      <c r="BB205" s="6">
        <f t="shared" si="175"/>
        <v>0</v>
      </c>
      <c r="BC205" s="6"/>
      <c r="BD205" s="6">
        <f t="shared" si="176"/>
        <v>0</v>
      </c>
      <c r="BE205" s="6">
        <f t="shared" si="177"/>
        <v>0</v>
      </c>
      <c r="BF205" s="6">
        <f t="shared" si="178"/>
        <v>0</v>
      </c>
      <c r="BG205" s="6"/>
      <c r="BH205" s="6">
        <f t="shared" si="179"/>
        <v>0</v>
      </c>
      <c r="BI205" s="6">
        <f t="shared" si="180"/>
        <v>0</v>
      </c>
      <c r="BJ205" s="6">
        <f t="shared" si="181"/>
        <v>0</v>
      </c>
      <c r="BK205" s="6"/>
      <c r="BL205" s="6">
        <f t="shared" si="182"/>
        <v>0</v>
      </c>
      <c r="BM205" s="6">
        <f t="shared" si="183"/>
        <v>0</v>
      </c>
      <c r="BN205" s="6">
        <f t="shared" si="184"/>
        <v>0</v>
      </c>
      <c r="BO205" s="6"/>
      <c r="BP205" s="6">
        <f t="shared" si="185"/>
        <v>0</v>
      </c>
      <c r="BQ205" s="6">
        <f t="shared" si="186"/>
        <v>0</v>
      </c>
      <c r="BR205" s="6">
        <f t="shared" si="187"/>
        <v>0</v>
      </c>
      <c r="BS205" s="6"/>
      <c r="BT205" s="6">
        <f t="shared" si="188"/>
        <v>0</v>
      </c>
      <c r="BU205" s="6">
        <f t="shared" si="189"/>
        <v>0</v>
      </c>
      <c r="BV205" s="6">
        <f t="shared" si="190"/>
        <v>0</v>
      </c>
      <c r="BW205" s="6"/>
      <c r="BX205" s="6">
        <f t="shared" si="191"/>
        <v>0</v>
      </c>
      <c r="BY205" s="6">
        <f t="shared" si="192"/>
        <v>0</v>
      </c>
      <c r="BZ205" s="6">
        <f t="shared" si="193"/>
        <v>0</v>
      </c>
      <c r="CA205" s="6"/>
      <c r="CB205" s="6">
        <f t="shared" si="194"/>
        <v>0</v>
      </c>
      <c r="CC205" s="6">
        <f t="shared" si="195"/>
        <v>0</v>
      </c>
      <c r="CD205" s="6">
        <f t="shared" si="196"/>
        <v>0</v>
      </c>
      <c r="CE205" s="6"/>
      <c r="CF205" s="6">
        <f t="shared" si="197"/>
        <v>0</v>
      </c>
      <c r="CG205" s="6">
        <f t="shared" si="198"/>
        <v>0</v>
      </c>
      <c r="CH205" s="6">
        <f t="shared" si="199"/>
        <v>0</v>
      </c>
      <c r="CI205" s="6"/>
      <c r="CJ205" s="6">
        <f t="shared" si="200"/>
        <v>0</v>
      </c>
      <c r="CK205" s="79">
        <f t="shared" si="201"/>
        <v>-54.75</v>
      </c>
      <c r="CL205" s="6">
        <f t="shared" si="202"/>
        <v>0</v>
      </c>
      <c r="CM205" s="6"/>
      <c r="CN205" s="6">
        <f t="shared" si="203"/>
        <v>0</v>
      </c>
      <c r="CO205" s="6">
        <f t="shared" si="204"/>
        <v>0</v>
      </c>
      <c r="CP205" s="6">
        <f t="shared" si="205"/>
        <v>0</v>
      </c>
      <c r="CQ205" s="6"/>
      <c r="CR205" s="6">
        <f t="shared" si="159"/>
        <v>0</v>
      </c>
      <c r="CS205" s="6">
        <f t="shared" si="160"/>
        <v>0</v>
      </c>
      <c r="CT205" s="6">
        <f t="shared" si="161"/>
        <v>0</v>
      </c>
      <c r="CU205" s="6"/>
      <c r="CV205" s="6"/>
      <c r="CW205" s="6"/>
      <c r="CX205" s="6"/>
      <c r="CY205" s="6"/>
      <c r="CZ205" s="6"/>
      <c r="DA205" s="6"/>
      <c r="DB205" s="6"/>
      <c r="DC205" s="6"/>
      <c r="DD205" s="133"/>
      <c r="DE205" s="133"/>
      <c r="DF205" s="133"/>
      <c r="DG205" s="133"/>
      <c r="DH205" s="56"/>
      <c r="DI205" s="56"/>
      <c r="DJ205" s="56"/>
      <c r="DK205" s="56"/>
      <c r="DL205" s="56"/>
    </row>
    <row r="206" spans="1:116" s="31" customFormat="1" ht="28.5" customHeight="1" thickTop="1" thickBot="1" x14ac:dyDescent="0.35">
      <c r="A206" s="4">
        <v>44343</v>
      </c>
      <c r="B206" s="5" t="s">
        <v>2</v>
      </c>
      <c r="C206" s="5" t="s">
        <v>38</v>
      </c>
      <c r="D206" s="12" t="s">
        <v>11</v>
      </c>
      <c r="E206" s="5" t="s">
        <v>27</v>
      </c>
      <c r="F206" s="5" t="s">
        <v>1</v>
      </c>
      <c r="G206" s="53" t="s">
        <v>289</v>
      </c>
      <c r="H206" s="53">
        <v>52.5</v>
      </c>
      <c r="I206" s="82">
        <v>52.5</v>
      </c>
      <c r="J206" s="17">
        <v>50.5</v>
      </c>
      <c r="K206" s="17">
        <f t="shared" si="207"/>
        <v>987.65000000000009</v>
      </c>
      <c r="L206" s="17"/>
      <c r="M206" s="68">
        <v>50.5</v>
      </c>
      <c r="N206" s="17"/>
      <c r="O206" s="17"/>
      <c r="P206" s="6"/>
      <c r="Q206" s="17"/>
      <c r="R206" s="17"/>
      <c r="S206" s="17"/>
      <c r="T206" s="17"/>
      <c r="U206" s="17"/>
      <c r="V206" s="17"/>
      <c r="W206" s="17"/>
      <c r="X206" s="17"/>
      <c r="Y206" s="75"/>
      <c r="Z206" s="17"/>
      <c r="AA206" s="17"/>
      <c r="AB206" s="17"/>
      <c r="AC206" s="17"/>
      <c r="AD206" s="125"/>
      <c r="AE206" s="125"/>
      <c r="AF206" s="123"/>
      <c r="AG206" s="117">
        <f t="shared" si="163"/>
        <v>0</v>
      </c>
      <c r="AH206" s="36">
        <f t="shared" si="164"/>
        <v>50.5</v>
      </c>
      <c r="AI206" s="17">
        <f t="shared" si="162"/>
        <v>0</v>
      </c>
      <c r="AJ206" s="17"/>
      <c r="AK206" s="20">
        <f t="shared" si="206"/>
        <v>50.5</v>
      </c>
      <c r="AL206" s="20">
        <f t="shared" si="208"/>
        <v>987.65000000000009</v>
      </c>
      <c r="AM206" s="20"/>
      <c r="AN206" s="6">
        <f t="shared" si="165"/>
        <v>0</v>
      </c>
      <c r="AO206" s="6">
        <f t="shared" si="166"/>
        <v>0</v>
      </c>
      <c r="AP206" s="17">
        <f t="shared" si="167"/>
        <v>0</v>
      </c>
      <c r="AQ206" s="17"/>
      <c r="AR206" s="6">
        <f t="shared" si="168"/>
        <v>0</v>
      </c>
      <c r="AS206" s="36">
        <f t="shared" si="169"/>
        <v>50.5</v>
      </c>
      <c r="AT206" s="6">
        <f t="shared" si="158"/>
        <v>0</v>
      </c>
      <c r="AU206" s="6"/>
      <c r="AV206" s="6">
        <f t="shared" si="170"/>
        <v>0</v>
      </c>
      <c r="AW206" s="6">
        <f t="shared" si="171"/>
        <v>0</v>
      </c>
      <c r="AX206" s="6">
        <f t="shared" si="172"/>
        <v>0</v>
      </c>
      <c r="AY206" s="6"/>
      <c r="AZ206" s="6">
        <f t="shared" si="173"/>
        <v>0</v>
      </c>
      <c r="BA206" s="6">
        <f t="shared" si="174"/>
        <v>0</v>
      </c>
      <c r="BB206" s="6">
        <f t="shared" si="175"/>
        <v>0</v>
      </c>
      <c r="BC206" s="6"/>
      <c r="BD206" s="6">
        <f t="shared" si="176"/>
        <v>0</v>
      </c>
      <c r="BE206" s="6">
        <f t="shared" si="177"/>
        <v>0</v>
      </c>
      <c r="BF206" s="6">
        <f t="shared" si="178"/>
        <v>0</v>
      </c>
      <c r="BG206" s="6"/>
      <c r="BH206" s="6">
        <f t="shared" si="179"/>
        <v>0</v>
      </c>
      <c r="BI206" s="6">
        <f t="shared" si="180"/>
        <v>0</v>
      </c>
      <c r="BJ206" s="6">
        <f t="shared" si="181"/>
        <v>0</v>
      </c>
      <c r="BK206" s="6"/>
      <c r="BL206" s="6">
        <f t="shared" si="182"/>
        <v>0</v>
      </c>
      <c r="BM206" s="6">
        <f t="shared" si="183"/>
        <v>0</v>
      </c>
      <c r="BN206" s="6">
        <f t="shared" si="184"/>
        <v>0</v>
      </c>
      <c r="BO206" s="6"/>
      <c r="BP206" s="6">
        <f t="shared" si="185"/>
        <v>0</v>
      </c>
      <c r="BQ206" s="6">
        <f t="shared" si="186"/>
        <v>0</v>
      </c>
      <c r="BR206" s="6">
        <f t="shared" si="187"/>
        <v>0</v>
      </c>
      <c r="BS206" s="6"/>
      <c r="BT206" s="6">
        <f t="shared" si="188"/>
        <v>0</v>
      </c>
      <c r="BU206" s="6">
        <f t="shared" si="189"/>
        <v>0</v>
      </c>
      <c r="BV206" s="6">
        <f t="shared" si="190"/>
        <v>0</v>
      </c>
      <c r="BW206" s="6"/>
      <c r="BX206" s="6">
        <f t="shared" si="191"/>
        <v>0</v>
      </c>
      <c r="BY206" s="6">
        <f t="shared" si="192"/>
        <v>0</v>
      </c>
      <c r="BZ206" s="6">
        <f t="shared" si="193"/>
        <v>0</v>
      </c>
      <c r="CA206" s="6"/>
      <c r="CB206" s="6">
        <f t="shared" si="194"/>
        <v>0</v>
      </c>
      <c r="CC206" s="6">
        <f t="shared" si="195"/>
        <v>0</v>
      </c>
      <c r="CD206" s="6">
        <f t="shared" si="196"/>
        <v>0</v>
      </c>
      <c r="CE206" s="6"/>
      <c r="CF206" s="6">
        <f t="shared" si="197"/>
        <v>0</v>
      </c>
      <c r="CG206" s="6">
        <f t="shared" si="198"/>
        <v>0</v>
      </c>
      <c r="CH206" s="6">
        <f t="shared" si="199"/>
        <v>0</v>
      </c>
      <c r="CI206" s="6"/>
      <c r="CJ206" s="6">
        <f t="shared" si="200"/>
        <v>0</v>
      </c>
      <c r="CK206" s="6">
        <f t="shared" si="201"/>
        <v>0</v>
      </c>
      <c r="CL206" s="6">
        <f t="shared" si="202"/>
        <v>0</v>
      </c>
      <c r="CM206" s="6"/>
      <c r="CN206" s="6">
        <f t="shared" si="203"/>
        <v>0</v>
      </c>
      <c r="CO206" s="6">
        <f t="shared" si="204"/>
        <v>0</v>
      </c>
      <c r="CP206" s="6">
        <f t="shared" si="205"/>
        <v>0</v>
      </c>
      <c r="CQ206" s="6"/>
      <c r="CR206" s="6">
        <f t="shared" si="159"/>
        <v>0</v>
      </c>
      <c r="CS206" s="6">
        <f t="shared" si="160"/>
        <v>0</v>
      </c>
      <c r="CT206" s="6">
        <f t="shared" si="161"/>
        <v>0</v>
      </c>
      <c r="CU206" s="6"/>
      <c r="CV206" s="6"/>
      <c r="CW206" s="6"/>
      <c r="CX206" s="6"/>
      <c r="CY206" s="6"/>
      <c r="CZ206" s="6"/>
      <c r="DA206" s="6"/>
      <c r="DB206" s="6"/>
      <c r="DC206" s="6"/>
      <c r="DD206" s="133"/>
      <c r="DE206" s="133"/>
      <c r="DF206" s="133"/>
      <c r="DG206" s="133"/>
      <c r="DH206" s="56"/>
      <c r="DI206" s="56"/>
      <c r="DJ206" s="56"/>
      <c r="DK206" s="56"/>
      <c r="DL206" s="56"/>
    </row>
    <row r="207" spans="1:116" s="31" customFormat="1" ht="28.5" customHeight="1" thickTop="1" thickBot="1" x14ac:dyDescent="0.35">
      <c r="A207" s="4">
        <v>44343</v>
      </c>
      <c r="B207" s="51" t="s">
        <v>4</v>
      </c>
      <c r="C207" s="5" t="s">
        <v>41</v>
      </c>
      <c r="D207" s="12" t="s">
        <v>11</v>
      </c>
      <c r="E207" s="5" t="s">
        <v>27</v>
      </c>
      <c r="F207" s="5" t="s">
        <v>1</v>
      </c>
      <c r="G207" s="53" t="s">
        <v>290</v>
      </c>
      <c r="H207" s="53">
        <v>57.5</v>
      </c>
      <c r="I207" s="81">
        <v>-42.5</v>
      </c>
      <c r="J207" s="72">
        <v>-43.4</v>
      </c>
      <c r="K207" s="17">
        <f t="shared" si="207"/>
        <v>944.25000000000011</v>
      </c>
      <c r="L207" s="17"/>
      <c r="M207" s="17"/>
      <c r="N207" s="72">
        <v>-43.4</v>
      </c>
      <c r="O207" s="17"/>
      <c r="P207" s="6"/>
      <c r="Q207" s="17"/>
      <c r="R207" s="17"/>
      <c r="S207" s="17"/>
      <c r="T207" s="17"/>
      <c r="U207" s="17"/>
      <c r="V207" s="17"/>
      <c r="W207" s="17"/>
      <c r="X207" s="17"/>
      <c r="Y207" s="75"/>
      <c r="Z207" s="17"/>
      <c r="AA207" s="17"/>
      <c r="AB207" s="17"/>
      <c r="AC207" s="17"/>
      <c r="AD207" s="125"/>
      <c r="AE207" s="125"/>
      <c r="AF207" s="123"/>
      <c r="AG207" s="117">
        <f t="shared" si="163"/>
        <v>0</v>
      </c>
      <c r="AH207" s="6">
        <f t="shared" si="164"/>
        <v>0</v>
      </c>
      <c r="AI207" s="72">
        <f t="shared" si="162"/>
        <v>-43.4</v>
      </c>
      <c r="AJ207" s="17"/>
      <c r="AK207" s="20">
        <f t="shared" si="206"/>
        <v>-43.4</v>
      </c>
      <c r="AL207" s="20">
        <f t="shared" si="208"/>
        <v>944.25000000000011</v>
      </c>
      <c r="AM207" s="20"/>
      <c r="AN207" s="6">
        <f t="shared" si="165"/>
        <v>0</v>
      </c>
      <c r="AO207" s="6">
        <f t="shared" si="166"/>
        <v>0</v>
      </c>
      <c r="AP207" s="17">
        <f t="shared" si="167"/>
        <v>0</v>
      </c>
      <c r="AQ207" s="17"/>
      <c r="AR207" s="6">
        <f t="shared" si="168"/>
        <v>0</v>
      </c>
      <c r="AS207" s="6">
        <f t="shared" si="169"/>
        <v>0</v>
      </c>
      <c r="AT207" s="6">
        <f t="shared" ref="AT207:AT270" si="209">IF(B207="AUD/USD",AI207,0)</f>
        <v>0</v>
      </c>
      <c r="AU207" s="6"/>
      <c r="AV207" s="6">
        <f t="shared" si="170"/>
        <v>0</v>
      </c>
      <c r="AW207" s="6">
        <f t="shared" si="171"/>
        <v>0</v>
      </c>
      <c r="AX207" s="79">
        <f t="shared" si="172"/>
        <v>-43.4</v>
      </c>
      <c r="AY207" s="6"/>
      <c r="AZ207" s="6">
        <f t="shared" si="173"/>
        <v>0</v>
      </c>
      <c r="BA207" s="6">
        <f t="shared" si="174"/>
        <v>0</v>
      </c>
      <c r="BB207" s="6">
        <f t="shared" si="175"/>
        <v>0</v>
      </c>
      <c r="BC207" s="6"/>
      <c r="BD207" s="6">
        <f t="shared" si="176"/>
        <v>0</v>
      </c>
      <c r="BE207" s="6">
        <f t="shared" si="177"/>
        <v>0</v>
      </c>
      <c r="BF207" s="6">
        <f t="shared" si="178"/>
        <v>0</v>
      </c>
      <c r="BG207" s="6"/>
      <c r="BH207" s="6">
        <f t="shared" si="179"/>
        <v>0</v>
      </c>
      <c r="BI207" s="6">
        <f t="shared" si="180"/>
        <v>0</v>
      </c>
      <c r="BJ207" s="6">
        <f t="shared" si="181"/>
        <v>0</v>
      </c>
      <c r="BK207" s="6"/>
      <c r="BL207" s="6">
        <f t="shared" si="182"/>
        <v>0</v>
      </c>
      <c r="BM207" s="6">
        <f t="shared" si="183"/>
        <v>0</v>
      </c>
      <c r="BN207" s="6">
        <f t="shared" si="184"/>
        <v>0</v>
      </c>
      <c r="BO207" s="6"/>
      <c r="BP207" s="6">
        <f t="shared" si="185"/>
        <v>0</v>
      </c>
      <c r="BQ207" s="6">
        <f t="shared" si="186"/>
        <v>0</v>
      </c>
      <c r="BR207" s="6">
        <f t="shared" si="187"/>
        <v>0</v>
      </c>
      <c r="BS207" s="6"/>
      <c r="BT207" s="6">
        <f t="shared" si="188"/>
        <v>0</v>
      </c>
      <c r="BU207" s="6">
        <f t="shared" si="189"/>
        <v>0</v>
      </c>
      <c r="BV207" s="6">
        <f t="shared" si="190"/>
        <v>0</v>
      </c>
      <c r="BW207" s="6"/>
      <c r="BX207" s="6">
        <f t="shared" si="191"/>
        <v>0</v>
      </c>
      <c r="BY207" s="6">
        <f t="shared" si="192"/>
        <v>0</v>
      </c>
      <c r="BZ207" s="6">
        <f t="shared" si="193"/>
        <v>0</v>
      </c>
      <c r="CA207" s="6"/>
      <c r="CB207" s="6">
        <f t="shared" si="194"/>
        <v>0</v>
      </c>
      <c r="CC207" s="6">
        <f t="shared" si="195"/>
        <v>0</v>
      </c>
      <c r="CD207" s="6">
        <f t="shared" si="196"/>
        <v>0</v>
      </c>
      <c r="CE207" s="6"/>
      <c r="CF207" s="6">
        <f t="shared" si="197"/>
        <v>0</v>
      </c>
      <c r="CG207" s="6">
        <f t="shared" si="198"/>
        <v>0</v>
      </c>
      <c r="CH207" s="6">
        <f t="shared" si="199"/>
        <v>0</v>
      </c>
      <c r="CI207" s="6"/>
      <c r="CJ207" s="6">
        <f t="shared" si="200"/>
        <v>0</v>
      </c>
      <c r="CK207" s="6">
        <f t="shared" si="201"/>
        <v>0</v>
      </c>
      <c r="CL207" s="6">
        <f t="shared" si="202"/>
        <v>0</v>
      </c>
      <c r="CM207" s="6"/>
      <c r="CN207" s="6">
        <f t="shared" si="203"/>
        <v>0</v>
      </c>
      <c r="CO207" s="6">
        <f t="shared" si="204"/>
        <v>0</v>
      </c>
      <c r="CP207" s="6">
        <f t="shared" si="205"/>
        <v>0</v>
      </c>
      <c r="CQ207" s="6"/>
      <c r="CR207" s="6">
        <f t="shared" si="159"/>
        <v>0</v>
      </c>
      <c r="CS207" s="6">
        <f t="shared" si="160"/>
        <v>0</v>
      </c>
      <c r="CT207" s="6">
        <f t="shared" si="161"/>
        <v>0</v>
      </c>
      <c r="CU207" s="6"/>
      <c r="CV207" s="6"/>
      <c r="CW207" s="6"/>
      <c r="CX207" s="6"/>
      <c r="CY207" s="6"/>
      <c r="CZ207" s="6"/>
      <c r="DA207" s="6"/>
      <c r="DB207" s="6"/>
      <c r="DC207" s="6"/>
      <c r="DD207" s="133"/>
      <c r="DE207" s="133"/>
      <c r="DF207" s="133"/>
      <c r="DG207" s="133"/>
      <c r="DH207" s="56"/>
      <c r="DI207" s="56"/>
      <c r="DJ207" s="56"/>
      <c r="DK207" s="56"/>
      <c r="DL207" s="56"/>
    </row>
    <row r="208" spans="1:116" s="31" customFormat="1" ht="28.5" customHeight="1" thickTop="1" thickBot="1" x14ac:dyDescent="0.35">
      <c r="A208" s="4">
        <v>44343</v>
      </c>
      <c r="B208" s="51" t="s">
        <v>8</v>
      </c>
      <c r="C208" s="5" t="s">
        <v>29</v>
      </c>
      <c r="D208" s="12" t="s">
        <v>11</v>
      </c>
      <c r="E208" s="5" t="s">
        <v>27</v>
      </c>
      <c r="F208" s="5" t="s">
        <v>30</v>
      </c>
      <c r="G208" s="53" t="s">
        <v>291</v>
      </c>
      <c r="H208" s="53">
        <v>54.75</v>
      </c>
      <c r="I208" s="81">
        <v>-54.75</v>
      </c>
      <c r="J208" s="72">
        <v>-55.75</v>
      </c>
      <c r="K208" s="17">
        <f t="shared" si="207"/>
        <v>888.50000000000011</v>
      </c>
      <c r="L208" s="17"/>
      <c r="M208" s="17"/>
      <c r="N208" s="17"/>
      <c r="O208" s="17"/>
      <c r="P208" s="6"/>
      <c r="Q208" s="17"/>
      <c r="R208" s="72">
        <v>-55.75</v>
      </c>
      <c r="S208" s="17"/>
      <c r="T208" s="17"/>
      <c r="U208" s="17"/>
      <c r="V208" s="17"/>
      <c r="W208" s="17"/>
      <c r="X208" s="17"/>
      <c r="Y208" s="75"/>
      <c r="Z208" s="17"/>
      <c r="AA208" s="17"/>
      <c r="AB208" s="17"/>
      <c r="AC208" s="17"/>
      <c r="AD208" s="125"/>
      <c r="AE208" s="125"/>
      <c r="AF208" s="123"/>
      <c r="AG208" s="118">
        <f t="shared" si="163"/>
        <v>-55.75</v>
      </c>
      <c r="AH208" s="6">
        <f t="shared" si="164"/>
        <v>0</v>
      </c>
      <c r="AI208" s="17">
        <f t="shared" si="162"/>
        <v>0</v>
      </c>
      <c r="AJ208" s="17"/>
      <c r="AK208" s="20">
        <f t="shared" si="206"/>
        <v>-55.75</v>
      </c>
      <c r="AL208" s="20">
        <f t="shared" si="208"/>
        <v>888.50000000000011</v>
      </c>
      <c r="AM208" s="20"/>
      <c r="AN208" s="6">
        <f t="shared" si="165"/>
        <v>0</v>
      </c>
      <c r="AO208" s="6">
        <f t="shared" si="166"/>
        <v>0</v>
      </c>
      <c r="AP208" s="17">
        <f t="shared" si="167"/>
        <v>0</v>
      </c>
      <c r="AQ208" s="17"/>
      <c r="AR208" s="6">
        <f t="shared" si="168"/>
        <v>0</v>
      </c>
      <c r="AS208" s="6">
        <f t="shared" si="169"/>
        <v>0</v>
      </c>
      <c r="AT208" s="6">
        <f t="shared" si="209"/>
        <v>0</v>
      </c>
      <c r="AU208" s="6"/>
      <c r="AV208" s="6">
        <f t="shared" si="170"/>
        <v>0</v>
      </c>
      <c r="AW208" s="6">
        <f t="shared" si="171"/>
        <v>0</v>
      </c>
      <c r="AX208" s="6">
        <f t="shared" si="172"/>
        <v>0</v>
      </c>
      <c r="AY208" s="6"/>
      <c r="AZ208" s="6">
        <f t="shared" si="173"/>
        <v>0</v>
      </c>
      <c r="BA208" s="6">
        <f t="shared" si="174"/>
        <v>0</v>
      </c>
      <c r="BB208" s="6">
        <f t="shared" si="175"/>
        <v>0</v>
      </c>
      <c r="BC208" s="6"/>
      <c r="BD208" s="6">
        <f t="shared" si="176"/>
        <v>0</v>
      </c>
      <c r="BE208" s="6">
        <f t="shared" si="177"/>
        <v>0</v>
      </c>
      <c r="BF208" s="6">
        <f t="shared" si="178"/>
        <v>0</v>
      </c>
      <c r="BG208" s="6"/>
      <c r="BH208" s="6">
        <f t="shared" si="179"/>
        <v>0</v>
      </c>
      <c r="BI208" s="6">
        <f t="shared" si="180"/>
        <v>0</v>
      </c>
      <c r="BJ208" s="6">
        <f t="shared" si="181"/>
        <v>0</v>
      </c>
      <c r="BK208" s="6"/>
      <c r="BL208" s="79">
        <f t="shared" si="182"/>
        <v>-55.75</v>
      </c>
      <c r="BM208" s="6">
        <f t="shared" si="183"/>
        <v>0</v>
      </c>
      <c r="BN208" s="6">
        <f t="shared" si="184"/>
        <v>0</v>
      </c>
      <c r="BO208" s="6"/>
      <c r="BP208" s="6">
        <f t="shared" si="185"/>
        <v>0</v>
      </c>
      <c r="BQ208" s="6">
        <f t="shared" si="186"/>
        <v>0</v>
      </c>
      <c r="BR208" s="6">
        <f t="shared" si="187"/>
        <v>0</v>
      </c>
      <c r="BS208" s="6"/>
      <c r="BT208" s="6">
        <f t="shared" si="188"/>
        <v>0</v>
      </c>
      <c r="BU208" s="6">
        <f t="shared" si="189"/>
        <v>0</v>
      </c>
      <c r="BV208" s="6">
        <f t="shared" si="190"/>
        <v>0</v>
      </c>
      <c r="BW208" s="6"/>
      <c r="BX208" s="6">
        <f t="shared" si="191"/>
        <v>0</v>
      </c>
      <c r="BY208" s="6">
        <f t="shared" si="192"/>
        <v>0</v>
      </c>
      <c r="BZ208" s="6">
        <f t="shared" si="193"/>
        <v>0</v>
      </c>
      <c r="CA208" s="6"/>
      <c r="CB208" s="6">
        <f t="shared" si="194"/>
        <v>0</v>
      </c>
      <c r="CC208" s="6">
        <f t="shared" si="195"/>
        <v>0</v>
      </c>
      <c r="CD208" s="6">
        <f t="shared" si="196"/>
        <v>0</v>
      </c>
      <c r="CE208" s="6"/>
      <c r="CF208" s="6">
        <f t="shared" si="197"/>
        <v>0</v>
      </c>
      <c r="CG208" s="6">
        <f t="shared" si="198"/>
        <v>0</v>
      </c>
      <c r="CH208" s="6">
        <f t="shared" si="199"/>
        <v>0</v>
      </c>
      <c r="CI208" s="6"/>
      <c r="CJ208" s="6">
        <f t="shared" si="200"/>
        <v>0</v>
      </c>
      <c r="CK208" s="6">
        <f t="shared" si="201"/>
        <v>0</v>
      </c>
      <c r="CL208" s="6">
        <f t="shared" si="202"/>
        <v>0</v>
      </c>
      <c r="CM208" s="6"/>
      <c r="CN208" s="6">
        <f t="shared" si="203"/>
        <v>0</v>
      </c>
      <c r="CO208" s="6">
        <f t="shared" si="204"/>
        <v>0</v>
      </c>
      <c r="CP208" s="6">
        <f t="shared" si="205"/>
        <v>0</v>
      </c>
      <c r="CQ208" s="6"/>
      <c r="CR208" s="6">
        <f t="shared" si="159"/>
        <v>0</v>
      </c>
      <c r="CS208" s="6">
        <f t="shared" si="160"/>
        <v>0</v>
      </c>
      <c r="CT208" s="6">
        <f t="shared" si="161"/>
        <v>0</v>
      </c>
      <c r="CU208" s="6"/>
      <c r="CV208" s="6"/>
      <c r="CW208" s="6"/>
      <c r="CX208" s="6"/>
      <c r="CY208" s="6"/>
      <c r="CZ208" s="6"/>
      <c r="DA208" s="6"/>
      <c r="DB208" s="6"/>
      <c r="DC208" s="6"/>
      <c r="DD208" s="133"/>
      <c r="DE208" s="133"/>
      <c r="DF208" s="133"/>
      <c r="DG208" s="133"/>
      <c r="DH208" s="56"/>
      <c r="DI208" s="56"/>
      <c r="DJ208" s="56"/>
      <c r="DK208" s="56"/>
      <c r="DL208" s="56"/>
    </row>
    <row r="209" spans="1:116" s="31" customFormat="1" ht="28.5" customHeight="1" thickTop="1" thickBot="1" x14ac:dyDescent="0.35">
      <c r="A209" s="4">
        <v>44347</v>
      </c>
      <c r="B209" s="51" t="s">
        <v>25</v>
      </c>
      <c r="C209" s="5" t="s">
        <v>29</v>
      </c>
      <c r="D209" s="12" t="s">
        <v>11</v>
      </c>
      <c r="E209" s="5" t="s">
        <v>65</v>
      </c>
      <c r="F209" s="5" t="s">
        <v>30</v>
      </c>
      <c r="G209" s="53" t="s">
        <v>292</v>
      </c>
      <c r="H209" s="53">
        <v>67</v>
      </c>
      <c r="I209" s="81">
        <v>-67</v>
      </c>
      <c r="J209" s="72">
        <v>-68</v>
      </c>
      <c r="K209" s="17">
        <f t="shared" si="207"/>
        <v>820.50000000000011</v>
      </c>
      <c r="L209" s="17"/>
      <c r="M209" s="17"/>
      <c r="N209" s="17"/>
      <c r="O209" s="17"/>
      <c r="P209" s="6"/>
      <c r="Q209" s="17"/>
      <c r="R209" s="17"/>
      <c r="S209" s="17"/>
      <c r="T209" s="17"/>
      <c r="U209" s="17"/>
      <c r="V209" s="17"/>
      <c r="W209" s="17"/>
      <c r="X209" s="81">
        <v>-68</v>
      </c>
      <c r="Y209" s="75"/>
      <c r="Z209" s="17"/>
      <c r="AA209" s="17"/>
      <c r="AB209" s="17"/>
      <c r="AC209" s="17"/>
      <c r="AD209" s="125"/>
      <c r="AE209" s="125"/>
      <c r="AF209" s="123"/>
      <c r="AG209" s="118">
        <f t="shared" si="163"/>
        <v>-68</v>
      </c>
      <c r="AH209" s="6">
        <f t="shared" si="164"/>
        <v>0</v>
      </c>
      <c r="AI209" s="17">
        <f t="shared" si="162"/>
        <v>0</v>
      </c>
      <c r="AJ209" s="17"/>
      <c r="AK209" s="20">
        <f t="shared" si="206"/>
        <v>-68</v>
      </c>
      <c r="AL209" s="20">
        <f t="shared" si="208"/>
        <v>820.50000000000011</v>
      </c>
      <c r="AM209" s="20"/>
      <c r="AN209" s="6">
        <f t="shared" si="165"/>
        <v>0</v>
      </c>
      <c r="AO209" s="6">
        <f t="shared" si="166"/>
        <v>0</v>
      </c>
      <c r="AP209" s="17">
        <f t="shared" si="167"/>
        <v>0</v>
      </c>
      <c r="AQ209" s="17"/>
      <c r="AR209" s="6">
        <f t="shared" si="168"/>
        <v>0</v>
      </c>
      <c r="AS209" s="6">
        <f t="shared" si="169"/>
        <v>0</v>
      </c>
      <c r="AT209" s="6">
        <f t="shared" si="209"/>
        <v>0</v>
      </c>
      <c r="AU209" s="6"/>
      <c r="AV209" s="6">
        <f t="shared" si="170"/>
        <v>0</v>
      </c>
      <c r="AW209" s="6">
        <f t="shared" si="171"/>
        <v>0</v>
      </c>
      <c r="AX209" s="6">
        <f t="shared" si="172"/>
        <v>0</v>
      </c>
      <c r="AY209" s="6"/>
      <c r="AZ209" s="6">
        <f t="shared" si="173"/>
        <v>0</v>
      </c>
      <c r="BA209" s="6">
        <f t="shared" si="174"/>
        <v>0</v>
      </c>
      <c r="BB209" s="6">
        <f t="shared" si="175"/>
        <v>0</v>
      </c>
      <c r="BC209" s="6"/>
      <c r="BD209" s="6">
        <f t="shared" si="176"/>
        <v>0</v>
      </c>
      <c r="BE209" s="6">
        <f t="shared" si="177"/>
        <v>0</v>
      </c>
      <c r="BF209" s="6">
        <f t="shared" si="178"/>
        <v>0</v>
      </c>
      <c r="BG209" s="6"/>
      <c r="BH209" s="6">
        <f t="shared" si="179"/>
        <v>0</v>
      </c>
      <c r="BI209" s="6">
        <f t="shared" si="180"/>
        <v>0</v>
      </c>
      <c r="BJ209" s="6">
        <f t="shared" si="181"/>
        <v>0</v>
      </c>
      <c r="BK209" s="6"/>
      <c r="BL209" s="6">
        <f t="shared" si="182"/>
        <v>0</v>
      </c>
      <c r="BM209" s="6">
        <f t="shared" si="183"/>
        <v>0</v>
      </c>
      <c r="BN209" s="6">
        <f t="shared" si="184"/>
        <v>0</v>
      </c>
      <c r="BO209" s="6"/>
      <c r="BP209" s="6">
        <f t="shared" si="185"/>
        <v>0</v>
      </c>
      <c r="BQ209" s="6">
        <f t="shared" si="186"/>
        <v>0</v>
      </c>
      <c r="BR209" s="6">
        <f t="shared" si="187"/>
        <v>0</v>
      </c>
      <c r="BS209" s="6"/>
      <c r="BT209" s="6">
        <f t="shared" si="188"/>
        <v>0</v>
      </c>
      <c r="BU209" s="6">
        <f t="shared" si="189"/>
        <v>0</v>
      </c>
      <c r="BV209" s="6">
        <f t="shared" si="190"/>
        <v>0</v>
      </c>
      <c r="BW209" s="6"/>
      <c r="BX209" s="6">
        <f t="shared" si="191"/>
        <v>0</v>
      </c>
      <c r="BY209" s="6">
        <f t="shared" si="192"/>
        <v>0</v>
      </c>
      <c r="BZ209" s="6">
        <f t="shared" si="193"/>
        <v>0</v>
      </c>
      <c r="CA209" s="6"/>
      <c r="CB209" s="6">
        <f t="shared" si="194"/>
        <v>0</v>
      </c>
      <c r="CC209" s="6">
        <f t="shared" si="195"/>
        <v>0</v>
      </c>
      <c r="CD209" s="6">
        <f t="shared" si="196"/>
        <v>0</v>
      </c>
      <c r="CE209" s="6"/>
      <c r="CF209" s="6">
        <f t="shared" si="197"/>
        <v>0</v>
      </c>
      <c r="CG209" s="6">
        <f t="shared" si="198"/>
        <v>0</v>
      </c>
      <c r="CH209" s="6">
        <f t="shared" si="199"/>
        <v>0</v>
      </c>
      <c r="CI209" s="6"/>
      <c r="CJ209" s="79">
        <f t="shared" si="200"/>
        <v>-68</v>
      </c>
      <c r="CK209" s="6">
        <f t="shared" si="201"/>
        <v>0</v>
      </c>
      <c r="CL209" s="6">
        <f t="shared" si="202"/>
        <v>0</v>
      </c>
      <c r="CM209" s="6"/>
      <c r="CN209" s="6">
        <f t="shared" si="203"/>
        <v>0</v>
      </c>
      <c r="CO209" s="6">
        <f t="shared" si="204"/>
        <v>0</v>
      </c>
      <c r="CP209" s="6">
        <f t="shared" si="205"/>
        <v>0</v>
      </c>
      <c r="CQ209" s="6"/>
      <c r="CR209" s="6">
        <f t="shared" si="159"/>
        <v>0</v>
      </c>
      <c r="CS209" s="6">
        <f t="shared" si="160"/>
        <v>0</v>
      </c>
      <c r="CT209" s="6">
        <f t="shared" si="161"/>
        <v>0</v>
      </c>
      <c r="CU209" s="6"/>
      <c r="CV209" s="6"/>
      <c r="CW209" s="6"/>
      <c r="CX209" s="6"/>
      <c r="CY209" s="6"/>
      <c r="CZ209" s="6"/>
      <c r="DA209" s="6"/>
      <c r="DB209" s="6"/>
      <c r="DC209" s="6"/>
      <c r="DD209" s="133"/>
      <c r="DE209" s="133"/>
      <c r="DF209" s="133"/>
      <c r="DG209" s="133"/>
      <c r="DH209" s="56"/>
      <c r="DI209" s="56"/>
      <c r="DJ209" s="56"/>
      <c r="DK209" s="56"/>
      <c r="DL209" s="56"/>
    </row>
    <row r="210" spans="1:116" s="31" customFormat="1" ht="28.5" customHeight="1" thickTop="1" thickBot="1" x14ac:dyDescent="0.35">
      <c r="A210" s="4">
        <v>44347</v>
      </c>
      <c r="B210" s="5" t="s">
        <v>9</v>
      </c>
      <c r="C210" s="5" t="s">
        <v>38</v>
      </c>
      <c r="D210" s="12" t="s">
        <v>11</v>
      </c>
      <c r="E210" s="5" t="s">
        <v>27</v>
      </c>
      <c r="F210" s="5" t="s">
        <v>1</v>
      </c>
      <c r="G210" s="53" t="s">
        <v>293</v>
      </c>
      <c r="H210" s="53">
        <v>35.25</v>
      </c>
      <c r="I210" s="82">
        <v>35.25</v>
      </c>
      <c r="J210" s="17">
        <v>33.25</v>
      </c>
      <c r="K210" s="17">
        <f t="shared" si="207"/>
        <v>853.75000000000011</v>
      </c>
      <c r="L210" s="17"/>
      <c r="M210" s="17"/>
      <c r="N210" s="17"/>
      <c r="O210" s="17"/>
      <c r="P210" s="6"/>
      <c r="Q210" s="17"/>
      <c r="R210" s="17"/>
      <c r="S210" s="68">
        <v>33.25</v>
      </c>
      <c r="T210" s="17"/>
      <c r="U210" s="17"/>
      <c r="V210" s="17"/>
      <c r="W210" s="17"/>
      <c r="X210" s="17"/>
      <c r="Y210" s="75"/>
      <c r="Z210" s="17"/>
      <c r="AA210" s="17"/>
      <c r="AB210" s="17"/>
      <c r="AC210" s="17"/>
      <c r="AD210" s="125"/>
      <c r="AE210" s="125"/>
      <c r="AF210" s="123"/>
      <c r="AG210" s="117">
        <f t="shared" si="163"/>
        <v>0</v>
      </c>
      <c r="AH210" s="36">
        <f t="shared" si="164"/>
        <v>33.25</v>
      </c>
      <c r="AI210" s="17">
        <f t="shared" si="162"/>
        <v>0</v>
      </c>
      <c r="AJ210" s="17"/>
      <c r="AK210" s="20">
        <f t="shared" si="206"/>
        <v>33.25</v>
      </c>
      <c r="AL210" s="20">
        <f t="shared" si="208"/>
        <v>853.75000000000011</v>
      </c>
      <c r="AM210" s="20"/>
      <c r="AN210" s="6">
        <f t="shared" si="165"/>
        <v>0</v>
      </c>
      <c r="AO210" s="6">
        <f t="shared" si="166"/>
        <v>0</v>
      </c>
      <c r="AP210" s="17">
        <f t="shared" si="167"/>
        <v>0</v>
      </c>
      <c r="AQ210" s="17"/>
      <c r="AR210" s="6">
        <f t="shared" si="168"/>
        <v>0</v>
      </c>
      <c r="AS210" s="6">
        <f t="shared" si="169"/>
        <v>0</v>
      </c>
      <c r="AT210" s="6">
        <f t="shared" si="209"/>
        <v>0</v>
      </c>
      <c r="AU210" s="6"/>
      <c r="AV210" s="6">
        <f t="shared" si="170"/>
        <v>0</v>
      </c>
      <c r="AW210" s="6">
        <f t="shared" si="171"/>
        <v>0</v>
      </c>
      <c r="AX210" s="6">
        <f t="shared" si="172"/>
        <v>0</v>
      </c>
      <c r="AY210" s="6"/>
      <c r="AZ210" s="6">
        <f t="shared" si="173"/>
        <v>0</v>
      </c>
      <c r="BA210" s="6">
        <f t="shared" si="174"/>
        <v>0</v>
      </c>
      <c r="BB210" s="6">
        <f t="shared" si="175"/>
        <v>0</v>
      </c>
      <c r="BC210" s="6"/>
      <c r="BD210" s="6">
        <f t="shared" si="176"/>
        <v>0</v>
      </c>
      <c r="BE210" s="6">
        <f t="shared" si="177"/>
        <v>0</v>
      </c>
      <c r="BF210" s="6">
        <f t="shared" si="178"/>
        <v>0</v>
      </c>
      <c r="BG210" s="6"/>
      <c r="BH210" s="6">
        <f t="shared" si="179"/>
        <v>0</v>
      </c>
      <c r="BI210" s="6">
        <f t="shared" si="180"/>
        <v>0</v>
      </c>
      <c r="BJ210" s="6">
        <f t="shared" si="181"/>
        <v>0</v>
      </c>
      <c r="BK210" s="6"/>
      <c r="BL210" s="6">
        <f t="shared" si="182"/>
        <v>0</v>
      </c>
      <c r="BM210" s="6">
        <f t="shared" si="183"/>
        <v>0</v>
      </c>
      <c r="BN210" s="6">
        <f t="shared" si="184"/>
        <v>0</v>
      </c>
      <c r="BO210" s="6"/>
      <c r="BP210" s="6">
        <f t="shared" si="185"/>
        <v>0</v>
      </c>
      <c r="BQ210" s="36">
        <f t="shared" si="186"/>
        <v>33.25</v>
      </c>
      <c r="BR210" s="6">
        <f t="shared" si="187"/>
        <v>0</v>
      </c>
      <c r="BS210" s="6"/>
      <c r="BT210" s="6">
        <f t="shared" si="188"/>
        <v>0</v>
      </c>
      <c r="BU210" s="6">
        <f t="shared" si="189"/>
        <v>0</v>
      </c>
      <c r="BV210" s="6">
        <f t="shared" si="190"/>
        <v>0</v>
      </c>
      <c r="BW210" s="6"/>
      <c r="BX210" s="6">
        <f t="shared" si="191"/>
        <v>0</v>
      </c>
      <c r="BY210" s="6">
        <f t="shared" si="192"/>
        <v>0</v>
      </c>
      <c r="BZ210" s="6">
        <f t="shared" si="193"/>
        <v>0</v>
      </c>
      <c r="CA210" s="6"/>
      <c r="CB210" s="6">
        <f t="shared" si="194"/>
        <v>0</v>
      </c>
      <c r="CC210" s="6">
        <f t="shared" si="195"/>
        <v>0</v>
      </c>
      <c r="CD210" s="6">
        <f t="shared" si="196"/>
        <v>0</v>
      </c>
      <c r="CE210" s="6"/>
      <c r="CF210" s="6">
        <f t="shared" si="197"/>
        <v>0</v>
      </c>
      <c r="CG210" s="6">
        <f t="shared" si="198"/>
        <v>0</v>
      </c>
      <c r="CH210" s="6">
        <f t="shared" si="199"/>
        <v>0</v>
      </c>
      <c r="CI210" s="6"/>
      <c r="CJ210" s="6">
        <f t="shared" si="200"/>
        <v>0</v>
      </c>
      <c r="CK210" s="6">
        <f t="shared" si="201"/>
        <v>0</v>
      </c>
      <c r="CL210" s="6">
        <f t="shared" si="202"/>
        <v>0</v>
      </c>
      <c r="CM210" s="6"/>
      <c r="CN210" s="6">
        <f t="shared" si="203"/>
        <v>0</v>
      </c>
      <c r="CO210" s="6">
        <f t="shared" si="204"/>
        <v>0</v>
      </c>
      <c r="CP210" s="6">
        <f t="shared" si="205"/>
        <v>0</v>
      </c>
      <c r="CQ210" s="6"/>
      <c r="CR210" s="6">
        <f t="shared" si="159"/>
        <v>0</v>
      </c>
      <c r="CS210" s="6">
        <f t="shared" si="160"/>
        <v>0</v>
      </c>
      <c r="CT210" s="6">
        <f t="shared" si="161"/>
        <v>0</v>
      </c>
      <c r="CU210" s="6"/>
      <c r="CV210" s="6"/>
      <c r="CW210" s="6"/>
      <c r="CX210" s="6"/>
      <c r="CY210" s="6"/>
      <c r="CZ210" s="6"/>
      <c r="DA210" s="6"/>
      <c r="DB210" s="6"/>
      <c r="DC210" s="6"/>
      <c r="DD210" s="133"/>
      <c r="DE210" s="133"/>
      <c r="DF210" s="133"/>
      <c r="DG210" s="133"/>
      <c r="DH210" s="56"/>
      <c r="DI210" s="56"/>
      <c r="DJ210" s="56"/>
      <c r="DK210" s="56"/>
      <c r="DL210" s="56"/>
    </row>
    <row r="211" spans="1:116" s="31" customFormat="1" ht="28.5" customHeight="1" thickTop="1" thickBot="1" x14ac:dyDescent="0.35">
      <c r="A211" s="4">
        <v>44347</v>
      </c>
      <c r="B211" s="5" t="s">
        <v>6</v>
      </c>
      <c r="C211" s="5" t="s">
        <v>38</v>
      </c>
      <c r="D211" s="12" t="s">
        <v>11</v>
      </c>
      <c r="E211" s="5" t="s">
        <v>27</v>
      </c>
      <c r="F211" s="5" t="s">
        <v>30</v>
      </c>
      <c r="G211" s="53" t="s">
        <v>294</v>
      </c>
      <c r="H211" s="53">
        <v>67</v>
      </c>
      <c r="I211" s="82">
        <v>33</v>
      </c>
      <c r="J211" s="17">
        <v>31</v>
      </c>
      <c r="K211" s="17">
        <f t="shared" si="207"/>
        <v>884.75000000000011</v>
      </c>
      <c r="L211" s="17"/>
      <c r="M211" s="17"/>
      <c r="N211" s="17"/>
      <c r="O211" s="17"/>
      <c r="P211" s="68">
        <v>31</v>
      </c>
      <c r="Q211" s="17"/>
      <c r="R211" s="17"/>
      <c r="S211" s="17"/>
      <c r="T211" s="17"/>
      <c r="U211" s="17"/>
      <c r="V211" s="17"/>
      <c r="W211" s="17"/>
      <c r="X211" s="17"/>
      <c r="Y211" s="75"/>
      <c r="Z211" s="17"/>
      <c r="AA211" s="17"/>
      <c r="AB211" s="17"/>
      <c r="AC211" s="17"/>
      <c r="AD211" s="125"/>
      <c r="AE211" s="125"/>
      <c r="AF211" s="123"/>
      <c r="AG211" s="117">
        <f t="shared" si="163"/>
        <v>0</v>
      </c>
      <c r="AH211" s="36">
        <f t="shared" si="164"/>
        <v>31</v>
      </c>
      <c r="AI211" s="17">
        <f t="shared" si="162"/>
        <v>0</v>
      </c>
      <c r="AJ211" s="17"/>
      <c r="AK211" s="20">
        <f t="shared" si="206"/>
        <v>31</v>
      </c>
      <c r="AL211" s="20">
        <f t="shared" si="208"/>
        <v>884.75000000000011</v>
      </c>
      <c r="AM211" s="20"/>
      <c r="AN211" s="6">
        <f t="shared" si="165"/>
        <v>0</v>
      </c>
      <c r="AO211" s="6">
        <f t="shared" si="166"/>
        <v>0</v>
      </c>
      <c r="AP211" s="17">
        <f t="shared" si="167"/>
        <v>0</v>
      </c>
      <c r="AQ211" s="17"/>
      <c r="AR211" s="6">
        <f t="shared" si="168"/>
        <v>0</v>
      </c>
      <c r="AS211" s="6">
        <f t="shared" si="169"/>
        <v>0</v>
      </c>
      <c r="AT211" s="6">
        <f t="shared" si="209"/>
        <v>0</v>
      </c>
      <c r="AU211" s="6"/>
      <c r="AV211" s="6">
        <f t="shared" si="170"/>
        <v>0</v>
      </c>
      <c r="AW211" s="6">
        <f t="shared" si="171"/>
        <v>0</v>
      </c>
      <c r="AX211" s="6">
        <f t="shared" si="172"/>
        <v>0</v>
      </c>
      <c r="AY211" s="6"/>
      <c r="AZ211" s="6">
        <f t="shared" si="173"/>
        <v>0</v>
      </c>
      <c r="BA211" s="6">
        <f t="shared" si="174"/>
        <v>0</v>
      </c>
      <c r="BB211" s="6">
        <f t="shared" si="175"/>
        <v>0</v>
      </c>
      <c r="BC211" s="6"/>
      <c r="BD211" s="6">
        <f t="shared" si="176"/>
        <v>0</v>
      </c>
      <c r="BE211" s="36">
        <f t="shared" si="177"/>
        <v>31</v>
      </c>
      <c r="BF211" s="6">
        <f t="shared" si="178"/>
        <v>0</v>
      </c>
      <c r="BG211" s="6"/>
      <c r="BH211" s="6">
        <f t="shared" si="179"/>
        <v>0</v>
      </c>
      <c r="BI211" s="6">
        <f t="shared" si="180"/>
        <v>0</v>
      </c>
      <c r="BJ211" s="6">
        <f t="shared" si="181"/>
        <v>0</v>
      </c>
      <c r="BK211" s="6"/>
      <c r="BL211" s="6">
        <f t="shared" si="182"/>
        <v>0</v>
      </c>
      <c r="BM211" s="6">
        <f t="shared" si="183"/>
        <v>0</v>
      </c>
      <c r="BN211" s="6">
        <f t="shared" si="184"/>
        <v>0</v>
      </c>
      <c r="BO211" s="6"/>
      <c r="BP211" s="6">
        <f t="shared" si="185"/>
        <v>0</v>
      </c>
      <c r="BQ211" s="6">
        <f t="shared" si="186"/>
        <v>0</v>
      </c>
      <c r="BR211" s="6">
        <f t="shared" si="187"/>
        <v>0</v>
      </c>
      <c r="BS211" s="6"/>
      <c r="BT211" s="6">
        <f t="shared" si="188"/>
        <v>0</v>
      </c>
      <c r="BU211" s="6">
        <f t="shared" si="189"/>
        <v>0</v>
      </c>
      <c r="BV211" s="6">
        <f t="shared" si="190"/>
        <v>0</v>
      </c>
      <c r="BW211" s="6"/>
      <c r="BX211" s="6">
        <f t="shared" si="191"/>
        <v>0</v>
      </c>
      <c r="BY211" s="6">
        <f t="shared" si="192"/>
        <v>0</v>
      </c>
      <c r="BZ211" s="6">
        <f t="shared" si="193"/>
        <v>0</v>
      </c>
      <c r="CA211" s="6"/>
      <c r="CB211" s="6">
        <f t="shared" si="194"/>
        <v>0</v>
      </c>
      <c r="CC211" s="6">
        <f t="shared" si="195"/>
        <v>0</v>
      </c>
      <c r="CD211" s="6">
        <f t="shared" si="196"/>
        <v>0</v>
      </c>
      <c r="CE211" s="6"/>
      <c r="CF211" s="6">
        <f t="shared" si="197"/>
        <v>0</v>
      </c>
      <c r="CG211" s="6">
        <f t="shared" si="198"/>
        <v>0</v>
      </c>
      <c r="CH211" s="6">
        <f t="shared" si="199"/>
        <v>0</v>
      </c>
      <c r="CI211" s="6"/>
      <c r="CJ211" s="6">
        <f t="shared" si="200"/>
        <v>0</v>
      </c>
      <c r="CK211" s="6">
        <f t="shared" si="201"/>
        <v>0</v>
      </c>
      <c r="CL211" s="6">
        <f t="shared" si="202"/>
        <v>0</v>
      </c>
      <c r="CM211" s="6"/>
      <c r="CN211" s="6">
        <f t="shared" si="203"/>
        <v>0</v>
      </c>
      <c r="CO211" s="6">
        <f t="shared" si="204"/>
        <v>0</v>
      </c>
      <c r="CP211" s="6">
        <f t="shared" si="205"/>
        <v>0</v>
      </c>
      <c r="CQ211" s="6"/>
      <c r="CR211" s="6">
        <f t="shared" si="159"/>
        <v>0</v>
      </c>
      <c r="CS211" s="6">
        <f t="shared" si="160"/>
        <v>0</v>
      </c>
      <c r="CT211" s="6">
        <f t="shared" si="161"/>
        <v>0</v>
      </c>
      <c r="CU211" s="6"/>
      <c r="CV211" s="6"/>
      <c r="CW211" s="6"/>
      <c r="CX211" s="6"/>
      <c r="CY211" s="6"/>
      <c r="CZ211" s="6"/>
      <c r="DA211" s="6"/>
      <c r="DB211" s="6"/>
      <c r="DC211" s="6"/>
      <c r="DD211" s="133"/>
      <c r="DE211" s="133"/>
      <c r="DF211" s="133"/>
      <c r="DG211" s="133"/>
      <c r="DH211" s="56"/>
      <c r="DI211" s="56"/>
      <c r="DJ211" s="56"/>
      <c r="DK211" s="56"/>
      <c r="DL211" s="56"/>
    </row>
    <row r="212" spans="1:116" s="31" customFormat="1" ht="28.5" customHeight="1" thickTop="1" thickBot="1" x14ac:dyDescent="0.35">
      <c r="A212" s="4">
        <v>44348</v>
      </c>
      <c r="B212" s="98" t="s">
        <v>2</v>
      </c>
      <c r="C212" s="5" t="s">
        <v>38</v>
      </c>
      <c r="D212" s="12" t="s">
        <v>11</v>
      </c>
      <c r="E212" s="5" t="s">
        <v>27</v>
      </c>
      <c r="F212" s="5" t="s">
        <v>30</v>
      </c>
      <c r="G212" s="53" t="s">
        <v>295</v>
      </c>
      <c r="H212" s="53">
        <v>43.75</v>
      </c>
      <c r="I212" s="81">
        <v>-43.75</v>
      </c>
      <c r="J212" s="72">
        <v>-44.75</v>
      </c>
      <c r="K212" s="17">
        <f t="shared" si="207"/>
        <v>840.00000000000011</v>
      </c>
      <c r="L212" s="17"/>
      <c r="M212" s="72">
        <v>-44.75</v>
      </c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75"/>
      <c r="Z212" s="17"/>
      <c r="AA212" s="17"/>
      <c r="AB212" s="17"/>
      <c r="AC212" s="17"/>
      <c r="AD212" s="125"/>
      <c r="AE212" s="125"/>
      <c r="AF212" s="123"/>
      <c r="AG212" s="117">
        <f t="shared" si="163"/>
        <v>0</v>
      </c>
      <c r="AH212" s="79">
        <f t="shared" si="164"/>
        <v>-44.75</v>
      </c>
      <c r="AI212" s="17">
        <f t="shared" si="162"/>
        <v>0</v>
      </c>
      <c r="AJ212" s="17"/>
      <c r="AK212" s="20">
        <f t="shared" si="206"/>
        <v>-44.75</v>
      </c>
      <c r="AL212" s="20">
        <f t="shared" si="208"/>
        <v>840.00000000000011</v>
      </c>
      <c r="AM212" s="20"/>
      <c r="AN212" s="6">
        <f t="shared" si="165"/>
        <v>0</v>
      </c>
      <c r="AO212" s="6">
        <f t="shared" si="166"/>
        <v>0</v>
      </c>
      <c r="AP212" s="17">
        <f t="shared" si="167"/>
        <v>0</v>
      </c>
      <c r="AQ212" s="17"/>
      <c r="AR212" s="6">
        <f t="shared" si="168"/>
        <v>0</v>
      </c>
      <c r="AS212" s="79">
        <f t="shared" si="169"/>
        <v>-44.75</v>
      </c>
      <c r="AT212" s="6">
        <f t="shared" si="209"/>
        <v>0</v>
      </c>
      <c r="AU212" s="6"/>
      <c r="AV212" s="6">
        <f t="shared" si="170"/>
        <v>0</v>
      </c>
      <c r="AW212" s="6">
        <f t="shared" si="171"/>
        <v>0</v>
      </c>
      <c r="AX212" s="6">
        <f t="shared" si="172"/>
        <v>0</v>
      </c>
      <c r="AY212" s="6"/>
      <c r="AZ212" s="6">
        <f t="shared" si="173"/>
        <v>0</v>
      </c>
      <c r="BA212" s="6">
        <f t="shared" si="174"/>
        <v>0</v>
      </c>
      <c r="BB212" s="6">
        <f t="shared" si="175"/>
        <v>0</v>
      </c>
      <c r="BC212" s="6"/>
      <c r="BD212" s="6">
        <f t="shared" si="176"/>
        <v>0</v>
      </c>
      <c r="BE212" s="6">
        <f t="shared" si="177"/>
        <v>0</v>
      </c>
      <c r="BF212" s="6">
        <f t="shared" si="178"/>
        <v>0</v>
      </c>
      <c r="BG212" s="6"/>
      <c r="BH212" s="6">
        <f t="shared" si="179"/>
        <v>0</v>
      </c>
      <c r="BI212" s="6">
        <f t="shared" si="180"/>
        <v>0</v>
      </c>
      <c r="BJ212" s="6">
        <f t="shared" si="181"/>
        <v>0</v>
      </c>
      <c r="BK212" s="6"/>
      <c r="BL212" s="6">
        <f t="shared" si="182"/>
        <v>0</v>
      </c>
      <c r="BM212" s="6">
        <f t="shared" si="183"/>
        <v>0</v>
      </c>
      <c r="BN212" s="6">
        <f t="shared" si="184"/>
        <v>0</v>
      </c>
      <c r="BO212" s="6"/>
      <c r="BP212" s="6">
        <f t="shared" si="185"/>
        <v>0</v>
      </c>
      <c r="BQ212" s="6">
        <f t="shared" si="186"/>
        <v>0</v>
      </c>
      <c r="BR212" s="6">
        <f t="shared" si="187"/>
        <v>0</v>
      </c>
      <c r="BS212" s="6"/>
      <c r="BT212" s="6">
        <f t="shared" si="188"/>
        <v>0</v>
      </c>
      <c r="BU212" s="6">
        <f t="shared" si="189"/>
        <v>0</v>
      </c>
      <c r="BV212" s="6">
        <f t="shared" si="190"/>
        <v>0</v>
      </c>
      <c r="BW212" s="6"/>
      <c r="BX212" s="6">
        <f t="shared" si="191"/>
        <v>0</v>
      </c>
      <c r="BY212" s="6">
        <f t="shared" si="192"/>
        <v>0</v>
      </c>
      <c r="BZ212" s="6">
        <f t="shared" si="193"/>
        <v>0</v>
      </c>
      <c r="CA212" s="6"/>
      <c r="CB212" s="6">
        <f t="shared" si="194"/>
        <v>0</v>
      </c>
      <c r="CC212" s="6">
        <f t="shared" si="195"/>
        <v>0</v>
      </c>
      <c r="CD212" s="6">
        <f t="shared" si="196"/>
        <v>0</v>
      </c>
      <c r="CE212" s="6"/>
      <c r="CF212" s="6">
        <f t="shared" si="197"/>
        <v>0</v>
      </c>
      <c r="CG212" s="6">
        <f t="shared" si="198"/>
        <v>0</v>
      </c>
      <c r="CH212" s="6">
        <f t="shared" si="199"/>
        <v>0</v>
      </c>
      <c r="CI212" s="6"/>
      <c r="CJ212" s="6">
        <f t="shared" si="200"/>
        <v>0</v>
      </c>
      <c r="CK212" s="6">
        <f t="shared" si="201"/>
        <v>0</v>
      </c>
      <c r="CL212" s="6">
        <f t="shared" si="202"/>
        <v>0</v>
      </c>
      <c r="CM212" s="6"/>
      <c r="CN212" s="6">
        <f t="shared" si="203"/>
        <v>0</v>
      </c>
      <c r="CO212" s="6">
        <f t="shared" si="204"/>
        <v>0</v>
      </c>
      <c r="CP212" s="6">
        <f t="shared" si="205"/>
        <v>0</v>
      </c>
      <c r="CQ212" s="6"/>
      <c r="CR212" s="6">
        <f t="shared" si="159"/>
        <v>0</v>
      </c>
      <c r="CS212" s="6">
        <f t="shared" si="160"/>
        <v>0</v>
      </c>
      <c r="CT212" s="6">
        <f t="shared" si="161"/>
        <v>0</v>
      </c>
      <c r="CU212" s="6"/>
      <c r="CV212" s="6"/>
      <c r="CW212" s="6"/>
      <c r="CX212" s="6"/>
      <c r="CY212" s="6"/>
      <c r="CZ212" s="6"/>
      <c r="DA212" s="6"/>
      <c r="DB212" s="6"/>
      <c r="DC212" s="6"/>
      <c r="DD212" s="133"/>
      <c r="DE212" s="133"/>
      <c r="DF212" s="133"/>
      <c r="DG212" s="133"/>
      <c r="DH212" s="56"/>
      <c r="DI212" s="56"/>
      <c r="DJ212" s="56"/>
      <c r="DK212" s="56"/>
      <c r="DL212" s="56"/>
    </row>
    <row r="213" spans="1:116" s="31" customFormat="1" ht="28.5" customHeight="1" thickTop="1" thickBot="1" x14ac:dyDescent="0.35">
      <c r="A213" s="4">
        <v>44348</v>
      </c>
      <c r="B213" s="98" t="s">
        <v>4</v>
      </c>
      <c r="C213" s="5" t="s">
        <v>38</v>
      </c>
      <c r="D213" s="12" t="s">
        <v>11</v>
      </c>
      <c r="E213" s="5" t="s">
        <v>27</v>
      </c>
      <c r="F213" s="5" t="s">
        <v>30</v>
      </c>
      <c r="G213" s="53" t="s">
        <v>296</v>
      </c>
      <c r="H213" s="53">
        <v>40.25</v>
      </c>
      <c r="I213" s="81">
        <v>-40.25</v>
      </c>
      <c r="J213" s="72">
        <v>-41.25</v>
      </c>
      <c r="K213" s="17">
        <f t="shared" si="207"/>
        <v>798.75000000000011</v>
      </c>
      <c r="L213" s="17"/>
      <c r="M213" s="17"/>
      <c r="N213" s="72">
        <v>-41.25</v>
      </c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75"/>
      <c r="Z213" s="17"/>
      <c r="AA213" s="17"/>
      <c r="AB213" s="17"/>
      <c r="AC213" s="17"/>
      <c r="AD213" s="125"/>
      <c r="AE213" s="125"/>
      <c r="AF213" s="123"/>
      <c r="AG213" s="117">
        <f t="shared" si="163"/>
        <v>0</v>
      </c>
      <c r="AH213" s="79">
        <f t="shared" si="164"/>
        <v>-41.25</v>
      </c>
      <c r="AI213" s="17">
        <f t="shared" si="162"/>
        <v>0</v>
      </c>
      <c r="AJ213" s="17"/>
      <c r="AK213" s="20">
        <f t="shared" si="206"/>
        <v>-41.25</v>
      </c>
      <c r="AL213" s="20">
        <f t="shared" si="208"/>
        <v>798.75000000000011</v>
      </c>
      <c r="AM213" s="20"/>
      <c r="AN213" s="6">
        <f t="shared" si="165"/>
        <v>0</v>
      </c>
      <c r="AO213" s="6">
        <f t="shared" si="166"/>
        <v>0</v>
      </c>
      <c r="AP213" s="17">
        <f t="shared" si="167"/>
        <v>0</v>
      </c>
      <c r="AQ213" s="17"/>
      <c r="AR213" s="6">
        <f t="shared" si="168"/>
        <v>0</v>
      </c>
      <c r="AS213" s="6">
        <f t="shared" si="169"/>
        <v>0</v>
      </c>
      <c r="AT213" s="6">
        <f t="shared" si="209"/>
        <v>0</v>
      </c>
      <c r="AU213" s="6"/>
      <c r="AV213" s="6">
        <f t="shared" si="170"/>
        <v>0</v>
      </c>
      <c r="AW213" s="79">
        <f t="shared" si="171"/>
        <v>-41.25</v>
      </c>
      <c r="AX213" s="6">
        <f t="shared" si="172"/>
        <v>0</v>
      </c>
      <c r="AY213" s="6"/>
      <c r="AZ213" s="6">
        <f t="shared" si="173"/>
        <v>0</v>
      </c>
      <c r="BA213" s="6">
        <f t="shared" si="174"/>
        <v>0</v>
      </c>
      <c r="BB213" s="6">
        <f t="shared" si="175"/>
        <v>0</v>
      </c>
      <c r="BC213" s="6"/>
      <c r="BD213" s="6">
        <f t="shared" si="176"/>
        <v>0</v>
      </c>
      <c r="BE213" s="6">
        <f t="shared" si="177"/>
        <v>0</v>
      </c>
      <c r="BF213" s="6">
        <f t="shared" si="178"/>
        <v>0</v>
      </c>
      <c r="BG213" s="6"/>
      <c r="BH213" s="6">
        <f t="shared" si="179"/>
        <v>0</v>
      </c>
      <c r="BI213" s="6">
        <f t="shared" si="180"/>
        <v>0</v>
      </c>
      <c r="BJ213" s="6">
        <f t="shared" si="181"/>
        <v>0</v>
      </c>
      <c r="BK213" s="6"/>
      <c r="BL213" s="6">
        <f t="shared" si="182"/>
        <v>0</v>
      </c>
      <c r="BM213" s="6">
        <f t="shared" si="183"/>
        <v>0</v>
      </c>
      <c r="BN213" s="6">
        <f t="shared" si="184"/>
        <v>0</v>
      </c>
      <c r="BO213" s="6"/>
      <c r="BP213" s="6">
        <f t="shared" si="185"/>
        <v>0</v>
      </c>
      <c r="BQ213" s="6">
        <f t="shared" si="186"/>
        <v>0</v>
      </c>
      <c r="BR213" s="6">
        <f t="shared" si="187"/>
        <v>0</v>
      </c>
      <c r="BS213" s="6"/>
      <c r="BT213" s="6">
        <f t="shared" si="188"/>
        <v>0</v>
      </c>
      <c r="BU213" s="6">
        <f t="shared" si="189"/>
        <v>0</v>
      </c>
      <c r="BV213" s="6">
        <f t="shared" si="190"/>
        <v>0</v>
      </c>
      <c r="BW213" s="6"/>
      <c r="BX213" s="6">
        <f t="shared" si="191"/>
        <v>0</v>
      </c>
      <c r="BY213" s="6">
        <f t="shared" si="192"/>
        <v>0</v>
      </c>
      <c r="BZ213" s="6">
        <f t="shared" si="193"/>
        <v>0</v>
      </c>
      <c r="CA213" s="6"/>
      <c r="CB213" s="6">
        <f t="shared" si="194"/>
        <v>0</v>
      </c>
      <c r="CC213" s="6">
        <f t="shared" si="195"/>
        <v>0</v>
      </c>
      <c r="CD213" s="6">
        <f t="shared" si="196"/>
        <v>0</v>
      </c>
      <c r="CE213" s="6"/>
      <c r="CF213" s="6">
        <f t="shared" si="197"/>
        <v>0</v>
      </c>
      <c r="CG213" s="6">
        <f t="shared" si="198"/>
        <v>0</v>
      </c>
      <c r="CH213" s="6">
        <f t="shared" si="199"/>
        <v>0</v>
      </c>
      <c r="CI213" s="6"/>
      <c r="CJ213" s="6">
        <f t="shared" si="200"/>
        <v>0</v>
      </c>
      <c r="CK213" s="6">
        <f t="shared" si="201"/>
        <v>0</v>
      </c>
      <c r="CL213" s="6">
        <f t="shared" si="202"/>
        <v>0</v>
      </c>
      <c r="CM213" s="6"/>
      <c r="CN213" s="6">
        <f t="shared" si="203"/>
        <v>0</v>
      </c>
      <c r="CO213" s="6">
        <f t="shared" si="204"/>
        <v>0</v>
      </c>
      <c r="CP213" s="6">
        <f t="shared" si="205"/>
        <v>0</v>
      </c>
      <c r="CQ213" s="6"/>
      <c r="CR213" s="6">
        <f t="shared" si="159"/>
        <v>0</v>
      </c>
      <c r="CS213" s="6">
        <f t="shared" si="160"/>
        <v>0</v>
      </c>
      <c r="CT213" s="6">
        <f t="shared" si="161"/>
        <v>0</v>
      </c>
      <c r="CU213" s="6"/>
      <c r="CV213" s="6"/>
      <c r="CW213" s="6"/>
      <c r="CX213" s="6"/>
      <c r="CY213" s="6"/>
      <c r="CZ213" s="6"/>
      <c r="DA213" s="6"/>
      <c r="DB213" s="6"/>
      <c r="DC213" s="6"/>
      <c r="DD213" s="133"/>
      <c r="DE213" s="133"/>
      <c r="DF213" s="133"/>
      <c r="DG213" s="133"/>
      <c r="DH213" s="56"/>
      <c r="DI213" s="56"/>
      <c r="DJ213" s="56"/>
      <c r="DK213" s="56"/>
      <c r="DL213" s="56"/>
    </row>
    <row r="214" spans="1:116" s="31" customFormat="1" ht="28.5" customHeight="1" thickTop="1" thickBot="1" x14ac:dyDescent="0.35">
      <c r="A214" s="4">
        <v>44348</v>
      </c>
      <c r="B214" s="98" t="s">
        <v>10</v>
      </c>
      <c r="C214" s="5" t="s">
        <v>38</v>
      </c>
      <c r="D214" s="12" t="s">
        <v>11</v>
      </c>
      <c r="E214" s="5" t="s">
        <v>27</v>
      </c>
      <c r="F214" s="5" t="s">
        <v>1</v>
      </c>
      <c r="G214" s="53" t="s">
        <v>297</v>
      </c>
      <c r="H214" s="53">
        <v>65.75</v>
      </c>
      <c r="I214" s="81">
        <v>-34.25</v>
      </c>
      <c r="J214" s="72">
        <v>-35.25</v>
      </c>
      <c r="K214" s="17">
        <f t="shared" si="207"/>
        <v>763.50000000000011</v>
      </c>
      <c r="L214" s="17"/>
      <c r="M214" s="17"/>
      <c r="N214" s="17"/>
      <c r="O214" s="17"/>
      <c r="P214" s="17"/>
      <c r="Q214" s="17"/>
      <c r="R214" s="17"/>
      <c r="S214" s="17"/>
      <c r="T214" s="72">
        <v>-35.25</v>
      </c>
      <c r="U214" s="17"/>
      <c r="V214" s="17"/>
      <c r="W214" s="17"/>
      <c r="X214" s="17"/>
      <c r="Y214" s="75"/>
      <c r="Z214" s="17"/>
      <c r="AA214" s="17"/>
      <c r="AB214" s="17"/>
      <c r="AC214" s="17"/>
      <c r="AD214" s="125"/>
      <c r="AE214" s="125"/>
      <c r="AF214" s="123"/>
      <c r="AG214" s="117">
        <f t="shared" si="163"/>
        <v>0</v>
      </c>
      <c r="AH214" s="79">
        <f t="shared" si="164"/>
        <v>-35.25</v>
      </c>
      <c r="AI214" s="17">
        <f t="shared" si="162"/>
        <v>0</v>
      </c>
      <c r="AJ214" s="17"/>
      <c r="AK214" s="20">
        <f t="shared" si="206"/>
        <v>-35.25</v>
      </c>
      <c r="AL214" s="20">
        <f t="shared" si="208"/>
        <v>763.50000000000011</v>
      </c>
      <c r="AM214" s="20"/>
      <c r="AN214" s="6">
        <f t="shared" si="165"/>
        <v>0</v>
      </c>
      <c r="AO214" s="6">
        <f t="shared" si="166"/>
        <v>0</v>
      </c>
      <c r="AP214" s="17">
        <f t="shared" si="167"/>
        <v>0</v>
      </c>
      <c r="AQ214" s="17"/>
      <c r="AR214" s="6">
        <f t="shared" si="168"/>
        <v>0</v>
      </c>
      <c r="AS214" s="6">
        <f t="shared" si="169"/>
        <v>0</v>
      </c>
      <c r="AT214" s="6">
        <f t="shared" si="209"/>
        <v>0</v>
      </c>
      <c r="AU214" s="6"/>
      <c r="AV214" s="6">
        <f t="shared" si="170"/>
        <v>0</v>
      </c>
      <c r="AW214" s="6">
        <f t="shared" si="171"/>
        <v>0</v>
      </c>
      <c r="AX214" s="6">
        <f t="shared" si="172"/>
        <v>0</v>
      </c>
      <c r="AY214" s="6"/>
      <c r="AZ214" s="6">
        <f t="shared" si="173"/>
        <v>0</v>
      </c>
      <c r="BA214" s="6">
        <f t="shared" si="174"/>
        <v>0</v>
      </c>
      <c r="BB214" s="6">
        <f t="shared" si="175"/>
        <v>0</v>
      </c>
      <c r="BC214" s="6"/>
      <c r="BD214" s="6">
        <f t="shared" si="176"/>
        <v>0</v>
      </c>
      <c r="BE214" s="6">
        <f t="shared" si="177"/>
        <v>0</v>
      </c>
      <c r="BF214" s="6">
        <f t="shared" si="178"/>
        <v>0</v>
      </c>
      <c r="BG214" s="6"/>
      <c r="BH214" s="6">
        <f t="shared" si="179"/>
        <v>0</v>
      </c>
      <c r="BI214" s="6">
        <f t="shared" si="180"/>
        <v>0</v>
      </c>
      <c r="BJ214" s="6">
        <f t="shared" si="181"/>
        <v>0</v>
      </c>
      <c r="BK214" s="6"/>
      <c r="BL214" s="6">
        <f t="shared" si="182"/>
        <v>0</v>
      </c>
      <c r="BM214" s="6">
        <f t="shared" si="183"/>
        <v>0</v>
      </c>
      <c r="BN214" s="6">
        <f t="shared" si="184"/>
        <v>0</v>
      </c>
      <c r="BO214" s="6"/>
      <c r="BP214" s="6">
        <f t="shared" si="185"/>
        <v>0</v>
      </c>
      <c r="BQ214" s="6">
        <f t="shared" si="186"/>
        <v>0</v>
      </c>
      <c r="BR214" s="6">
        <f t="shared" si="187"/>
        <v>0</v>
      </c>
      <c r="BS214" s="6"/>
      <c r="BT214" s="6">
        <f t="shared" si="188"/>
        <v>0</v>
      </c>
      <c r="BU214" s="79">
        <f t="shared" si="189"/>
        <v>-35.25</v>
      </c>
      <c r="BV214" s="6">
        <f t="shared" si="190"/>
        <v>0</v>
      </c>
      <c r="BW214" s="6"/>
      <c r="BX214" s="6">
        <f t="shared" si="191"/>
        <v>0</v>
      </c>
      <c r="BY214" s="6">
        <f t="shared" si="192"/>
        <v>0</v>
      </c>
      <c r="BZ214" s="6">
        <f t="shared" si="193"/>
        <v>0</v>
      </c>
      <c r="CA214" s="6"/>
      <c r="CB214" s="6">
        <f t="shared" si="194"/>
        <v>0</v>
      </c>
      <c r="CC214" s="6">
        <f t="shared" si="195"/>
        <v>0</v>
      </c>
      <c r="CD214" s="6">
        <f t="shared" si="196"/>
        <v>0</v>
      </c>
      <c r="CE214" s="6"/>
      <c r="CF214" s="6">
        <f t="shared" si="197"/>
        <v>0</v>
      </c>
      <c r="CG214" s="6">
        <f t="shared" si="198"/>
        <v>0</v>
      </c>
      <c r="CH214" s="6">
        <f t="shared" si="199"/>
        <v>0</v>
      </c>
      <c r="CI214" s="6"/>
      <c r="CJ214" s="6">
        <f t="shared" si="200"/>
        <v>0</v>
      </c>
      <c r="CK214" s="6">
        <f t="shared" si="201"/>
        <v>0</v>
      </c>
      <c r="CL214" s="6">
        <f t="shared" si="202"/>
        <v>0</v>
      </c>
      <c r="CM214" s="6"/>
      <c r="CN214" s="6">
        <f t="shared" si="203"/>
        <v>0</v>
      </c>
      <c r="CO214" s="6">
        <f t="shared" si="204"/>
        <v>0</v>
      </c>
      <c r="CP214" s="6">
        <f t="shared" si="205"/>
        <v>0</v>
      </c>
      <c r="CQ214" s="6"/>
      <c r="CR214" s="6">
        <f t="shared" si="159"/>
        <v>0</v>
      </c>
      <c r="CS214" s="6">
        <f t="shared" si="160"/>
        <v>0</v>
      </c>
      <c r="CT214" s="6">
        <f t="shared" si="161"/>
        <v>0</v>
      </c>
      <c r="CU214" s="6"/>
      <c r="CV214" s="6"/>
      <c r="CW214" s="6"/>
      <c r="CX214" s="6"/>
      <c r="CY214" s="6"/>
      <c r="CZ214" s="6"/>
      <c r="DA214" s="6"/>
      <c r="DB214" s="6"/>
      <c r="DC214" s="6"/>
      <c r="DD214" s="133"/>
      <c r="DE214" s="133"/>
      <c r="DF214" s="133"/>
      <c r="DG214" s="133"/>
      <c r="DH214" s="56"/>
      <c r="DI214" s="56"/>
      <c r="DJ214" s="56"/>
      <c r="DK214" s="56"/>
      <c r="DL214" s="56"/>
    </row>
    <row r="215" spans="1:116" s="31" customFormat="1" ht="28.5" customHeight="1" thickTop="1" thickBot="1" x14ac:dyDescent="0.35">
      <c r="A215" s="4">
        <v>44349</v>
      </c>
      <c r="B215" s="12" t="s">
        <v>6</v>
      </c>
      <c r="C215" s="5" t="s">
        <v>38</v>
      </c>
      <c r="D215" s="12" t="s">
        <v>11</v>
      </c>
      <c r="E215" s="5" t="s">
        <v>27</v>
      </c>
      <c r="F215" s="5" t="s">
        <v>1</v>
      </c>
      <c r="G215" s="53" t="s">
        <v>298</v>
      </c>
      <c r="H215" s="53">
        <v>62.75</v>
      </c>
      <c r="I215" s="82">
        <v>62.75</v>
      </c>
      <c r="J215" s="17">
        <v>60.75</v>
      </c>
      <c r="K215" s="17">
        <f t="shared" si="207"/>
        <v>824.25000000000011</v>
      </c>
      <c r="L215" s="17"/>
      <c r="M215" s="17"/>
      <c r="N215" s="17"/>
      <c r="O215" s="17"/>
      <c r="P215" s="68">
        <v>60.75</v>
      </c>
      <c r="Q215" s="17"/>
      <c r="R215" s="17"/>
      <c r="S215" s="17"/>
      <c r="T215" s="17"/>
      <c r="U215" s="17"/>
      <c r="V215" s="17"/>
      <c r="W215" s="17"/>
      <c r="X215" s="17"/>
      <c r="Y215" s="75"/>
      <c r="Z215" s="17"/>
      <c r="AA215" s="17"/>
      <c r="AB215" s="17"/>
      <c r="AC215" s="17"/>
      <c r="AD215" s="125"/>
      <c r="AE215" s="125"/>
      <c r="AF215" s="123"/>
      <c r="AG215" s="117">
        <f t="shared" si="163"/>
        <v>0</v>
      </c>
      <c r="AH215" s="36">
        <f t="shared" si="164"/>
        <v>60.75</v>
      </c>
      <c r="AI215" s="17">
        <f t="shared" si="162"/>
        <v>0</v>
      </c>
      <c r="AJ215" s="17"/>
      <c r="AK215" s="20">
        <f t="shared" si="206"/>
        <v>60.75</v>
      </c>
      <c r="AL215" s="20">
        <f t="shared" si="208"/>
        <v>824.25000000000011</v>
      </c>
      <c r="AM215" s="20"/>
      <c r="AN215" s="6">
        <f t="shared" si="165"/>
        <v>0</v>
      </c>
      <c r="AO215" s="6">
        <f t="shared" si="166"/>
        <v>0</v>
      </c>
      <c r="AP215" s="17">
        <f t="shared" si="167"/>
        <v>0</v>
      </c>
      <c r="AQ215" s="17"/>
      <c r="AR215" s="6">
        <f t="shared" si="168"/>
        <v>0</v>
      </c>
      <c r="AS215" s="6">
        <f t="shared" si="169"/>
        <v>0</v>
      </c>
      <c r="AT215" s="6">
        <f t="shared" si="209"/>
        <v>0</v>
      </c>
      <c r="AU215" s="6"/>
      <c r="AV215" s="6">
        <f t="shared" si="170"/>
        <v>0</v>
      </c>
      <c r="AW215" s="6">
        <f t="shared" si="171"/>
        <v>0</v>
      </c>
      <c r="AX215" s="6">
        <f t="shared" si="172"/>
        <v>0</v>
      </c>
      <c r="AY215" s="6"/>
      <c r="AZ215" s="6">
        <f t="shared" si="173"/>
        <v>0</v>
      </c>
      <c r="BA215" s="6">
        <f t="shared" si="174"/>
        <v>0</v>
      </c>
      <c r="BB215" s="6">
        <f t="shared" si="175"/>
        <v>0</v>
      </c>
      <c r="BC215" s="6"/>
      <c r="BD215" s="6">
        <f t="shared" si="176"/>
        <v>0</v>
      </c>
      <c r="BE215" s="36">
        <f t="shared" si="177"/>
        <v>60.75</v>
      </c>
      <c r="BF215" s="6">
        <f t="shared" si="178"/>
        <v>0</v>
      </c>
      <c r="BG215" s="6"/>
      <c r="BH215" s="6">
        <f t="shared" si="179"/>
        <v>0</v>
      </c>
      <c r="BI215" s="6">
        <f t="shared" si="180"/>
        <v>0</v>
      </c>
      <c r="BJ215" s="6">
        <f t="shared" si="181"/>
        <v>0</v>
      </c>
      <c r="BK215" s="6"/>
      <c r="BL215" s="6">
        <f t="shared" si="182"/>
        <v>0</v>
      </c>
      <c r="BM215" s="6">
        <f t="shared" si="183"/>
        <v>0</v>
      </c>
      <c r="BN215" s="6">
        <f t="shared" si="184"/>
        <v>0</v>
      </c>
      <c r="BO215" s="6"/>
      <c r="BP215" s="6">
        <f t="shared" si="185"/>
        <v>0</v>
      </c>
      <c r="BQ215" s="6">
        <f t="shared" si="186"/>
        <v>0</v>
      </c>
      <c r="BR215" s="6">
        <f t="shared" si="187"/>
        <v>0</v>
      </c>
      <c r="BS215" s="6"/>
      <c r="BT215" s="6">
        <f t="shared" si="188"/>
        <v>0</v>
      </c>
      <c r="BU215" s="6">
        <f t="shared" si="189"/>
        <v>0</v>
      </c>
      <c r="BV215" s="6">
        <f t="shared" si="190"/>
        <v>0</v>
      </c>
      <c r="BW215" s="6"/>
      <c r="BX215" s="6">
        <f t="shared" si="191"/>
        <v>0</v>
      </c>
      <c r="BY215" s="6">
        <f t="shared" si="192"/>
        <v>0</v>
      </c>
      <c r="BZ215" s="6">
        <f t="shared" si="193"/>
        <v>0</v>
      </c>
      <c r="CA215" s="6"/>
      <c r="CB215" s="6">
        <f t="shared" si="194"/>
        <v>0</v>
      </c>
      <c r="CC215" s="6">
        <f t="shared" si="195"/>
        <v>0</v>
      </c>
      <c r="CD215" s="6">
        <f t="shared" si="196"/>
        <v>0</v>
      </c>
      <c r="CE215" s="6"/>
      <c r="CF215" s="6">
        <f t="shared" si="197"/>
        <v>0</v>
      </c>
      <c r="CG215" s="6">
        <f t="shared" si="198"/>
        <v>0</v>
      </c>
      <c r="CH215" s="6">
        <f t="shared" si="199"/>
        <v>0</v>
      </c>
      <c r="CI215" s="6"/>
      <c r="CJ215" s="6">
        <f t="shared" si="200"/>
        <v>0</v>
      </c>
      <c r="CK215" s="6">
        <f t="shared" si="201"/>
        <v>0</v>
      </c>
      <c r="CL215" s="6">
        <f t="shared" si="202"/>
        <v>0</v>
      </c>
      <c r="CM215" s="6"/>
      <c r="CN215" s="6">
        <f t="shared" si="203"/>
        <v>0</v>
      </c>
      <c r="CO215" s="6">
        <f t="shared" si="204"/>
        <v>0</v>
      </c>
      <c r="CP215" s="6">
        <f t="shared" si="205"/>
        <v>0</v>
      </c>
      <c r="CQ215" s="6"/>
      <c r="CR215" s="6">
        <f t="shared" si="159"/>
        <v>0</v>
      </c>
      <c r="CS215" s="6">
        <f t="shared" si="160"/>
        <v>0</v>
      </c>
      <c r="CT215" s="6">
        <f t="shared" si="161"/>
        <v>0</v>
      </c>
      <c r="CU215" s="6"/>
      <c r="CV215" s="6"/>
      <c r="CW215" s="6"/>
      <c r="CX215" s="6"/>
      <c r="CY215" s="6"/>
      <c r="CZ215" s="6"/>
      <c r="DA215" s="6"/>
      <c r="DB215" s="6"/>
      <c r="DC215" s="6"/>
      <c r="DD215" s="133"/>
      <c r="DE215" s="133"/>
      <c r="DF215" s="133"/>
      <c r="DG215" s="133"/>
      <c r="DH215" s="56"/>
      <c r="DI215" s="56"/>
      <c r="DJ215" s="56"/>
      <c r="DK215" s="56"/>
      <c r="DL215" s="56"/>
    </row>
    <row r="216" spans="1:116" s="31" customFormat="1" ht="28.5" customHeight="1" thickTop="1" thickBot="1" x14ac:dyDescent="0.35">
      <c r="A216" s="4">
        <v>44349</v>
      </c>
      <c r="B216" s="12" t="s">
        <v>10</v>
      </c>
      <c r="C216" s="5" t="s">
        <v>29</v>
      </c>
      <c r="D216" s="12" t="s">
        <v>11</v>
      </c>
      <c r="E216" s="5" t="s">
        <v>27</v>
      </c>
      <c r="F216" s="5" t="s">
        <v>30</v>
      </c>
      <c r="G216" s="53" t="s">
        <v>299</v>
      </c>
      <c r="H216" s="53">
        <v>51.75</v>
      </c>
      <c r="I216" s="82">
        <v>48.25</v>
      </c>
      <c r="J216" s="17">
        <v>46.25</v>
      </c>
      <c r="K216" s="17">
        <f t="shared" si="207"/>
        <v>870.50000000000011</v>
      </c>
      <c r="L216" s="17"/>
      <c r="M216" s="17"/>
      <c r="N216" s="17"/>
      <c r="O216" s="17"/>
      <c r="P216" s="17"/>
      <c r="Q216" s="17"/>
      <c r="R216" s="17"/>
      <c r="S216" s="17"/>
      <c r="T216" s="68">
        <v>46.25</v>
      </c>
      <c r="U216" s="17"/>
      <c r="V216" s="17"/>
      <c r="W216" s="17"/>
      <c r="X216" s="17"/>
      <c r="Y216" s="75"/>
      <c r="Z216" s="17"/>
      <c r="AA216" s="17"/>
      <c r="AB216" s="17"/>
      <c r="AC216" s="17"/>
      <c r="AD216" s="125"/>
      <c r="AE216" s="125"/>
      <c r="AF216" s="123"/>
      <c r="AG216" s="119">
        <f t="shared" si="163"/>
        <v>46.25</v>
      </c>
      <c r="AH216" s="6">
        <f t="shared" si="164"/>
        <v>0</v>
      </c>
      <c r="AI216" s="17">
        <f t="shared" si="162"/>
        <v>0</v>
      </c>
      <c r="AJ216" s="17"/>
      <c r="AK216" s="20">
        <f t="shared" si="206"/>
        <v>46.25</v>
      </c>
      <c r="AL216" s="20">
        <f t="shared" si="208"/>
        <v>870.50000000000011</v>
      </c>
      <c r="AM216" s="20"/>
      <c r="AN216" s="6">
        <f t="shared" si="165"/>
        <v>0</v>
      </c>
      <c r="AO216" s="6">
        <f t="shared" si="166"/>
        <v>0</v>
      </c>
      <c r="AP216" s="17">
        <f t="shared" si="167"/>
        <v>0</v>
      </c>
      <c r="AQ216" s="17"/>
      <c r="AR216" s="6">
        <f t="shared" si="168"/>
        <v>0</v>
      </c>
      <c r="AS216" s="6">
        <f t="shared" si="169"/>
        <v>0</v>
      </c>
      <c r="AT216" s="6">
        <f t="shared" si="209"/>
        <v>0</v>
      </c>
      <c r="AU216" s="6"/>
      <c r="AV216" s="6">
        <f t="shared" si="170"/>
        <v>0</v>
      </c>
      <c r="AW216" s="6">
        <f t="shared" si="171"/>
        <v>0</v>
      </c>
      <c r="AX216" s="6">
        <f t="shared" si="172"/>
        <v>0</v>
      </c>
      <c r="AY216" s="6"/>
      <c r="AZ216" s="6">
        <f t="shared" si="173"/>
        <v>0</v>
      </c>
      <c r="BA216" s="6">
        <f t="shared" si="174"/>
        <v>0</v>
      </c>
      <c r="BB216" s="6">
        <f t="shared" si="175"/>
        <v>0</v>
      </c>
      <c r="BC216" s="6"/>
      <c r="BD216" s="6">
        <f t="shared" si="176"/>
        <v>0</v>
      </c>
      <c r="BE216" s="6">
        <f t="shared" si="177"/>
        <v>0</v>
      </c>
      <c r="BF216" s="6">
        <f t="shared" si="178"/>
        <v>0</v>
      </c>
      <c r="BG216" s="6"/>
      <c r="BH216" s="6">
        <f t="shared" si="179"/>
        <v>0</v>
      </c>
      <c r="BI216" s="6">
        <f t="shared" si="180"/>
        <v>0</v>
      </c>
      <c r="BJ216" s="6">
        <f t="shared" si="181"/>
        <v>0</v>
      </c>
      <c r="BK216" s="6"/>
      <c r="BL216" s="6">
        <f t="shared" si="182"/>
        <v>0</v>
      </c>
      <c r="BM216" s="6">
        <f t="shared" si="183"/>
        <v>0</v>
      </c>
      <c r="BN216" s="6">
        <f t="shared" si="184"/>
        <v>0</v>
      </c>
      <c r="BO216" s="6"/>
      <c r="BP216" s="6">
        <f t="shared" si="185"/>
        <v>0</v>
      </c>
      <c r="BQ216" s="6">
        <f t="shared" si="186"/>
        <v>0</v>
      </c>
      <c r="BR216" s="6">
        <f t="shared" si="187"/>
        <v>0</v>
      </c>
      <c r="BS216" s="6"/>
      <c r="BT216" s="36">
        <f t="shared" si="188"/>
        <v>46.25</v>
      </c>
      <c r="BU216" s="6">
        <f t="shared" si="189"/>
        <v>0</v>
      </c>
      <c r="BV216" s="6">
        <f t="shared" si="190"/>
        <v>0</v>
      </c>
      <c r="BW216" s="6"/>
      <c r="BX216" s="6">
        <f t="shared" si="191"/>
        <v>0</v>
      </c>
      <c r="BY216" s="6">
        <f t="shared" si="192"/>
        <v>0</v>
      </c>
      <c r="BZ216" s="6">
        <f t="shared" si="193"/>
        <v>0</v>
      </c>
      <c r="CA216" s="6"/>
      <c r="CB216" s="6">
        <f t="shared" si="194"/>
        <v>0</v>
      </c>
      <c r="CC216" s="6">
        <f t="shared" si="195"/>
        <v>0</v>
      </c>
      <c r="CD216" s="6">
        <f t="shared" si="196"/>
        <v>0</v>
      </c>
      <c r="CE216" s="6"/>
      <c r="CF216" s="6">
        <f t="shared" si="197"/>
        <v>0</v>
      </c>
      <c r="CG216" s="6">
        <f t="shared" si="198"/>
        <v>0</v>
      </c>
      <c r="CH216" s="6">
        <f t="shared" si="199"/>
        <v>0</v>
      </c>
      <c r="CI216" s="6"/>
      <c r="CJ216" s="6">
        <f t="shared" si="200"/>
        <v>0</v>
      </c>
      <c r="CK216" s="6">
        <f t="shared" si="201"/>
        <v>0</v>
      </c>
      <c r="CL216" s="6">
        <f t="shared" si="202"/>
        <v>0</v>
      </c>
      <c r="CM216" s="6"/>
      <c r="CN216" s="6">
        <f t="shared" si="203"/>
        <v>0</v>
      </c>
      <c r="CO216" s="6">
        <f t="shared" si="204"/>
        <v>0</v>
      </c>
      <c r="CP216" s="6">
        <f t="shared" si="205"/>
        <v>0</v>
      </c>
      <c r="CQ216" s="6"/>
      <c r="CR216" s="6">
        <f t="shared" si="159"/>
        <v>0</v>
      </c>
      <c r="CS216" s="6">
        <f t="shared" si="160"/>
        <v>0</v>
      </c>
      <c r="CT216" s="6">
        <f t="shared" si="161"/>
        <v>0</v>
      </c>
      <c r="CU216" s="6"/>
      <c r="CV216" s="6"/>
      <c r="CW216" s="6"/>
      <c r="CX216" s="6"/>
      <c r="CY216" s="6"/>
      <c r="CZ216" s="6"/>
      <c r="DA216" s="6"/>
      <c r="DB216" s="6"/>
      <c r="DC216" s="6"/>
      <c r="DD216" s="133"/>
      <c r="DE216" s="133"/>
      <c r="DF216" s="133"/>
      <c r="DG216" s="133"/>
      <c r="DH216" s="56"/>
      <c r="DI216" s="56"/>
      <c r="DJ216" s="56"/>
      <c r="DK216" s="56"/>
      <c r="DL216" s="56"/>
    </row>
    <row r="217" spans="1:116" s="31" customFormat="1" ht="28.5" customHeight="1" thickTop="1" thickBot="1" x14ac:dyDescent="0.35">
      <c r="A217" s="4">
        <v>44349</v>
      </c>
      <c r="B217" s="12" t="s">
        <v>0</v>
      </c>
      <c r="C217" s="5" t="s">
        <v>29</v>
      </c>
      <c r="D217" s="12" t="s">
        <v>11</v>
      </c>
      <c r="E217" s="5" t="s">
        <v>27</v>
      </c>
      <c r="F217" s="5" t="s">
        <v>30</v>
      </c>
      <c r="G217" s="53" t="s">
        <v>300</v>
      </c>
      <c r="H217" s="53">
        <v>47</v>
      </c>
      <c r="I217" s="82">
        <v>53</v>
      </c>
      <c r="J217" s="17">
        <v>52</v>
      </c>
      <c r="K217" s="17">
        <f t="shared" si="207"/>
        <v>922.50000000000011</v>
      </c>
      <c r="L217" s="17"/>
      <c r="M217" s="17"/>
      <c r="N217" s="17"/>
      <c r="O217" s="17"/>
      <c r="P217" s="17"/>
      <c r="Q217" s="17"/>
      <c r="R217" s="17"/>
      <c r="S217" s="17"/>
      <c r="T217" s="17"/>
      <c r="U217" s="68">
        <v>52</v>
      </c>
      <c r="V217" s="17"/>
      <c r="W217" s="17"/>
      <c r="X217" s="17"/>
      <c r="Y217" s="75"/>
      <c r="Z217" s="17"/>
      <c r="AA217" s="17"/>
      <c r="AB217" s="17"/>
      <c r="AC217" s="17"/>
      <c r="AD217" s="125"/>
      <c r="AE217" s="125"/>
      <c r="AF217" s="123"/>
      <c r="AG217" s="119">
        <f t="shared" si="163"/>
        <v>52</v>
      </c>
      <c r="AH217" s="6">
        <f t="shared" si="164"/>
        <v>0</v>
      </c>
      <c r="AI217" s="17">
        <f t="shared" si="162"/>
        <v>0</v>
      </c>
      <c r="AJ217" s="17"/>
      <c r="AK217" s="20">
        <f t="shared" si="206"/>
        <v>52</v>
      </c>
      <c r="AL217" s="20">
        <f t="shared" si="208"/>
        <v>922.50000000000011</v>
      </c>
      <c r="AM217" s="20"/>
      <c r="AN217" s="6">
        <f t="shared" si="165"/>
        <v>0</v>
      </c>
      <c r="AO217" s="6">
        <f t="shared" si="166"/>
        <v>0</v>
      </c>
      <c r="AP217" s="17">
        <f t="shared" si="167"/>
        <v>0</v>
      </c>
      <c r="AQ217" s="17"/>
      <c r="AR217" s="6">
        <f t="shared" si="168"/>
        <v>0</v>
      </c>
      <c r="AS217" s="6">
        <f t="shared" si="169"/>
        <v>0</v>
      </c>
      <c r="AT217" s="6">
        <f t="shared" si="209"/>
        <v>0</v>
      </c>
      <c r="AU217" s="6"/>
      <c r="AV217" s="6">
        <f t="shared" si="170"/>
        <v>0</v>
      </c>
      <c r="AW217" s="6">
        <f t="shared" si="171"/>
        <v>0</v>
      </c>
      <c r="AX217" s="6">
        <f t="shared" si="172"/>
        <v>0</v>
      </c>
      <c r="AY217" s="6"/>
      <c r="AZ217" s="6">
        <f t="shared" si="173"/>
        <v>0</v>
      </c>
      <c r="BA217" s="6">
        <f t="shared" si="174"/>
        <v>0</v>
      </c>
      <c r="BB217" s="6">
        <f t="shared" si="175"/>
        <v>0</v>
      </c>
      <c r="BC217" s="6"/>
      <c r="BD217" s="6">
        <f t="shared" si="176"/>
        <v>0</v>
      </c>
      <c r="BE217" s="6">
        <f t="shared" si="177"/>
        <v>0</v>
      </c>
      <c r="BF217" s="6">
        <f t="shared" si="178"/>
        <v>0</v>
      </c>
      <c r="BG217" s="6"/>
      <c r="BH217" s="6">
        <f t="shared" si="179"/>
        <v>0</v>
      </c>
      <c r="BI217" s="6">
        <f t="shared" si="180"/>
        <v>0</v>
      </c>
      <c r="BJ217" s="6">
        <f t="shared" si="181"/>
        <v>0</v>
      </c>
      <c r="BK217" s="6"/>
      <c r="BL217" s="6">
        <f t="shared" si="182"/>
        <v>0</v>
      </c>
      <c r="BM217" s="6">
        <f t="shared" si="183"/>
        <v>0</v>
      </c>
      <c r="BN217" s="6">
        <f t="shared" si="184"/>
        <v>0</v>
      </c>
      <c r="BO217" s="6"/>
      <c r="BP217" s="6">
        <f t="shared" si="185"/>
        <v>0</v>
      </c>
      <c r="BQ217" s="6">
        <f t="shared" si="186"/>
        <v>0</v>
      </c>
      <c r="BR217" s="6">
        <f t="shared" si="187"/>
        <v>0</v>
      </c>
      <c r="BS217" s="6"/>
      <c r="BT217" s="6">
        <f t="shared" si="188"/>
        <v>0</v>
      </c>
      <c r="BU217" s="6">
        <f t="shared" si="189"/>
        <v>0</v>
      </c>
      <c r="BV217" s="6">
        <f t="shared" si="190"/>
        <v>0</v>
      </c>
      <c r="BW217" s="6"/>
      <c r="BX217" s="36">
        <f t="shared" si="191"/>
        <v>52</v>
      </c>
      <c r="BY217" s="6">
        <f t="shared" si="192"/>
        <v>0</v>
      </c>
      <c r="BZ217" s="6">
        <f t="shared" si="193"/>
        <v>0</v>
      </c>
      <c r="CA217" s="6"/>
      <c r="CB217" s="6">
        <f t="shared" si="194"/>
        <v>0</v>
      </c>
      <c r="CC217" s="6">
        <f t="shared" si="195"/>
        <v>0</v>
      </c>
      <c r="CD217" s="6">
        <f t="shared" si="196"/>
        <v>0</v>
      </c>
      <c r="CE217" s="6"/>
      <c r="CF217" s="6">
        <f t="shared" si="197"/>
        <v>0</v>
      </c>
      <c r="CG217" s="6">
        <f t="shared" si="198"/>
        <v>0</v>
      </c>
      <c r="CH217" s="6">
        <f t="shared" si="199"/>
        <v>0</v>
      </c>
      <c r="CI217" s="6"/>
      <c r="CJ217" s="6">
        <f t="shared" si="200"/>
        <v>0</v>
      </c>
      <c r="CK217" s="6">
        <f t="shared" si="201"/>
        <v>0</v>
      </c>
      <c r="CL217" s="6">
        <f t="shared" si="202"/>
        <v>0</v>
      </c>
      <c r="CM217" s="6"/>
      <c r="CN217" s="6">
        <f t="shared" si="203"/>
        <v>0</v>
      </c>
      <c r="CO217" s="6">
        <f t="shared" si="204"/>
        <v>0</v>
      </c>
      <c r="CP217" s="6">
        <f t="shared" si="205"/>
        <v>0</v>
      </c>
      <c r="CQ217" s="6"/>
      <c r="CR217" s="6">
        <f t="shared" si="159"/>
        <v>0</v>
      </c>
      <c r="CS217" s="6">
        <f t="shared" si="160"/>
        <v>0</v>
      </c>
      <c r="CT217" s="6">
        <f t="shared" si="161"/>
        <v>0</v>
      </c>
      <c r="CU217" s="6"/>
      <c r="CV217" s="6"/>
      <c r="CW217" s="6"/>
      <c r="CX217" s="6"/>
      <c r="CY217" s="6"/>
      <c r="CZ217" s="6"/>
      <c r="DA217" s="6"/>
      <c r="DB217" s="6"/>
      <c r="DC217" s="6"/>
      <c r="DD217" s="133"/>
      <c r="DE217" s="133"/>
      <c r="DF217" s="133"/>
      <c r="DG217" s="133"/>
      <c r="DH217" s="56"/>
      <c r="DI217" s="56"/>
      <c r="DJ217" s="56"/>
      <c r="DK217" s="56"/>
      <c r="DL217" s="56"/>
    </row>
    <row r="218" spans="1:116" s="31" customFormat="1" ht="28.5" customHeight="1" thickTop="1" thickBot="1" x14ac:dyDescent="0.35">
      <c r="A218" s="4">
        <v>44350</v>
      </c>
      <c r="B218" s="51" t="s">
        <v>25</v>
      </c>
      <c r="C218" s="5" t="s">
        <v>41</v>
      </c>
      <c r="D218" s="12" t="s">
        <v>11</v>
      </c>
      <c r="E218" s="5" t="s">
        <v>65</v>
      </c>
      <c r="F218" s="5" t="s">
        <v>1</v>
      </c>
      <c r="G218" s="53" t="s">
        <v>301</v>
      </c>
      <c r="H218" s="53">
        <v>50.25</v>
      </c>
      <c r="I218" s="81">
        <v>-49.75</v>
      </c>
      <c r="J218" s="72">
        <v>-50.75</v>
      </c>
      <c r="K218" s="17">
        <f t="shared" si="207"/>
        <v>871.75000000000011</v>
      </c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72">
        <v>-50.75</v>
      </c>
      <c r="Y218" s="75"/>
      <c r="Z218" s="17"/>
      <c r="AA218" s="17"/>
      <c r="AB218" s="17"/>
      <c r="AC218" s="17"/>
      <c r="AD218" s="125"/>
      <c r="AE218" s="125"/>
      <c r="AF218" s="123"/>
      <c r="AG218" s="117">
        <f t="shared" si="163"/>
        <v>0</v>
      </c>
      <c r="AH218" s="6">
        <f t="shared" si="164"/>
        <v>0</v>
      </c>
      <c r="AI218" s="72">
        <f t="shared" si="162"/>
        <v>-50.75</v>
      </c>
      <c r="AJ218" s="17"/>
      <c r="AK218" s="20">
        <f t="shared" si="206"/>
        <v>-50.75</v>
      </c>
      <c r="AL218" s="20">
        <f t="shared" si="208"/>
        <v>871.75000000000011</v>
      </c>
      <c r="AM218" s="20"/>
      <c r="AN218" s="6">
        <f t="shared" si="165"/>
        <v>0</v>
      </c>
      <c r="AO218" s="6">
        <f t="shared" si="166"/>
        <v>0</v>
      </c>
      <c r="AP218" s="17">
        <f t="shared" si="167"/>
        <v>0</v>
      </c>
      <c r="AQ218" s="17"/>
      <c r="AR218" s="6">
        <f t="shared" si="168"/>
        <v>0</v>
      </c>
      <c r="AS218" s="6">
        <f t="shared" si="169"/>
        <v>0</v>
      </c>
      <c r="AT218" s="6">
        <f t="shared" si="209"/>
        <v>0</v>
      </c>
      <c r="AU218" s="6"/>
      <c r="AV218" s="6">
        <f t="shared" si="170"/>
        <v>0</v>
      </c>
      <c r="AW218" s="6">
        <f t="shared" si="171"/>
        <v>0</v>
      </c>
      <c r="AX218" s="6">
        <f t="shared" si="172"/>
        <v>0</v>
      </c>
      <c r="AY218" s="6"/>
      <c r="AZ218" s="6">
        <f t="shared" si="173"/>
        <v>0</v>
      </c>
      <c r="BA218" s="6">
        <f t="shared" si="174"/>
        <v>0</v>
      </c>
      <c r="BB218" s="6">
        <f t="shared" si="175"/>
        <v>0</v>
      </c>
      <c r="BC218" s="6"/>
      <c r="BD218" s="6">
        <f t="shared" si="176"/>
        <v>0</v>
      </c>
      <c r="BE218" s="6">
        <f t="shared" si="177"/>
        <v>0</v>
      </c>
      <c r="BF218" s="6">
        <f t="shared" si="178"/>
        <v>0</v>
      </c>
      <c r="BG218" s="6"/>
      <c r="BH218" s="6">
        <f t="shared" si="179"/>
        <v>0</v>
      </c>
      <c r="BI218" s="6">
        <f t="shared" si="180"/>
        <v>0</v>
      </c>
      <c r="BJ218" s="6">
        <f t="shared" si="181"/>
        <v>0</v>
      </c>
      <c r="BK218" s="6"/>
      <c r="BL218" s="6">
        <f t="shared" si="182"/>
        <v>0</v>
      </c>
      <c r="BM218" s="6">
        <f t="shared" si="183"/>
        <v>0</v>
      </c>
      <c r="BN218" s="6">
        <f t="shared" si="184"/>
        <v>0</v>
      </c>
      <c r="BO218" s="6"/>
      <c r="BP218" s="6">
        <f t="shared" si="185"/>
        <v>0</v>
      </c>
      <c r="BQ218" s="6">
        <f t="shared" si="186"/>
        <v>0</v>
      </c>
      <c r="BR218" s="6">
        <f t="shared" si="187"/>
        <v>0</v>
      </c>
      <c r="BS218" s="6"/>
      <c r="BT218" s="6">
        <f t="shared" si="188"/>
        <v>0</v>
      </c>
      <c r="BU218" s="6">
        <f t="shared" si="189"/>
        <v>0</v>
      </c>
      <c r="BV218" s="6">
        <f t="shared" si="190"/>
        <v>0</v>
      </c>
      <c r="BW218" s="6"/>
      <c r="BX218" s="6">
        <f t="shared" si="191"/>
        <v>0</v>
      </c>
      <c r="BY218" s="6">
        <f t="shared" si="192"/>
        <v>0</v>
      </c>
      <c r="BZ218" s="6">
        <f t="shared" si="193"/>
        <v>0</v>
      </c>
      <c r="CA218" s="6"/>
      <c r="CB218" s="6">
        <f t="shared" si="194"/>
        <v>0</v>
      </c>
      <c r="CC218" s="6">
        <f t="shared" si="195"/>
        <v>0</v>
      </c>
      <c r="CD218" s="6">
        <f t="shared" si="196"/>
        <v>0</v>
      </c>
      <c r="CE218" s="6"/>
      <c r="CF218" s="6">
        <f t="shared" si="197"/>
        <v>0</v>
      </c>
      <c r="CG218" s="6">
        <f t="shared" si="198"/>
        <v>0</v>
      </c>
      <c r="CH218" s="6">
        <f t="shared" si="199"/>
        <v>0</v>
      </c>
      <c r="CI218" s="6"/>
      <c r="CJ218" s="6">
        <f t="shared" si="200"/>
        <v>0</v>
      </c>
      <c r="CK218" s="6">
        <f t="shared" si="201"/>
        <v>0</v>
      </c>
      <c r="CL218" s="79">
        <f t="shared" si="202"/>
        <v>-50.75</v>
      </c>
      <c r="CM218" s="6"/>
      <c r="CN218" s="6">
        <f t="shared" si="203"/>
        <v>0</v>
      </c>
      <c r="CO218" s="6">
        <f t="shared" si="204"/>
        <v>0</v>
      </c>
      <c r="CP218" s="6">
        <f t="shared" si="205"/>
        <v>0</v>
      </c>
      <c r="CQ218" s="6"/>
      <c r="CR218" s="6">
        <f t="shared" ref="CR218:CR281" si="210">IF(B218="N GAS",AG218,0)</f>
        <v>0</v>
      </c>
      <c r="CS218" s="6">
        <f t="shared" ref="CS218:CS281" si="211">IF(B218="N GAS",AH218,0)</f>
        <v>0</v>
      </c>
      <c r="CT218" s="6">
        <f t="shared" ref="CT218:CT281" si="212">IF(B218="N GAS",AI218,0)</f>
        <v>0</v>
      </c>
      <c r="CU218" s="6"/>
      <c r="CV218" s="6"/>
      <c r="CW218" s="6"/>
      <c r="CX218" s="6"/>
      <c r="CY218" s="6"/>
      <c r="CZ218" s="6"/>
      <c r="DA218" s="6"/>
      <c r="DB218" s="6"/>
      <c r="DC218" s="6"/>
      <c r="DD218" s="133"/>
      <c r="DE218" s="133"/>
      <c r="DF218" s="133"/>
      <c r="DG218" s="133"/>
      <c r="DH218" s="56"/>
      <c r="DI218" s="56"/>
      <c r="DJ218" s="56"/>
      <c r="DK218" s="56"/>
      <c r="DL218" s="56"/>
    </row>
    <row r="219" spans="1:116" s="31" customFormat="1" ht="28.5" customHeight="1" thickTop="1" thickBot="1" x14ac:dyDescent="0.35">
      <c r="A219" s="4">
        <v>44350</v>
      </c>
      <c r="B219" s="98" t="s">
        <v>2</v>
      </c>
      <c r="C219" s="5" t="s">
        <v>38</v>
      </c>
      <c r="D219" s="12" t="s">
        <v>11</v>
      </c>
      <c r="E219" s="5" t="s">
        <v>27</v>
      </c>
      <c r="F219" s="5" t="s">
        <v>1</v>
      </c>
      <c r="G219" s="53" t="s">
        <v>303</v>
      </c>
      <c r="H219" s="53">
        <v>47.5</v>
      </c>
      <c r="I219" s="81">
        <v>-52.5</v>
      </c>
      <c r="J219" s="72">
        <v>-53.5</v>
      </c>
      <c r="K219" s="17">
        <f t="shared" si="207"/>
        <v>818.25000000000011</v>
      </c>
      <c r="L219" s="17"/>
      <c r="M219" s="72">
        <v>-53.5</v>
      </c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75"/>
      <c r="Z219" s="17"/>
      <c r="AA219" s="17"/>
      <c r="AB219" s="17"/>
      <c r="AC219" s="17"/>
      <c r="AD219" s="125"/>
      <c r="AE219" s="125"/>
      <c r="AF219" s="123"/>
      <c r="AG219" s="117">
        <f t="shared" si="163"/>
        <v>0</v>
      </c>
      <c r="AH219" s="79">
        <f t="shared" si="164"/>
        <v>-53.5</v>
      </c>
      <c r="AI219" s="17">
        <f t="shared" si="162"/>
        <v>0</v>
      </c>
      <c r="AJ219" s="17"/>
      <c r="AK219" s="20">
        <f t="shared" si="206"/>
        <v>-53.5</v>
      </c>
      <c r="AL219" s="20">
        <f t="shared" si="208"/>
        <v>818.25000000000011</v>
      </c>
      <c r="AM219" s="20"/>
      <c r="AN219" s="6">
        <f t="shared" si="165"/>
        <v>0</v>
      </c>
      <c r="AO219" s="6">
        <f t="shared" si="166"/>
        <v>0</v>
      </c>
      <c r="AP219" s="17">
        <f t="shared" si="167"/>
        <v>0</v>
      </c>
      <c r="AQ219" s="17"/>
      <c r="AR219" s="6">
        <f t="shared" si="168"/>
        <v>0</v>
      </c>
      <c r="AS219" s="79">
        <f t="shared" si="169"/>
        <v>-53.5</v>
      </c>
      <c r="AT219" s="6">
        <f t="shared" si="209"/>
        <v>0</v>
      </c>
      <c r="AU219" s="6"/>
      <c r="AV219" s="6">
        <f t="shared" si="170"/>
        <v>0</v>
      </c>
      <c r="AW219" s="6">
        <f t="shared" si="171"/>
        <v>0</v>
      </c>
      <c r="AX219" s="6">
        <f t="shared" si="172"/>
        <v>0</v>
      </c>
      <c r="AY219" s="6"/>
      <c r="AZ219" s="6">
        <f t="shared" si="173"/>
        <v>0</v>
      </c>
      <c r="BA219" s="6">
        <f t="shared" si="174"/>
        <v>0</v>
      </c>
      <c r="BB219" s="6">
        <f t="shared" si="175"/>
        <v>0</v>
      </c>
      <c r="BC219" s="6"/>
      <c r="BD219" s="6">
        <f t="shared" si="176"/>
        <v>0</v>
      </c>
      <c r="BE219" s="6">
        <f t="shared" si="177"/>
        <v>0</v>
      </c>
      <c r="BF219" s="6">
        <f t="shared" si="178"/>
        <v>0</v>
      </c>
      <c r="BG219" s="6"/>
      <c r="BH219" s="6">
        <f t="shared" si="179"/>
        <v>0</v>
      </c>
      <c r="BI219" s="6">
        <f t="shared" si="180"/>
        <v>0</v>
      </c>
      <c r="BJ219" s="6">
        <f t="shared" si="181"/>
        <v>0</v>
      </c>
      <c r="BK219" s="6"/>
      <c r="BL219" s="6">
        <f t="shared" si="182"/>
        <v>0</v>
      </c>
      <c r="BM219" s="6">
        <f t="shared" si="183"/>
        <v>0</v>
      </c>
      <c r="BN219" s="6">
        <f t="shared" si="184"/>
        <v>0</v>
      </c>
      <c r="BO219" s="6"/>
      <c r="BP219" s="6">
        <f t="shared" si="185"/>
        <v>0</v>
      </c>
      <c r="BQ219" s="6">
        <f t="shared" si="186"/>
        <v>0</v>
      </c>
      <c r="BR219" s="6">
        <f t="shared" si="187"/>
        <v>0</v>
      </c>
      <c r="BS219" s="6"/>
      <c r="BT219" s="6">
        <f t="shared" si="188"/>
        <v>0</v>
      </c>
      <c r="BU219" s="6">
        <f t="shared" si="189"/>
        <v>0</v>
      </c>
      <c r="BV219" s="6">
        <f t="shared" si="190"/>
        <v>0</v>
      </c>
      <c r="BW219" s="6"/>
      <c r="BX219" s="6">
        <f t="shared" si="191"/>
        <v>0</v>
      </c>
      <c r="BY219" s="6">
        <f t="shared" si="192"/>
        <v>0</v>
      </c>
      <c r="BZ219" s="6">
        <f t="shared" si="193"/>
        <v>0</v>
      </c>
      <c r="CA219" s="6"/>
      <c r="CB219" s="6">
        <f t="shared" si="194"/>
        <v>0</v>
      </c>
      <c r="CC219" s="6">
        <f t="shared" si="195"/>
        <v>0</v>
      </c>
      <c r="CD219" s="6">
        <f t="shared" si="196"/>
        <v>0</v>
      </c>
      <c r="CE219" s="6"/>
      <c r="CF219" s="6">
        <f t="shared" si="197"/>
        <v>0</v>
      </c>
      <c r="CG219" s="6">
        <f t="shared" si="198"/>
        <v>0</v>
      </c>
      <c r="CH219" s="6">
        <f t="shared" si="199"/>
        <v>0</v>
      </c>
      <c r="CI219" s="6"/>
      <c r="CJ219" s="6">
        <f t="shared" si="200"/>
        <v>0</v>
      </c>
      <c r="CK219" s="6">
        <f t="shared" si="201"/>
        <v>0</v>
      </c>
      <c r="CL219" s="6">
        <f t="shared" si="202"/>
        <v>0</v>
      </c>
      <c r="CM219" s="6"/>
      <c r="CN219" s="6">
        <f t="shared" si="203"/>
        <v>0</v>
      </c>
      <c r="CO219" s="6">
        <f t="shared" si="204"/>
        <v>0</v>
      </c>
      <c r="CP219" s="6">
        <f t="shared" si="205"/>
        <v>0</v>
      </c>
      <c r="CQ219" s="6"/>
      <c r="CR219" s="6">
        <f t="shared" si="210"/>
        <v>0</v>
      </c>
      <c r="CS219" s="6">
        <f t="shared" si="211"/>
        <v>0</v>
      </c>
      <c r="CT219" s="6">
        <f t="shared" si="212"/>
        <v>0</v>
      </c>
      <c r="CU219" s="6"/>
      <c r="CV219" s="6"/>
      <c r="CW219" s="6"/>
      <c r="CX219" s="6"/>
      <c r="CY219" s="6"/>
      <c r="CZ219" s="6"/>
      <c r="DA219" s="6"/>
      <c r="DB219" s="6"/>
      <c r="DC219" s="6"/>
      <c r="DD219" s="133"/>
      <c r="DE219" s="133"/>
      <c r="DF219" s="133"/>
      <c r="DG219" s="133"/>
      <c r="DH219" s="56"/>
      <c r="DI219" s="56"/>
      <c r="DJ219" s="56"/>
      <c r="DK219" s="56"/>
      <c r="DL219" s="56"/>
    </row>
    <row r="220" spans="1:116" s="31" customFormat="1" ht="28.5" customHeight="1" thickTop="1" thickBot="1" x14ac:dyDescent="0.35">
      <c r="A220" s="4">
        <v>44350</v>
      </c>
      <c r="B220" s="12" t="s">
        <v>4</v>
      </c>
      <c r="C220" s="5" t="s">
        <v>38</v>
      </c>
      <c r="D220" s="12" t="s">
        <v>11</v>
      </c>
      <c r="E220" s="5" t="s">
        <v>27</v>
      </c>
      <c r="F220" s="5" t="s">
        <v>1</v>
      </c>
      <c r="G220" s="53" t="s">
        <v>302</v>
      </c>
      <c r="H220" s="53">
        <v>44.5</v>
      </c>
      <c r="I220" s="82">
        <v>44.5</v>
      </c>
      <c r="J220" s="17">
        <v>42.5</v>
      </c>
      <c r="K220" s="17">
        <f t="shared" si="207"/>
        <v>860.75000000000011</v>
      </c>
      <c r="L220" s="17"/>
      <c r="M220" s="17"/>
      <c r="N220" s="68">
        <v>42.5</v>
      </c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75"/>
      <c r="Z220" s="17"/>
      <c r="AA220" s="17"/>
      <c r="AB220" s="17"/>
      <c r="AC220" s="17"/>
      <c r="AD220" s="125"/>
      <c r="AE220" s="125"/>
      <c r="AF220" s="123"/>
      <c r="AG220" s="117">
        <f t="shared" si="163"/>
        <v>0</v>
      </c>
      <c r="AH220" s="79">
        <f t="shared" si="164"/>
        <v>42.5</v>
      </c>
      <c r="AI220" s="17">
        <f t="shared" si="162"/>
        <v>0</v>
      </c>
      <c r="AJ220" s="17"/>
      <c r="AK220" s="20">
        <f t="shared" si="206"/>
        <v>42.5</v>
      </c>
      <c r="AL220" s="20">
        <f t="shared" si="208"/>
        <v>860.75000000000011</v>
      </c>
      <c r="AM220" s="20"/>
      <c r="AN220" s="6">
        <f t="shared" si="165"/>
        <v>0</v>
      </c>
      <c r="AO220" s="6">
        <f t="shared" si="166"/>
        <v>0</v>
      </c>
      <c r="AP220" s="17">
        <f t="shared" si="167"/>
        <v>0</v>
      </c>
      <c r="AQ220" s="17"/>
      <c r="AR220" s="6">
        <f t="shared" si="168"/>
        <v>0</v>
      </c>
      <c r="AS220" s="6">
        <f t="shared" si="169"/>
        <v>0</v>
      </c>
      <c r="AT220" s="6">
        <f t="shared" si="209"/>
        <v>0</v>
      </c>
      <c r="AU220" s="6"/>
      <c r="AV220" s="6">
        <f t="shared" si="170"/>
        <v>0</v>
      </c>
      <c r="AW220" s="36">
        <f t="shared" si="171"/>
        <v>42.5</v>
      </c>
      <c r="AX220" s="6">
        <f t="shared" si="172"/>
        <v>0</v>
      </c>
      <c r="AY220" s="6"/>
      <c r="AZ220" s="6">
        <f t="shared" si="173"/>
        <v>0</v>
      </c>
      <c r="BA220" s="6">
        <f t="shared" si="174"/>
        <v>0</v>
      </c>
      <c r="BB220" s="6">
        <f t="shared" si="175"/>
        <v>0</v>
      </c>
      <c r="BC220" s="6"/>
      <c r="BD220" s="6">
        <f t="shared" si="176"/>
        <v>0</v>
      </c>
      <c r="BE220" s="6">
        <f t="shared" si="177"/>
        <v>0</v>
      </c>
      <c r="BF220" s="6">
        <f t="shared" si="178"/>
        <v>0</v>
      </c>
      <c r="BG220" s="6"/>
      <c r="BH220" s="6">
        <f t="shared" si="179"/>
        <v>0</v>
      </c>
      <c r="BI220" s="6">
        <f t="shared" si="180"/>
        <v>0</v>
      </c>
      <c r="BJ220" s="6">
        <f t="shared" si="181"/>
        <v>0</v>
      </c>
      <c r="BK220" s="6"/>
      <c r="BL220" s="6">
        <f t="shared" si="182"/>
        <v>0</v>
      </c>
      <c r="BM220" s="6">
        <f t="shared" si="183"/>
        <v>0</v>
      </c>
      <c r="BN220" s="6">
        <f t="shared" si="184"/>
        <v>0</v>
      </c>
      <c r="BO220" s="6"/>
      <c r="BP220" s="6">
        <f t="shared" si="185"/>
        <v>0</v>
      </c>
      <c r="BQ220" s="6">
        <f t="shared" si="186"/>
        <v>0</v>
      </c>
      <c r="BR220" s="6">
        <f t="shared" si="187"/>
        <v>0</v>
      </c>
      <c r="BS220" s="6"/>
      <c r="BT220" s="6">
        <f t="shared" si="188"/>
        <v>0</v>
      </c>
      <c r="BU220" s="6">
        <f t="shared" si="189"/>
        <v>0</v>
      </c>
      <c r="BV220" s="6">
        <f t="shared" si="190"/>
        <v>0</v>
      </c>
      <c r="BW220" s="6"/>
      <c r="BX220" s="6">
        <f t="shared" si="191"/>
        <v>0</v>
      </c>
      <c r="BY220" s="6">
        <f t="shared" si="192"/>
        <v>0</v>
      </c>
      <c r="BZ220" s="6">
        <f t="shared" si="193"/>
        <v>0</v>
      </c>
      <c r="CA220" s="6"/>
      <c r="CB220" s="6">
        <f t="shared" si="194"/>
        <v>0</v>
      </c>
      <c r="CC220" s="6">
        <f t="shared" si="195"/>
        <v>0</v>
      </c>
      <c r="CD220" s="6">
        <f t="shared" si="196"/>
        <v>0</v>
      </c>
      <c r="CE220" s="6"/>
      <c r="CF220" s="6">
        <f t="shared" si="197"/>
        <v>0</v>
      </c>
      <c r="CG220" s="6">
        <f t="shared" si="198"/>
        <v>0</v>
      </c>
      <c r="CH220" s="6">
        <f t="shared" si="199"/>
        <v>0</v>
      </c>
      <c r="CI220" s="6"/>
      <c r="CJ220" s="6">
        <f t="shared" si="200"/>
        <v>0</v>
      </c>
      <c r="CK220" s="6">
        <f t="shared" si="201"/>
        <v>0</v>
      </c>
      <c r="CL220" s="6">
        <f t="shared" si="202"/>
        <v>0</v>
      </c>
      <c r="CM220" s="6"/>
      <c r="CN220" s="6">
        <f t="shared" si="203"/>
        <v>0</v>
      </c>
      <c r="CO220" s="6">
        <f t="shared" si="204"/>
        <v>0</v>
      </c>
      <c r="CP220" s="6">
        <f t="shared" si="205"/>
        <v>0</v>
      </c>
      <c r="CQ220" s="6"/>
      <c r="CR220" s="6">
        <f t="shared" si="210"/>
        <v>0</v>
      </c>
      <c r="CS220" s="6">
        <f t="shared" si="211"/>
        <v>0</v>
      </c>
      <c r="CT220" s="6">
        <f t="shared" si="212"/>
        <v>0</v>
      </c>
      <c r="CU220" s="6"/>
      <c r="CV220" s="6"/>
      <c r="CW220" s="6"/>
      <c r="CX220" s="6"/>
      <c r="CY220" s="6"/>
      <c r="CZ220" s="6"/>
      <c r="DA220" s="6"/>
      <c r="DB220" s="6"/>
      <c r="DC220" s="6"/>
      <c r="DD220" s="133"/>
      <c r="DE220" s="133"/>
      <c r="DF220" s="133"/>
      <c r="DG220" s="133"/>
      <c r="DH220" s="56"/>
      <c r="DI220" s="56"/>
      <c r="DJ220" s="56"/>
      <c r="DK220" s="56"/>
      <c r="DL220" s="56"/>
    </row>
    <row r="221" spans="1:116" s="31" customFormat="1" ht="28.5" customHeight="1" thickTop="1" thickBot="1" x14ac:dyDescent="0.35">
      <c r="A221" s="4">
        <v>44350</v>
      </c>
      <c r="B221" s="51" t="s">
        <v>7</v>
      </c>
      <c r="C221" s="5" t="s">
        <v>38</v>
      </c>
      <c r="D221" s="12" t="s">
        <v>11</v>
      </c>
      <c r="E221" s="5" t="s">
        <v>27</v>
      </c>
      <c r="F221" s="5" t="s">
        <v>30</v>
      </c>
      <c r="G221" s="53" t="s">
        <v>304</v>
      </c>
      <c r="H221" s="53">
        <v>51.5</v>
      </c>
      <c r="I221" s="81">
        <v>-51.5</v>
      </c>
      <c r="J221" s="72">
        <v>-52.5</v>
      </c>
      <c r="K221" s="17">
        <f t="shared" si="207"/>
        <v>808.25000000000011</v>
      </c>
      <c r="L221" s="17"/>
      <c r="M221" s="17"/>
      <c r="N221" s="17"/>
      <c r="O221" s="17"/>
      <c r="P221" s="17"/>
      <c r="Q221" s="72">
        <v>-52.5</v>
      </c>
      <c r="R221" s="17"/>
      <c r="S221" s="17"/>
      <c r="T221" s="17"/>
      <c r="U221" s="17"/>
      <c r="V221" s="17"/>
      <c r="W221" s="17"/>
      <c r="X221" s="17"/>
      <c r="Y221" s="75"/>
      <c r="Z221" s="17"/>
      <c r="AA221" s="17"/>
      <c r="AB221" s="17"/>
      <c r="AC221" s="17"/>
      <c r="AD221" s="125"/>
      <c r="AE221" s="125"/>
      <c r="AF221" s="123"/>
      <c r="AG221" s="117">
        <f t="shared" si="163"/>
        <v>0</v>
      </c>
      <c r="AH221" s="79">
        <f t="shared" si="164"/>
        <v>-52.5</v>
      </c>
      <c r="AI221" s="17">
        <f t="shared" si="162"/>
        <v>0</v>
      </c>
      <c r="AJ221" s="17"/>
      <c r="AK221" s="20">
        <f t="shared" si="206"/>
        <v>-52.5</v>
      </c>
      <c r="AL221" s="20">
        <f t="shared" si="208"/>
        <v>808.25000000000011</v>
      </c>
      <c r="AM221" s="20"/>
      <c r="AN221" s="6">
        <f t="shared" si="165"/>
        <v>0</v>
      </c>
      <c r="AO221" s="6">
        <f t="shared" si="166"/>
        <v>0</v>
      </c>
      <c r="AP221" s="17">
        <f t="shared" si="167"/>
        <v>0</v>
      </c>
      <c r="AQ221" s="17"/>
      <c r="AR221" s="6">
        <f t="shared" si="168"/>
        <v>0</v>
      </c>
      <c r="AS221" s="6">
        <f t="shared" si="169"/>
        <v>0</v>
      </c>
      <c r="AT221" s="6">
        <f t="shared" si="209"/>
        <v>0</v>
      </c>
      <c r="AU221" s="6"/>
      <c r="AV221" s="6">
        <f t="shared" si="170"/>
        <v>0</v>
      </c>
      <c r="AW221" s="6">
        <f t="shared" si="171"/>
        <v>0</v>
      </c>
      <c r="AX221" s="6">
        <f t="shared" si="172"/>
        <v>0</v>
      </c>
      <c r="AY221" s="6"/>
      <c r="AZ221" s="6">
        <f t="shared" si="173"/>
        <v>0</v>
      </c>
      <c r="BA221" s="6">
        <f t="shared" si="174"/>
        <v>0</v>
      </c>
      <c r="BB221" s="6">
        <f t="shared" si="175"/>
        <v>0</v>
      </c>
      <c r="BC221" s="6"/>
      <c r="BD221" s="6">
        <f t="shared" si="176"/>
        <v>0</v>
      </c>
      <c r="BE221" s="6">
        <f t="shared" si="177"/>
        <v>0</v>
      </c>
      <c r="BF221" s="6">
        <f t="shared" si="178"/>
        <v>0</v>
      </c>
      <c r="BG221" s="6"/>
      <c r="BH221" s="6">
        <f t="shared" si="179"/>
        <v>0</v>
      </c>
      <c r="BI221" s="79">
        <f t="shared" si="180"/>
        <v>-52.5</v>
      </c>
      <c r="BJ221" s="6">
        <f t="shared" si="181"/>
        <v>0</v>
      </c>
      <c r="BK221" s="6"/>
      <c r="BL221" s="6">
        <f t="shared" si="182"/>
        <v>0</v>
      </c>
      <c r="BM221" s="6">
        <f t="shared" si="183"/>
        <v>0</v>
      </c>
      <c r="BN221" s="6">
        <f t="shared" si="184"/>
        <v>0</v>
      </c>
      <c r="BO221" s="6"/>
      <c r="BP221" s="6">
        <f t="shared" si="185"/>
        <v>0</v>
      </c>
      <c r="BQ221" s="6">
        <f t="shared" si="186"/>
        <v>0</v>
      </c>
      <c r="BR221" s="6">
        <f t="shared" si="187"/>
        <v>0</v>
      </c>
      <c r="BS221" s="6"/>
      <c r="BT221" s="6">
        <f t="shared" si="188"/>
        <v>0</v>
      </c>
      <c r="BU221" s="6">
        <f t="shared" si="189"/>
        <v>0</v>
      </c>
      <c r="BV221" s="6">
        <f t="shared" si="190"/>
        <v>0</v>
      </c>
      <c r="BW221" s="6"/>
      <c r="BX221" s="6">
        <f t="shared" si="191"/>
        <v>0</v>
      </c>
      <c r="BY221" s="6">
        <f t="shared" si="192"/>
        <v>0</v>
      </c>
      <c r="BZ221" s="6">
        <f t="shared" si="193"/>
        <v>0</v>
      </c>
      <c r="CA221" s="6"/>
      <c r="CB221" s="6">
        <f t="shared" si="194"/>
        <v>0</v>
      </c>
      <c r="CC221" s="6">
        <f t="shared" si="195"/>
        <v>0</v>
      </c>
      <c r="CD221" s="6">
        <f t="shared" si="196"/>
        <v>0</v>
      </c>
      <c r="CE221" s="6"/>
      <c r="CF221" s="6">
        <f t="shared" si="197"/>
        <v>0</v>
      </c>
      <c r="CG221" s="6">
        <f t="shared" si="198"/>
        <v>0</v>
      </c>
      <c r="CH221" s="6">
        <f t="shared" si="199"/>
        <v>0</v>
      </c>
      <c r="CI221" s="6"/>
      <c r="CJ221" s="6">
        <f t="shared" si="200"/>
        <v>0</v>
      </c>
      <c r="CK221" s="6">
        <f t="shared" si="201"/>
        <v>0</v>
      </c>
      <c r="CL221" s="6">
        <f t="shared" si="202"/>
        <v>0</v>
      </c>
      <c r="CM221" s="6"/>
      <c r="CN221" s="6">
        <f t="shared" si="203"/>
        <v>0</v>
      </c>
      <c r="CO221" s="6">
        <f t="shared" si="204"/>
        <v>0</v>
      </c>
      <c r="CP221" s="6">
        <f t="shared" si="205"/>
        <v>0</v>
      </c>
      <c r="CQ221" s="6"/>
      <c r="CR221" s="6">
        <f t="shared" si="210"/>
        <v>0</v>
      </c>
      <c r="CS221" s="6">
        <f t="shared" si="211"/>
        <v>0</v>
      </c>
      <c r="CT221" s="6">
        <f t="shared" si="212"/>
        <v>0</v>
      </c>
      <c r="CU221" s="6"/>
      <c r="CV221" s="6"/>
      <c r="CW221" s="6"/>
      <c r="CX221" s="6"/>
      <c r="CY221" s="6"/>
      <c r="CZ221" s="6"/>
      <c r="DA221" s="6"/>
      <c r="DB221" s="6"/>
      <c r="DC221" s="6"/>
      <c r="DD221" s="133"/>
      <c r="DE221" s="133"/>
      <c r="DF221" s="133"/>
      <c r="DG221" s="133"/>
      <c r="DH221" s="56"/>
      <c r="DI221" s="56"/>
      <c r="DJ221" s="56"/>
      <c r="DK221" s="56"/>
      <c r="DL221" s="56"/>
    </row>
    <row r="222" spans="1:116" s="31" customFormat="1" ht="28.5" customHeight="1" thickTop="1" thickBot="1" x14ac:dyDescent="0.35">
      <c r="A222" s="4">
        <v>44353</v>
      </c>
      <c r="B222" s="5" t="s">
        <v>7</v>
      </c>
      <c r="C222" s="5" t="s">
        <v>29</v>
      </c>
      <c r="D222" s="12" t="s">
        <v>11</v>
      </c>
      <c r="E222" s="5" t="s">
        <v>27</v>
      </c>
      <c r="F222" s="5" t="s">
        <v>1</v>
      </c>
      <c r="G222" s="53" t="s">
        <v>305</v>
      </c>
      <c r="H222" s="53">
        <v>47.75</v>
      </c>
      <c r="I222" s="82">
        <v>47.75</v>
      </c>
      <c r="J222" s="17">
        <v>45.75</v>
      </c>
      <c r="K222" s="17">
        <f t="shared" si="207"/>
        <v>854.00000000000011</v>
      </c>
      <c r="L222" s="17"/>
      <c r="M222" s="17"/>
      <c r="N222" s="17"/>
      <c r="O222" s="17"/>
      <c r="P222" s="17"/>
      <c r="Q222" s="68">
        <v>45.75</v>
      </c>
      <c r="R222" s="17"/>
      <c r="S222" s="17"/>
      <c r="T222" s="17"/>
      <c r="U222" s="17"/>
      <c r="V222" s="17"/>
      <c r="W222" s="17"/>
      <c r="X222" s="17"/>
      <c r="Y222" s="75"/>
      <c r="Z222" s="17"/>
      <c r="AA222" s="17"/>
      <c r="AB222" s="17"/>
      <c r="AC222" s="17"/>
      <c r="AD222" s="125"/>
      <c r="AE222" s="125"/>
      <c r="AF222" s="123"/>
      <c r="AG222" s="119">
        <f t="shared" si="163"/>
        <v>45.75</v>
      </c>
      <c r="AH222" s="6">
        <f t="shared" si="164"/>
        <v>0</v>
      </c>
      <c r="AI222" s="17">
        <f t="shared" ref="AI222:AI285" si="213">IF(C222="HF3",J222,0)</f>
        <v>0</v>
      </c>
      <c r="AJ222" s="17"/>
      <c r="AK222" s="20">
        <f t="shared" si="206"/>
        <v>45.75</v>
      </c>
      <c r="AL222" s="20">
        <f t="shared" si="208"/>
        <v>854.00000000000011</v>
      </c>
      <c r="AM222" s="20"/>
      <c r="AN222" s="6">
        <f t="shared" si="165"/>
        <v>0</v>
      </c>
      <c r="AO222" s="6">
        <f t="shared" si="166"/>
        <v>0</v>
      </c>
      <c r="AP222" s="17">
        <f t="shared" si="167"/>
        <v>0</v>
      </c>
      <c r="AQ222" s="17"/>
      <c r="AR222" s="6">
        <f t="shared" si="168"/>
        <v>0</v>
      </c>
      <c r="AS222" s="6">
        <f t="shared" si="169"/>
        <v>0</v>
      </c>
      <c r="AT222" s="6">
        <f t="shared" si="209"/>
        <v>0</v>
      </c>
      <c r="AU222" s="6"/>
      <c r="AV222" s="6">
        <f t="shared" si="170"/>
        <v>0</v>
      </c>
      <c r="AW222" s="6">
        <f t="shared" si="171"/>
        <v>0</v>
      </c>
      <c r="AX222" s="6">
        <f t="shared" si="172"/>
        <v>0</v>
      </c>
      <c r="AY222" s="6"/>
      <c r="AZ222" s="6">
        <f t="shared" si="173"/>
        <v>0</v>
      </c>
      <c r="BA222" s="6">
        <f t="shared" si="174"/>
        <v>0</v>
      </c>
      <c r="BB222" s="6">
        <f t="shared" si="175"/>
        <v>0</v>
      </c>
      <c r="BC222" s="6"/>
      <c r="BD222" s="6">
        <f t="shared" si="176"/>
        <v>0</v>
      </c>
      <c r="BE222" s="6">
        <f t="shared" si="177"/>
        <v>0</v>
      </c>
      <c r="BF222" s="6">
        <f t="shared" si="178"/>
        <v>0</v>
      </c>
      <c r="BG222" s="6"/>
      <c r="BH222" s="36">
        <f t="shared" si="179"/>
        <v>45.75</v>
      </c>
      <c r="BI222" s="6">
        <f t="shared" si="180"/>
        <v>0</v>
      </c>
      <c r="BJ222" s="6">
        <f t="shared" si="181"/>
        <v>0</v>
      </c>
      <c r="BK222" s="6"/>
      <c r="BL222" s="6">
        <f t="shared" si="182"/>
        <v>0</v>
      </c>
      <c r="BM222" s="6">
        <f t="shared" si="183"/>
        <v>0</v>
      </c>
      <c r="BN222" s="6">
        <f t="shared" si="184"/>
        <v>0</v>
      </c>
      <c r="BO222" s="6"/>
      <c r="BP222" s="6">
        <f t="shared" si="185"/>
        <v>0</v>
      </c>
      <c r="BQ222" s="6">
        <f t="shared" si="186"/>
        <v>0</v>
      </c>
      <c r="BR222" s="6">
        <f t="shared" si="187"/>
        <v>0</v>
      </c>
      <c r="BS222" s="6"/>
      <c r="BT222" s="6">
        <f t="shared" si="188"/>
        <v>0</v>
      </c>
      <c r="BU222" s="6">
        <f t="shared" si="189"/>
        <v>0</v>
      </c>
      <c r="BV222" s="6">
        <f t="shared" si="190"/>
        <v>0</v>
      </c>
      <c r="BW222" s="6"/>
      <c r="BX222" s="6">
        <f t="shared" si="191"/>
        <v>0</v>
      </c>
      <c r="BY222" s="6">
        <f t="shared" si="192"/>
        <v>0</v>
      </c>
      <c r="BZ222" s="6">
        <f t="shared" si="193"/>
        <v>0</v>
      </c>
      <c r="CA222" s="6"/>
      <c r="CB222" s="6">
        <f t="shared" si="194"/>
        <v>0</v>
      </c>
      <c r="CC222" s="6">
        <f t="shared" si="195"/>
        <v>0</v>
      </c>
      <c r="CD222" s="6">
        <f t="shared" si="196"/>
        <v>0</v>
      </c>
      <c r="CE222" s="6"/>
      <c r="CF222" s="6">
        <f t="shared" si="197"/>
        <v>0</v>
      </c>
      <c r="CG222" s="6">
        <f t="shared" si="198"/>
        <v>0</v>
      </c>
      <c r="CH222" s="6">
        <f t="shared" si="199"/>
        <v>0</v>
      </c>
      <c r="CI222" s="6"/>
      <c r="CJ222" s="6">
        <f t="shared" si="200"/>
        <v>0</v>
      </c>
      <c r="CK222" s="6">
        <f t="shared" si="201"/>
        <v>0</v>
      </c>
      <c r="CL222" s="6">
        <f t="shared" si="202"/>
        <v>0</v>
      </c>
      <c r="CM222" s="6"/>
      <c r="CN222" s="6">
        <f t="shared" si="203"/>
        <v>0</v>
      </c>
      <c r="CO222" s="6">
        <f t="shared" si="204"/>
        <v>0</v>
      </c>
      <c r="CP222" s="6">
        <f t="shared" si="205"/>
        <v>0</v>
      </c>
      <c r="CQ222" s="6"/>
      <c r="CR222" s="6">
        <f t="shared" si="210"/>
        <v>0</v>
      </c>
      <c r="CS222" s="6">
        <f t="shared" si="211"/>
        <v>0</v>
      </c>
      <c r="CT222" s="6">
        <f t="shared" si="212"/>
        <v>0</v>
      </c>
      <c r="CU222" s="6"/>
      <c r="CV222" s="6"/>
      <c r="CW222" s="6"/>
      <c r="CX222" s="6"/>
      <c r="CY222" s="6"/>
      <c r="CZ222" s="6"/>
      <c r="DA222" s="6"/>
      <c r="DB222" s="6"/>
      <c r="DC222" s="6"/>
      <c r="DD222" s="133"/>
      <c r="DE222" s="133"/>
      <c r="DF222" s="133"/>
      <c r="DG222" s="133"/>
      <c r="DH222" s="56"/>
      <c r="DI222" s="56"/>
      <c r="DJ222" s="56"/>
      <c r="DK222" s="56"/>
      <c r="DL222" s="56"/>
    </row>
    <row r="223" spans="1:116" s="31" customFormat="1" ht="28.5" customHeight="1" thickTop="1" thickBot="1" x14ac:dyDescent="0.35">
      <c r="A223" s="4">
        <v>44353</v>
      </c>
      <c r="B223" s="51" t="s">
        <v>26</v>
      </c>
      <c r="C223" s="5" t="s">
        <v>38</v>
      </c>
      <c r="D223" s="49" t="s">
        <v>11</v>
      </c>
      <c r="E223" s="34" t="s">
        <v>28</v>
      </c>
      <c r="F223" s="5" t="s">
        <v>30</v>
      </c>
      <c r="G223" s="53" t="s">
        <v>306</v>
      </c>
      <c r="H223" s="53">
        <v>42.75</v>
      </c>
      <c r="I223" s="81">
        <v>-42.75</v>
      </c>
      <c r="J223" s="72">
        <v>-43.75</v>
      </c>
      <c r="K223" s="17">
        <f t="shared" si="207"/>
        <v>810.25000000000011</v>
      </c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72">
        <v>-43.75</v>
      </c>
      <c r="Z223" s="17"/>
      <c r="AA223" s="17"/>
      <c r="AB223" s="17"/>
      <c r="AC223" s="17"/>
      <c r="AD223" s="125"/>
      <c r="AE223" s="125"/>
      <c r="AF223" s="123"/>
      <c r="AG223" s="117">
        <f t="shared" si="163"/>
        <v>0</v>
      </c>
      <c r="AH223" s="79">
        <f t="shared" si="164"/>
        <v>-43.75</v>
      </c>
      <c r="AI223" s="17">
        <f t="shared" si="213"/>
        <v>0</v>
      </c>
      <c r="AJ223" s="17"/>
      <c r="AK223" s="20">
        <f t="shared" si="206"/>
        <v>-43.75</v>
      </c>
      <c r="AL223" s="20">
        <f t="shared" si="208"/>
        <v>810.25000000000011</v>
      </c>
      <c r="AM223" s="20"/>
      <c r="AN223" s="6">
        <f t="shared" si="165"/>
        <v>0</v>
      </c>
      <c r="AO223" s="6">
        <f t="shared" si="166"/>
        <v>0</v>
      </c>
      <c r="AP223" s="17">
        <f t="shared" si="167"/>
        <v>0</v>
      </c>
      <c r="AQ223" s="17"/>
      <c r="AR223" s="6">
        <f t="shared" si="168"/>
        <v>0</v>
      </c>
      <c r="AS223" s="6">
        <f t="shared" si="169"/>
        <v>0</v>
      </c>
      <c r="AT223" s="6">
        <f t="shared" si="209"/>
        <v>0</v>
      </c>
      <c r="AU223" s="6"/>
      <c r="AV223" s="6">
        <f t="shared" si="170"/>
        <v>0</v>
      </c>
      <c r="AW223" s="6">
        <f t="shared" si="171"/>
        <v>0</v>
      </c>
      <c r="AX223" s="6">
        <f t="shared" si="172"/>
        <v>0</v>
      </c>
      <c r="AY223" s="6"/>
      <c r="AZ223" s="6">
        <f t="shared" si="173"/>
        <v>0</v>
      </c>
      <c r="BA223" s="6">
        <f t="shared" si="174"/>
        <v>0</v>
      </c>
      <c r="BB223" s="6">
        <f t="shared" si="175"/>
        <v>0</v>
      </c>
      <c r="BC223" s="6"/>
      <c r="BD223" s="6">
        <f t="shared" si="176"/>
        <v>0</v>
      </c>
      <c r="BE223" s="6">
        <f t="shared" si="177"/>
        <v>0</v>
      </c>
      <c r="BF223" s="6">
        <f t="shared" si="178"/>
        <v>0</v>
      </c>
      <c r="BG223" s="6"/>
      <c r="BH223" s="6">
        <f t="shared" si="179"/>
        <v>0</v>
      </c>
      <c r="BI223" s="6">
        <f t="shared" si="180"/>
        <v>0</v>
      </c>
      <c r="BJ223" s="6">
        <f t="shared" si="181"/>
        <v>0</v>
      </c>
      <c r="BK223" s="6"/>
      <c r="BL223" s="6">
        <f t="shared" si="182"/>
        <v>0</v>
      </c>
      <c r="BM223" s="6">
        <f t="shared" si="183"/>
        <v>0</v>
      </c>
      <c r="BN223" s="6">
        <f t="shared" si="184"/>
        <v>0</v>
      </c>
      <c r="BO223" s="6"/>
      <c r="BP223" s="6">
        <f t="shared" si="185"/>
        <v>0</v>
      </c>
      <c r="BQ223" s="6">
        <f t="shared" si="186"/>
        <v>0</v>
      </c>
      <c r="BR223" s="6">
        <f t="shared" si="187"/>
        <v>0</v>
      </c>
      <c r="BS223" s="6"/>
      <c r="BT223" s="6">
        <f t="shared" si="188"/>
        <v>0</v>
      </c>
      <c r="BU223" s="6">
        <f t="shared" si="189"/>
        <v>0</v>
      </c>
      <c r="BV223" s="6">
        <f t="shared" si="190"/>
        <v>0</v>
      </c>
      <c r="BW223" s="6"/>
      <c r="BX223" s="6">
        <f t="shared" si="191"/>
        <v>0</v>
      </c>
      <c r="BY223" s="6">
        <f t="shared" si="192"/>
        <v>0</v>
      </c>
      <c r="BZ223" s="6">
        <f t="shared" si="193"/>
        <v>0</v>
      </c>
      <c r="CA223" s="6"/>
      <c r="CB223" s="6">
        <f t="shared" si="194"/>
        <v>0</v>
      </c>
      <c r="CC223" s="6">
        <f t="shared" si="195"/>
        <v>0</v>
      </c>
      <c r="CD223" s="6">
        <f t="shared" si="196"/>
        <v>0</v>
      </c>
      <c r="CE223" s="6"/>
      <c r="CF223" s="6">
        <f t="shared" si="197"/>
        <v>0</v>
      </c>
      <c r="CG223" s="6">
        <f t="shared" si="198"/>
        <v>0</v>
      </c>
      <c r="CH223" s="6">
        <f t="shared" si="199"/>
        <v>0</v>
      </c>
      <c r="CI223" s="6"/>
      <c r="CJ223" s="6">
        <f t="shared" si="200"/>
        <v>0</v>
      </c>
      <c r="CK223" s="6">
        <f t="shared" si="201"/>
        <v>0</v>
      </c>
      <c r="CL223" s="6">
        <f t="shared" si="202"/>
        <v>0</v>
      </c>
      <c r="CM223" s="6"/>
      <c r="CN223" s="6">
        <f t="shared" si="203"/>
        <v>0</v>
      </c>
      <c r="CO223" s="79">
        <f t="shared" si="204"/>
        <v>-43.75</v>
      </c>
      <c r="CP223" s="6">
        <f t="shared" si="205"/>
        <v>0</v>
      </c>
      <c r="CQ223" s="6"/>
      <c r="CR223" s="6">
        <f t="shared" si="210"/>
        <v>0</v>
      </c>
      <c r="CS223" s="6">
        <f t="shared" si="211"/>
        <v>0</v>
      </c>
      <c r="CT223" s="6">
        <f t="shared" si="212"/>
        <v>0</v>
      </c>
      <c r="CU223" s="6"/>
      <c r="CV223" s="6"/>
      <c r="CW223" s="6"/>
      <c r="CX223" s="6"/>
      <c r="CY223" s="6"/>
      <c r="CZ223" s="6"/>
      <c r="DA223" s="6"/>
      <c r="DB223" s="6"/>
      <c r="DC223" s="6"/>
      <c r="DD223" s="133"/>
      <c r="DE223" s="133"/>
      <c r="DF223" s="133"/>
      <c r="DG223" s="133"/>
      <c r="DH223" s="56"/>
      <c r="DI223" s="56"/>
      <c r="DJ223" s="56"/>
      <c r="DK223" s="56"/>
      <c r="DL223" s="56"/>
    </row>
    <row r="224" spans="1:116" s="31" customFormat="1" ht="28.5" customHeight="1" thickTop="1" thickBot="1" x14ac:dyDescent="0.35">
      <c r="A224" s="4">
        <v>44354</v>
      </c>
      <c r="B224" s="51" t="s">
        <v>23</v>
      </c>
      <c r="C224" s="5" t="s">
        <v>38</v>
      </c>
      <c r="D224" s="34" t="s">
        <v>11</v>
      </c>
      <c r="E224" s="34" t="s">
        <v>64</v>
      </c>
      <c r="F224" s="34" t="s">
        <v>30</v>
      </c>
      <c r="G224" s="53" t="s">
        <v>307</v>
      </c>
      <c r="H224" s="53">
        <v>62.25</v>
      </c>
      <c r="I224" s="81">
        <v>-62.25</v>
      </c>
      <c r="J224" s="72">
        <v>-63.25</v>
      </c>
      <c r="K224" s="17">
        <f t="shared" si="207"/>
        <v>747.00000000000011</v>
      </c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72">
        <v>-63.25</v>
      </c>
      <c r="X224" s="17"/>
      <c r="Y224" s="17"/>
      <c r="Z224" s="17"/>
      <c r="AA224" s="17"/>
      <c r="AB224" s="17"/>
      <c r="AC224" s="17"/>
      <c r="AD224" s="125"/>
      <c r="AE224" s="125"/>
      <c r="AF224" s="123"/>
      <c r="AG224" s="117">
        <f t="shared" si="163"/>
        <v>0</v>
      </c>
      <c r="AH224" s="79">
        <f t="shared" si="164"/>
        <v>-63.25</v>
      </c>
      <c r="AI224" s="17">
        <f t="shared" si="213"/>
        <v>0</v>
      </c>
      <c r="AJ224" s="17"/>
      <c r="AK224" s="20">
        <f t="shared" si="206"/>
        <v>-63.25</v>
      </c>
      <c r="AL224" s="20">
        <f t="shared" si="208"/>
        <v>747.00000000000011</v>
      </c>
      <c r="AM224" s="20"/>
      <c r="AN224" s="6">
        <f t="shared" si="165"/>
        <v>0</v>
      </c>
      <c r="AO224" s="6">
        <f t="shared" si="166"/>
        <v>0</v>
      </c>
      <c r="AP224" s="17">
        <f t="shared" si="167"/>
        <v>0</v>
      </c>
      <c r="AQ224" s="17"/>
      <c r="AR224" s="6">
        <f t="shared" si="168"/>
        <v>0</v>
      </c>
      <c r="AS224" s="6">
        <f t="shared" si="169"/>
        <v>0</v>
      </c>
      <c r="AT224" s="6">
        <f t="shared" si="209"/>
        <v>0</v>
      </c>
      <c r="AU224" s="6"/>
      <c r="AV224" s="6">
        <f t="shared" si="170"/>
        <v>0</v>
      </c>
      <c r="AW224" s="6">
        <f t="shared" si="171"/>
        <v>0</v>
      </c>
      <c r="AX224" s="6">
        <f t="shared" si="172"/>
        <v>0</v>
      </c>
      <c r="AY224" s="6"/>
      <c r="AZ224" s="6">
        <f t="shared" si="173"/>
        <v>0</v>
      </c>
      <c r="BA224" s="6">
        <f t="shared" si="174"/>
        <v>0</v>
      </c>
      <c r="BB224" s="6">
        <f t="shared" si="175"/>
        <v>0</v>
      </c>
      <c r="BC224" s="6"/>
      <c r="BD224" s="6">
        <f t="shared" si="176"/>
        <v>0</v>
      </c>
      <c r="BE224" s="6">
        <f t="shared" si="177"/>
        <v>0</v>
      </c>
      <c r="BF224" s="6">
        <f t="shared" si="178"/>
        <v>0</v>
      </c>
      <c r="BG224" s="6"/>
      <c r="BH224" s="6">
        <f t="shared" si="179"/>
        <v>0</v>
      </c>
      <c r="BI224" s="6">
        <f t="shared" si="180"/>
        <v>0</v>
      </c>
      <c r="BJ224" s="6">
        <f t="shared" si="181"/>
        <v>0</v>
      </c>
      <c r="BK224" s="6"/>
      <c r="BL224" s="6">
        <f t="shared" si="182"/>
        <v>0</v>
      </c>
      <c r="BM224" s="6">
        <f t="shared" si="183"/>
        <v>0</v>
      </c>
      <c r="BN224" s="6">
        <f t="shared" si="184"/>
        <v>0</v>
      </c>
      <c r="BO224" s="6"/>
      <c r="BP224" s="6">
        <f t="shared" si="185"/>
        <v>0</v>
      </c>
      <c r="BQ224" s="6">
        <f t="shared" si="186"/>
        <v>0</v>
      </c>
      <c r="BR224" s="6">
        <f t="shared" si="187"/>
        <v>0</v>
      </c>
      <c r="BS224" s="6"/>
      <c r="BT224" s="6">
        <f t="shared" si="188"/>
        <v>0</v>
      </c>
      <c r="BU224" s="6">
        <f t="shared" si="189"/>
        <v>0</v>
      </c>
      <c r="BV224" s="6">
        <f t="shared" si="190"/>
        <v>0</v>
      </c>
      <c r="BW224" s="6"/>
      <c r="BX224" s="6">
        <f t="shared" si="191"/>
        <v>0</v>
      </c>
      <c r="BY224" s="6">
        <f t="shared" si="192"/>
        <v>0</v>
      </c>
      <c r="BZ224" s="6">
        <f t="shared" si="193"/>
        <v>0</v>
      </c>
      <c r="CA224" s="6"/>
      <c r="CB224" s="6">
        <f t="shared" si="194"/>
        <v>0</v>
      </c>
      <c r="CC224" s="6">
        <f t="shared" si="195"/>
        <v>0</v>
      </c>
      <c r="CD224" s="6">
        <f t="shared" si="196"/>
        <v>0</v>
      </c>
      <c r="CE224" s="6"/>
      <c r="CF224" s="6">
        <f t="shared" si="197"/>
        <v>0</v>
      </c>
      <c r="CG224" s="79">
        <f t="shared" si="198"/>
        <v>-63.25</v>
      </c>
      <c r="CH224" s="6">
        <f t="shared" si="199"/>
        <v>0</v>
      </c>
      <c r="CI224" s="6"/>
      <c r="CJ224" s="6">
        <f t="shared" si="200"/>
        <v>0</v>
      </c>
      <c r="CK224" s="6">
        <f t="shared" si="201"/>
        <v>0</v>
      </c>
      <c r="CL224" s="6">
        <f t="shared" si="202"/>
        <v>0</v>
      </c>
      <c r="CM224" s="6"/>
      <c r="CN224" s="6">
        <f t="shared" si="203"/>
        <v>0</v>
      </c>
      <c r="CO224" s="6">
        <f t="shared" si="204"/>
        <v>0</v>
      </c>
      <c r="CP224" s="6">
        <f t="shared" si="205"/>
        <v>0</v>
      </c>
      <c r="CQ224" s="6"/>
      <c r="CR224" s="6">
        <f t="shared" si="210"/>
        <v>0</v>
      </c>
      <c r="CS224" s="6">
        <f t="shared" si="211"/>
        <v>0</v>
      </c>
      <c r="CT224" s="6">
        <f t="shared" si="212"/>
        <v>0</v>
      </c>
      <c r="CU224" s="6"/>
      <c r="CV224" s="6"/>
      <c r="CW224" s="6"/>
      <c r="CX224" s="6"/>
      <c r="CY224" s="6"/>
      <c r="CZ224" s="6"/>
      <c r="DA224" s="6"/>
      <c r="DB224" s="6"/>
      <c r="DC224" s="6"/>
      <c r="DD224" s="133"/>
      <c r="DE224" s="133"/>
      <c r="DF224" s="133"/>
      <c r="DG224" s="133"/>
      <c r="DH224" s="56"/>
      <c r="DI224" s="56"/>
      <c r="DJ224" s="56"/>
      <c r="DK224" s="56"/>
      <c r="DL224" s="56"/>
    </row>
    <row r="225" spans="1:116" s="31" customFormat="1" ht="28.5" customHeight="1" thickTop="1" thickBot="1" x14ac:dyDescent="0.35">
      <c r="A225" s="4">
        <v>44354</v>
      </c>
      <c r="B225" s="51" t="s">
        <v>25</v>
      </c>
      <c r="C225" s="5" t="s">
        <v>38</v>
      </c>
      <c r="D225" s="12" t="s">
        <v>11</v>
      </c>
      <c r="E225" s="5" t="s">
        <v>65</v>
      </c>
      <c r="F225" s="5" t="s">
        <v>30</v>
      </c>
      <c r="G225" s="53" t="s">
        <v>308</v>
      </c>
      <c r="H225" s="53">
        <v>52.5</v>
      </c>
      <c r="I225" s="81">
        <v>-52.5</v>
      </c>
      <c r="J225" s="72">
        <v>-53.5</v>
      </c>
      <c r="K225" s="17">
        <f t="shared" si="207"/>
        <v>693.50000000000011</v>
      </c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72">
        <v>-53.5</v>
      </c>
      <c r="Y225" s="17"/>
      <c r="Z225" s="17"/>
      <c r="AA225" s="17"/>
      <c r="AB225" s="17"/>
      <c r="AC225" s="17"/>
      <c r="AD225" s="125"/>
      <c r="AE225" s="125"/>
      <c r="AF225" s="123"/>
      <c r="AG225" s="117">
        <f t="shared" si="163"/>
        <v>0</v>
      </c>
      <c r="AH225" s="79">
        <f t="shared" si="164"/>
        <v>-53.5</v>
      </c>
      <c r="AI225" s="17">
        <f t="shared" si="213"/>
        <v>0</v>
      </c>
      <c r="AJ225" s="17"/>
      <c r="AK225" s="20">
        <f t="shared" si="206"/>
        <v>-53.5</v>
      </c>
      <c r="AL225" s="20">
        <f t="shared" si="208"/>
        <v>693.50000000000011</v>
      </c>
      <c r="AM225" s="20"/>
      <c r="AN225" s="6">
        <f t="shared" si="165"/>
        <v>0</v>
      </c>
      <c r="AO225" s="6">
        <f t="shared" si="166"/>
        <v>0</v>
      </c>
      <c r="AP225" s="17">
        <f t="shared" si="167"/>
        <v>0</v>
      </c>
      <c r="AQ225" s="17"/>
      <c r="AR225" s="6">
        <f t="shared" si="168"/>
        <v>0</v>
      </c>
      <c r="AS225" s="6">
        <f t="shared" si="169"/>
        <v>0</v>
      </c>
      <c r="AT225" s="6">
        <f t="shared" si="209"/>
        <v>0</v>
      </c>
      <c r="AU225" s="6"/>
      <c r="AV225" s="6">
        <f t="shared" si="170"/>
        <v>0</v>
      </c>
      <c r="AW225" s="6">
        <f t="shared" si="171"/>
        <v>0</v>
      </c>
      <c r="AX225" s="6">
        <f t="shared" si="172"/>
        <v>0</v>
      </c>
      <c r="AY225" s="6"/>
      <c r="AZ225" s="6">
        <f t="shared" si="173"/>
        <v>0</v>
      </c>
      <c r="BA225" s="6">
        <f t="shared" si="174"/>
        <v>0</v>
      </c>
      <c r="BB225" s="6">
        <f t="shared" si="175"/>
        <v>0</v>
      </c>
      <c r="BC225" s="6"/>
      <c r="BD225" s="6">
        <f t="shared" si="176"/>
        <v>0</v>
      </c>
      <c r="BE225" s="6">
        <f t="shared" si="177"/>
        <v>0</v>
      </c>
      <c r="BF225" s="6">
        <f t="shared" si="178"/>
        <v>0</v>
      </c>
      <c r="BG225" s="6"/>
      <c r="BH225" s="6">
        <f t="shared" si="179"/>
        <v>0</v>
      </c>
      <c r="BI225" s="6">
        <f t="shared" si="180"/>
        <v>0</v>
      </c>
      <c r="BJ225" s="6">
        <f t="shared" si="181"/>
        <v>0</v>
      </c>
      <c r="BK225" s="6"/>
      <c r="BL225" s="6">
        <f t="shared" si="182"/>
        <v>0</v>
      </c>
      <c r="BM225" s="6">
        <f t="shared" si="183"/>
        <v>0</v>
      </c>
      <c r="BN225" s="6">
        <f t="shared" si="184"/>
        <v>0</v>
      </c>
      <c r="BO225" s="6"/>
      <c r="BP225" s="6">
        <f t="shared" si="185"/>
        <v>0</v>
      </c>
      <c r="BQ225" s="6">
        <f t="shared" si="186"/>
        <v>0</v>
      </c>
      <c r="BR225" s="6">
        <f t="shared" si="187"/>
        <v>0</v>
      </c>
      <c r="BS225" s="6"/>
      <c r="BT225" s="6">
        <f t="shared" si="188"/>
        <v>0</v>
      </c>
      <c r="BU225" s="6">
        <f t="shared" si="189"/>
        <v>0</v>
      </c>
      <c r="BV225" s="6">
        <f t="shared" si="190"/>
        <v>0</v>
      </c>
      <c r="BW225" s="6"/>
      <c r="BX225" s="6">
        <f t="shared" si="191"/>
        <v>0</v>
      </c>
      <c r="BY225" s="6">
        <f t="shared" si="192"/>
        <v>0</v>
      </c>
      <c r="BZ225" s="6">
        <f t="shared" si="193"/>
        <v>0</v>
      </c>
      <c r="CA225" s="6"/>
      <c r="CB225" s="6">
        <f t="shared" si="194"/>
        <v>0</v>
      </c>
      <c r="CC225" s="6">
        <f t="shared" si="195"/>
        <v>0</v>
      </c>
      <c r="CD225" s="6">
        <f t="shared" si="196"/>
        <v>0</v>
      </c>
      <c r="CE225" s="6"/>
      <c r="CF225" s="6">
        <f t="shared" si="197"/>
        <v>0</v>
      </c>
      <c r="CG225" s="6">
        <f t="shared" si="198"/>
        <v>0</v>
      </c>
      <c r="CH225" s="6">
        <f t="shared" si="199"/>
        <v>0</v>
      </c>
      <c r="CI225" s="6"/>
      <c r="CJ225" s="6">
        <f t="shared" si="200"/>
        <v>0</v>
      </c>
      <c r="CK225" s="79">
        <f t="shared" si="201"/>
        <v>-53.5</v>
      </c>
      <c r="CL225" s="6">
        <f t="shared" si="202"/>
        <v>0</v>
      </c>
      <c r="CM225" s="6"/>
      <c r="CN225" s="6">
        <f t="shared" si="203"/>
        <v>0</v>
      </c>
      <c r="CO225" s="6">
        <f t="shared" si="204"/>
        <v>0</v>
      </c>
      <c r="CP225" s="6">
        <f t="shared" si="205"/>
        <v>0</v>
      </c>
      <c r="CQ225" s="6"/>
      <c r="CR225" s="6">
        <f t="shared" si="210"/>
        <v>0</v>
      </c>
      <c r="CS225" s="6">
        <f t="shared" si="211"/>
        <v>0</v>
      </c>
      <c r="CT225" s="6">
        <f t="shared" si="212"/>
        <v>0</v>
      </c>
      <c r="CU225" s="6"/>
      <c r="CV225" s="6"/>
      <c r="CW225" s="6"/>
      <c r="CX225" s="6"/>
      <c r="CY225" s="6"/>
      <c r="CZ225" s="6"/>
      <c r="DA225" s="6"/>
      <c r="DB225" s="6"/>
      <c r="DC225" s="6"/>
      <c r="DD225" s="133"/>
      <c r="DE225" s="133"/>
      <c r="DF225" s="133"/>
      <c r="DG225" s="133"/>
      <c r="DH225" s="56"/>
      <c r="DI225" s="56"/>
      <c r="DJ225" s="56"/>
      <c r="DK225" s="56"/>
      <c r="DL225" s="56"/>
    </row>
    <row r="226" spans="1:116" s="31" customFormat="1" ht="28.5" customHeight="1" thickTop="1" thickBot="1" x14ac:dyDescent="0.35">
      <c r="A226" s="4">
        <v>44354</v>
      </c>
      <c r="B226" s="51" t="s">
        <v>3</v>
      </c>
      <c r="C226" s="5" t="s">
        <v>38</v>
      </c>
      <c r="D226" s="12" t="s">
        <v>11</v>
      </c>
      <c r="E226" s="5" t="s">
        <v>27</v>
      </c>
      <c r="F226" s="5" t="s">
        <v>30</v>
      </c>
      <c r="G226" s="53" t="s">
        <v>309</v>
      </c>
      <c r="H226" s="53">
        <v>47</v>
      </c>
      <c r="I226" s="81">
        <v>-47</v>
      </c>
      <c r="J226" s="72">
        <v>-48</v>
      </c>
      <c r="K226" s="17">
        <f t="shared" si="207"/>
        <v>645.50000000000011</v>
      </c>
      <c r="L226" s="72">
        <v>-48</v>
      </c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25"/>
      <c r="AE226" s="125"/>
      <c r="AF226" s="123"/>
      <c r="AG226" s="117">
        <f t="shared" si="163"/>
        <v>0</v>
      </c>
      <c r="AH226" s="79">
        <f t="shared" si="164"/>
        <v>-48</v>
      </c>
      <c r="AI226" s="17">
        <f t="shared" si="213"/>
        <v>0</v>
      </c>
      <c r="AJ226" s="17"/>
      <c r="AK226" s="20">
        <f t="shared" si="206"/>
        <v>-48</v>
      </c>
      <c r="AL226" s="20">
        <f t="shared" si="208"/>
        <v>645.50000000000011</v>
      </c>
      <c r="AM226" s="20"/>
      <c r="AN226" s="6">
        <f t="shared" si="165"/>
        <v>0</v>
      </c>
      <c r="AO226" s="79">
        <f t="shared" si="166"/>
        <v>-48</v>
      </c>
      <c r="AP226" s="17">
        <f t="shared" si="167"/>
        <v>0</v>
      </c>
      <c r="AQ226" s="17"/>
      <c r="AR226" s="6">
        <f t="shared" si="168"/>
        <v>0</v>
      </c>
      <c r="AS226" s="6">
        <f t="shared" si="169"/>
        <v>0</v>
      </c>
      <c r="AT226" s="6">
        <f t="shared" si="209"/>
        <v>0</v>
      </c>
      <c r="AU226" s="6"/>
      <c r="AV226" s="6">
        <f t="shared" si="170"/>
        <v>0</v>
      </c>
      <c r="AW226" s="6">
        <f t="shared" si="171"/>
        <v>0</v>
      </c>
      <c r="AX226" s="6">
        <f t="shared" si="172"/>
        <v>0</v>
      </c>
      <c r="AY226" s="6"/>
      <c r="AZ226" s="6">
        <f t="shared" si="173"/>
        <v>0</v>
      </c>
      <c r="BA226" s="6">
        <f t="shared" si="174"/>
        <v>0</v>
      </c>
      <c r="BB226" s="6">
        <f t="shared" si="175"/>
        <v>0</v>
      </c>
      <c r="BC226" s="6"/>
      <c r="BD226" s="6">
        <f t="shared" si="176"/>
        <v>0</v>
      </c>
      <c r="BE226" s="6">
        <f t="shared" si="177"/>
        <v>0</v>
      </c>
      <c r="BF226" s="6">
        <f t="shared" si="178"/>
        <v>0</v>
      </c>
      <c r="BG226" s="6"/>
      <c r="BH226" s="6">
        <f t="shared" si="179"/>
        <v>0</v>
      </c>
      <c r="BI226" s="6">
        <f t="shared" si="180"/>
        <v>0</v>
      </c>
      <c r="BJ226" s="6">
        <f t="shared" si="181"/>
        <v>0</v>
      </c>
      <c r="BK226" s="6"/>
      <c r="BL226" s="6">
        <f t="shared" si="182"/>
        <v>0</v>
      </c>
      <c r="BM226" s="6">
        <f t="shared" si="183"/>
        <v>0</v>
      </c>
      <c r="BN226" s="6">
        <f t="shared" si="184"/>
        <v>0</v>
      </c>
      <c r="BO226" s="6"/>
      <c r="BP226" s="6">
        <f t="shared" si="185"/>
        <v>0</v>
      </c>
      <c r="BQ226" s="6">
        <f t="shared" si="186"/>
        <v>0</v>
      </c>
      <c r="BR226" s="6">
        <f t="shared" si="187"/>
        <v>0</v>
      </c>
      <c r="BS226" s="6"/>
      <c r="BT226" s="6">
        <f t="shared" si="188"/>
        <v>0</v>
      </c>
      <c r="BU226" s="6">
        <f t="shared" si="189"/>
        <v>0</v>
      </c>
      <c r="BV226" s="6">
        <f t="shared" si="190"/>
        <v>0</v>
      </c>
      <c r="BW226" s="6"/>
      <c r="BX226" s="6">
        <f t="shared" si="191"/>
        <v>0</v>
      </c>
      <c r="BY226" s="6">
        <f t="shared" si="192"/>
        <v>0</v>
      </c>
      <c r="BZ226" s="6">
        <f t="shared" si="193"/>
        <v>0</v>
      </c>
      <c r="CA226" s="6"/>
      <c r="CB226" s="6">
        <f t="shared" si="194"/>
        <v>0</v>
      </c>
      <c r="CC226" s="6">
        <f t="shared" si="195"/>
        <v>0</v>
      </c>
      <c r="CD226" s="6">
        <f t="shared" si="196"/>
        <v>0</v>
      </c>
      <c r="CE226" s="6"/>
      <c r="CF226" s="6">
        <f t="shared" si="197"/>
        <v>0</v>
      </c>
      <c r="CG226" s="6">
        <f t="shared" si="198"/>
        <v>0</v>
      </c>
      <c r="CH226" s="6">
        <f t="shared" si="199"/>
        <v>0</v>
      </c>
      <c r="CI226" s="6"/>
      <c r="CJ226" s="6">
        <f t="shared" si="200"/>
        <v>0</v>
      </c>
      <c r="CK226" s="6">
        <f t="shared" si="201"/>
        <v>0</v>
      </c>
      <c r="CL226" s="6">
        <f t="shared" si="202"/>
        <v>0</v>
      </c>
      <c r="CM226" s="6"/>
      <c r="CN226" s="6">
        <f t="shared" si="203"/>
        <v>0</v>
      </c>
      <c r="CO226" s="6">
        <f t="shared" si="204"/>
        <v>0</v>
      </c>
      <c r="CP226" s="6">
        <f t="shared" si="205"/>
        <v>0</v>
      </c>
      <c r="CQ226" s="6"/>
      <c r="CR226" s="6">
        <f t="shared" si="210"/>
        <v>0</v>
      </c>
      <c r="CS226" s="6">
        <f t="shared" si="211"/>
        <v>0</v>
      </c>
      <c r="CT226" s="6">
        <f t="shared" si="212"/>
        <v>0</v>
      </c>
      <c r="CU226" s="6"/>
      <c r="CV226" s="6"/>
      <c r="CW226" s="6"/>
      <c r="CX226" s="6"/>
      <c r="CY226" s="6"/>
      <c r="CZ226" s="6"/>
      <c r="DA226" s="6"/>
      <c r="DB226" s="6"/>
      <c r="DC226" s="6"/>
      <c r="DD226" s="133"/>
      <c r="DE226" s="133"/>
      <c r="DF226" s="133"/>
      <c r="DG226" s="133"/>
      <c r="DH226" s="56"/>
      <c r="DI226" s="56"/>
      <c r="DJ226" s="56"/>
      <c r="DK226" s="56"/>
      <c r="DL226" s="56"/>
    </row>
    <row r="227" spans="1:116" s="31" customFormat="1" ht="28.5" customHeight="1" thickTop="1" thickBot="1" x14ac:dyDescent="0.35">
      <c r="A227" s="4">
        <v>44354</v>
      </c>
      <c r="B227" s="51" t="s">
        <v>2</v>
      </c>
      <c r="C227" s="5" t="s">
        <v>38</v>
      </c>
      <c r="D227" s="12" t="s">
        <v>11</v>
      </c>
      <c r="E227" s="5" t="s">
        <v>27</v>
      </c>
      <c r="F227" s="5" t="s">
        <v>30</v>
      </c>
      <c r="G227" s="53" t="s">
        <v>310</v>
      </c>
      <c r="H227" s="53">
        <v>49.5</v>
      </c>
      <c r="I227" s="81">
        <v>-49.5</v>
      </c>
      <c r="J227" s="72">
        <v>-50.5</v>
      </c>
      <c r="K227" s="17">
        <f t="shared" si="207"/>
        <v>595.00000000000011</v>
      </c>
      <c r="L227" s="17"/>
      <c r="M227" s="72">
        <v>-50.5</v>
      </c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25"/>
      <c r="AE227" s="125"/>
      <c r="AF227" s="123"/>
      <c r="AG227" s="117">
        <f t="shared" si="163"/>
        <v>0</v>
      </c>
      <c r="AH227" s="79">
        <f t="shared" si="164"/>
        <v>-50.5</v>
      </c>
      <c r="AI227" s="17">
        <f t="shared" si="213"/>
        <v>0</v>
      </c>
      <c r="AJ227" s="17"/>
      <c r="AK227" s="20">
        <f t="shared" si="206"/>
        <v>-50.5</v>
      </c>
      <c r="AL227" s="20">
        <f t="shared" si="208"/>
        <v>595.00000000000011</v>
      </c>
      <c r="AM227" s="20"/>
      <c r="AN227" s="6">
        <f t="shared" si="165"/>
        <v>0</v>
      </c>
      <c r="AO227" s="6">
        <f t="shared" si="166"/>
        <v>0</v>
      </c>
      <c r="AP227" s="17">
        <f t="shared" si="167"/>
        <v>0</v>
      </c>
      <c r="AQ227" s="17"/>
      <c r="AR227" s="6">
        <f t="shared" si="168"/>
        <v>0</v>
      </c>
      <c r="AS227" s="79">
        <f t="shared" si="169"/>
        <v>-50.5</v>
      </c>
      <c r="AT227" s="6">
        <f t="shared" si="209"/>
        <v>0</v>
      </c>
      <c r="AU227" s="6"/>
      <c r="AV227" s="6">
        <f t="shared" si="170"/>
        <v>0</v>
      </c>
      <c r="AW227" s="6">
        <f t="shared" si="171"/>
        <v>0</v>
      </c>
      <c r="AX227" s="6">
        <f t="shared" si="172"/>
        <v>0</v>
      </c>
      <c r="AY227" s="6"/>
      <c r="AZ227" s="6">
        <f t="shared" si="173"/>
        <v>0</v>
      </c>
      <c r="BA227" s="6">
        <f t="shared" si="174"/>
        <v>0</v>
      </c>
      <c r="BB227" s="6">
        <f t="shared" si="175"/>
        <v>0</v>
      </c>
      <c r="BC227" s="6"/>
      <c r="BD227" s="6">
        <f t="shared" si="176"/>
        <v>0</v>
      </c>
      <c r="BE227" s="6">
        <f t="shared" si="177"/>
        <v>0</v>
      </c>
      <c r="BF227" s="6">
        <f t="shared" si="178"/>
        <v>0</v>
      </c>
      <c r="BG227" s="6"/>
      <c r="BH227" s="6">
        <f t="shared" si="179"/>
        <v>0</v>
      </c>
      <c r="BI227" s="6">
        <f t="shared" si="180"/>
        <v>0</v>
      </c>
      <c r="BJ227" s="6">
        <f t="shared" si="181"/>
        <v>0</v>
      </c>
      <c r="BK227" s="6"/>
      <c r="BL227" s="6">
        <f t="shared" si="182"/>
        <v>0</v>
      </c>
      <c r="BM227" s="6">
        <f t="shared" si="183"/>
        <v>0</v>
      </c>
      <c r="BN227" s="6">
        <f t="shared" si="184"/>
        <v>0</v>
      </c>
      <c r="BO227" s="6"/>
      <c r="BP227" s="6">
        <f t="shared" si="185"/>
        <v>0</v>
      </c>
      <c r="BQ227" s="6">
        <f t="shared" si="186"/>
        <v>0</v>
      </c>
      <c r="BR227" s="6">
        <f t="shared" si="187"/>
        <v>0</v>
      </c>
      <c r="BS227" s="6"/>
      <c r="BT227" s="6">
        <f t="shared" si="188"/>
        <v>0</v>
      </c>
      <c r="BU227" s="6">
        <f t="shared" si="189"/>
        <v>0</v>
      </c>
      <c r="BV227" s="6">
        <f t="shared" si="190"/>
        <v>0</v>
      </c>
      <c r="BW227" s="6"/>
      <c r="BX227" s="6">
        <f t="shared" si="191"/>
        <v>0</v>
      </c>
      <c r="BY227" s="6">
        <f t="shared" si="192"/>
        <v>0</v>
      </c>
      <c r="BZ227" s="6">
        <f t="shared" si="193"/>
        <v>0</v>
      </c>
      <c r="CA227" s="6"/>
      <c r="CB227" s="6">
        <f t="shared" si="194"/>
        <v>0</v>
      </c>
      <c r="CC227" s="6">
        <f t="shared" si="195"/>
        <v>0</v>
      </c>
      <c r="CD227" s="6">
        <f t="shared" si="196"/>
        <v>0</v>
      </c>
      <c r="CE227" s="6"/>
      <c r="CF227" s="6">
        <f t="shared" si="197"/>
        <v>0</v>
      </c>
      <c r="CG227" s="6">
        <f t="shared" si="198"/>
        <v>0</v>
      </c>
      <c r="CH227" s="6">
        <f t="shared" si="199"/>
        <v>0</v>
      </c>
      <c r="CI227" s="6"/>
      <c r="CJ227" s="6">
        <f t="shared" si="200"/>
        <v>0</v>
      </c>
      <c r="CK227" s="6">
        <f t="shared" si="201"/>
        <v>0</v>
      </c>
      <c r="CL227" s="6">
        <f t="shared" si="202"/>
        <v>0</v>
      </c>
      <c r="CM227" s="6"/>
      <c r="CN227" s="6">
        <f t="shared" si="203"/>
        <v>0</v>
      </c>
      <c r="CO227" s="6">
        <f t="shared" si="204"/>
        <v>0</v>
      </c>
      <c r="CP227" s="6">
        <f t="shared" si="205"/>
        <v>0</v>
      </c>
      <c r="CQ227" s="6"/>
      <c r="CR227" s="6">
        <f t="shared" si="210"/>
        <v>0</v>
      </c>
      <c r="CS227" s="6">
        <f t="shared" si="211"/>
        <v>0</v>
      </c>
      <c r="CT227" s="6">
        <f t="shared" si="212"/>
        <v>0</v>
      </c>
      <c r="CU227" s="6"/>
      <c r="CV227" s="6"/>
      <c r="CW227" s="6"/>
      <c r="CX227" s="6"/>
      <c r="CY227" s="6"/>
      <c r="CZ227" s="6"/>
      <c r="DA227" s="6"/>
      <c r="DB227" s="6"/>
      <c r="DC227" s="6"/>
      <c r="DD227" s="133"/>
      <c r="DE227" s="133"/>
      <c r="DF227" s="133"/>
      <c r="DG227" s="133"/>
      <c r="DH227" s="56"/>
      <c r="DI227" s="56"/>
      <c r="DJ227" s="56"/>
      <c r="DK227" s="56"/>
      <c r="DL227" s="56"/>
    </row>
    <row r="228" spans="1:116" s="31" customFormat="1" ht="28.5" customHeight="1" thickTop="1" thickBot="1" x14ac:dyDescent="0.35">
      <c r="A228" s="4">
        <v>44354</v>
      </c>
      <c r="B228" s="51" t="s">
        <v>6</v>
      </c>
      <c r="C228" s="5" t="s">
        <v>41</v>
      </c>
      <c r="D228" s="12" t="s">
        <v>11</v>
      </c>
      <c r="E228" s="5" t="s">
        <v>27</v>
      </c>
      <c r="F228" s="5" t="s">
        <v>30</v>
      </c>
      <c r="G228" s="53" t="s">
        <v>311</v>
      </c>
      <c r="H228" s="53">
        <v>41</v>
      </c>
      <c r="I228" s="81">
        <v>-41</v>
      </c>
      <c r="J228" s="72">
        <v>-42</v>
      </c>
      <c r="K228" s="17">
        <f t="shared" si="207"/>
        <v>553.00000000000011</v>
      </c>
      <c r="L228" s="17"/>
      <c r="M228" s="17"/>
      <c r="N228" s="17"/>
      <c r="O228" s="17"/>
      <c r="P228" s="72">
        <v>-42</v>
      </c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25"/>
      <c r="AE228" s="125"/>
      <c r="AF228" s="123"/>
      <c r="AG228" s="117">
        <f t="shared" si="163"/>
        <v>0</v>
      </c>
      <c r="AH228" s="6">
        <f t="shared" si="164"/>
        <v>0</v>
      </c>
      <c r="AI228" s="72">
        <f t="shared" si="213"/>
        <v>-42</v>
      </c>
      <c r="AJ228" s="17"/>
      <c r="AK228" s="20">
        <f t="shared" si="206"/>
        <v>-42</v>
      </c>
      <c r="AL228" s="20">
        <f t="shared" si="208"/>
        <v>553.00000000000011</v>
      </c>
      <c r="AM228" s="20"/>
      <c r="AN228" s="6">
        <f t="shared" si="165"/>
        <v>0</v>
      </c>
      <c r="AO228" s="6">
        <f t="shared" si="166"/>
        <v>0</v>
      </c>
      <c r="AP228" s="17">
        <f t="shared" si="167"/>
        <v>0</v>
      </c>
      <c r="AQ228" s="17"/>
      <c r="AR228" s="6">
        <f t="shared" si="168"/>
        <v>0</v>
      </c>
      <c r="AS228" s="6">
        <f t="shared" si="169"/>
        <v>0</v>
      </c>
      <c r="AT228" s="6">
        <f t="shared" si="209"/>
        <v>0</v>
      </c>
      <c r="AU228" s="6"/>
      <c r="AV228" s="6">
        <f t="shared" si="170"/>
        <v>0</v>
      </c>
      <c r="AW228" s="6">
        <f t="shared" si="171"/>
        <v>0</v>
      </c>
      <c r="AX228" s="6">
        <f t="shared" si="172"/>
        <v>0</v>
      </c>
      <c r="AY228" s="6"/>
      <c r="AZ228" s="6">
        <f t="shared" si="173"/>
        <v>0</v>
      </c>
      <c r="BA228" s="6">
        <f t="shared" si="174"/>
        <v>0</v>
      </c>
      <c r="BB228" s="6">
        <f t="shared" si="175"/>
        <v>0</v>
      </c>
      <c r="BC228" s="6"/>
      <c r="BD228" s="6">
        <f t="shared" si="176"/>
        <v>0</v>
      </c>
      <c r="BE228" s="6">
        <f t="shared" si="177"/>
        <v>0</v>
      </c>
      <c r="BF228" s="79">
        <f t="shared" si="178"/>
        <v>-42</v>
      </c>
      <c r="BG228" s="6"/>
      <c r="BH228" s="6">
        <f t="shared" si="179"/>
        <v>0</v>
      </c>
      <c r="BI228" s="6">
        <f t="shared" si="180"/>
        <v>0</v>
      </c>
      <c r="BJ228" s="6">
        <f t="shared" si="181"/>
        <v>0</v>
      </c>
      <c r="BK228" s="6"/>
      <c r="BL228" s="6">
        <f t="shared" si="182"/>
        <v>0</v>
      </c>
      <c r="BM228" s="6">
        <f t="shared" si="183"/>
        <v>0</v>
      </c>
      <c r="BN228" s="6">
        <f t="shared" si="184"/>
        <v>0</v>
      </c>
      <c r="BO228" s="6"/>
      <c r="BP228" s="6">
        <f t="shared" si="185"/>
        <v>0</v>
      </c>
      <c r="BQ228" s="6">
        <f t="shared" si="186"/>
        <v>0</v>
      </c>
      <c r="BR228" s="6">
        <f t="shared" si="187"/>
        <v>0</v>
      </c>
      <c r="BS228" s="6"/>
      <c r="BT228" s="6">
        <f t="shared" si="188"/>
        <v>0</v>
      </c>
      <c r="BU228" s="6">
        <f t="shared" si="189"/>
        <v>0</v>
      </c>
      <c r="BV228" s="6">
        <f t="shared" si="190"/>
        <v>0</v>
      </c>
      <c r="BW228" s="6"/>
      <c r="BX228" s="6">
        <f t="shared" si="191"/>
        <v>0</v>
      </c>
      <c r="BY228" s="6">
        <f t="shared" si="192"/>
        <v>0</v>
      </c>
      <c r="BZ228" s="6">
        <f t="shared" si="193"/>
        <v>0</v>
      </c>
      <c r="CA228" s="6"/>
      <c r="CB228" s="6">
        <f t="shared" si="194"/>
        <v>0</v>
      </c>
      <c r="CC228" s="6">
        <f t="shared" si="195"/>
        <v>0</v>
      </c>
      <c r="CD228" s="6">
        <f t="shared" si="196"/>
        <v>0</v>
      </c>
      <c r="CE228" s="6"/>
      <c r="CF228" s="6">
        <f t="shared" si="197"/>
        <v>0</v>
      </c>
      <c r="CG228" s="6">
        <f t="shared" si="198"/>
        <v>0</v>
      </c>
      <c r="CH228" s="6">
        <f t="shared" si="199"/>
        <v>0</v>
      </c>
      <c r="CI228" s="6"/>
      <c r="CJ228" s="6">
        <f t="shared" si="200"/>
        <v>0</v>
      </c>
      <c r="CK228" s="6">
        <f t="shared" si="201"/>
        <v>0</v>
      </c>
      <c r="CL228" s="6">
        <f t="shared" si="202"/>
        <v>0</v>
      </c>
      <c r="CM228" s="6"/>
      <c r="CN228" s="6">
        <f t="shared" si="203"/>
        <v>0</v>
      </c>
      <c r="CO228" s="6">
        <f t="shared" si="204"/>
        <v>0</v>
      </c>
      <c r="CP228" s="6">
        <f t="shared" si="205"/>
        <v>0</v>
      </c>
      <c r="CQ228" s="6"/>
      <c r="CR228" s="6">
        <f t="shared" si="210"/>
        <v>0</v>
      </c>
      <c r="CS228" s="6">
        <f t="shared" si="211"/>
        <v>0</v>
      </c>
      <c r="CT228" s="6">
        <f t="shared" si="212"/>
        <v>0</v>
      </c>
      <c r="CU228" s="6"/>
      <c r="CV228" s="6"/>
      <c r="CW228" s="6"/>
      <c r="CX228" s="6"/>
      <c r="CY228" s="6"/>
      <c r="CZ228" s="6"/>
      <c r="DA228" s="6"/>
      <c r="DB228" s="6"/>
      <c r="DC228" s="6"/>
      <c r="DD228" s="133"/>
      <c r="DE228" s="133"/>
      <c r="DF228" s="133"/>
      <c r="DG228" s="133"/>
      <c r="DH228" s="56"/>
      <c r="DI228" s="56"/>
      <c r="DJ228" s="56"/>
      <c r="DK228" s="56"/>
      <c r="DL228" s="56"/>
    </row>
    <row r="229" spans="1:116" s="31" customFormat="1" ht="28.5" customHeight="1" thickTop="1" thickBot="1" x14ac:dyDescent="0.35">
      <c r="A229" s="4">
        <v>44354</v>
      </c>
      <c r="B229" s="51" t="s">
        <v>8</v>
      </c>
      <c r="C229" s="5" t="s">
        <v>41</v>
      </c>
      <c r="D229" s="12" t="s">
        <v>11</v>
      </c>
      <c r="E229" s="5" t="s">
        <v>27</v>
      </c>
      <c r="F229" s="5" t="s">
        <v>30</v>
      </c>
      <c r="G229" s="53" t="s">
        <v>312</v>
      </c>
      <c r="H229" s="53">
        <v>51.75</v>
      </c>
      <c r="I229" s="81">
        <v>-51.75</v>
      </c>
      <c r="J229" s="72">
        <v>-52.75</v>
      </c>
      <c r="K229" s="17">
        <f t="shared" si="207"/>
        <v>500.25000000000011</v>
      </c>
      <c r="L229" s="17"/>
      <c r="M229" s="17"/>
      <c r="N229" s="17"/>
      <c r="O229" s="17"/>
      <c r="P229" s="17"/>
      <c r="Q229" s="17"/>
      <c r="R229" s="72">
        <v>-52.75</v>
      </c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25"/>
      <c r="AE229" s="125"/>
      <c r="AF229" s="123"/>
      <c r="AG229" s="117">
        <f t="shared" si="163"/>
        <v>0</v>
      </c>
      <c r="AH229" s="6">
        <f t="shared" si="164"/>
        <v>0</v>
      </c>
      <c r="AI229" s="72">
        <f t="shared" si="213"/>
        <v>-52.75</v>
      </c>
      <c r="AJ229" s="17"/>
      <c r="AK229" s="20">
        <f t="shared" si="206"/>
        <v>-52.75</v>
      </c>
      <c r="AL229" s="20">
        <f t="shared" si="208"/>
        <v>500.25000000000011</v>
      </c>
      <c r="AM229" s="20"/>
      <c r="AN229" s="6">
        <f t="shared" si="165"/>
        <v>0</v>
      </c>
      <c r="AO229" s="6">
        <f t="shared" si="166"/>
        <v>0</v>
      </c>
      <c r="AP229" s="17">
        <f t="shared" si="167"/>
        <v>0</v>
      </c>
      <c r="AQ229" s="17"/>
      <c r="AR229" s="6">
        <f t="shared" si="168"/>
        <v>0</v>
      </c>
      <c r="AS229" s="6">
        <f t="shared" si="169"/>
        <v>0</v>
      </c>
      <c r="AT229" s="6">
        <f t="shared" si="209"/>
        <v>0</v>
      </c>
      <c r="AU229" s="6"/>
      <c r="AV229" s="6">
        <f t="shared" si="170"/>
        <v>0</v>
      </c>
      <c r="AW229" s="6">
        <f t="shared" si="171"/>
        <v>0</v>
      </c>
      <c r="AX229" s="6">
        <f t="shared" si="172"/>
        <v>0</v>
      </c>
      <c r="AY229" s="6"/>
      <c r="AZ229" s="6">
        <f t="shared" si="173"/>
        <v>0</v>
      </c>
      <c r="BA229" s="6">
        <f t="shared" si="174"/>
        <v>0</v>
      </c>
      <c r="BB229" s="6">
        <f t="shared" si="175"/>
        <v>0</v>
      </c>
      <c r="BC229" s="6"/>
      <c r="BD229" s="6">
        <f t="shared" si="176"/>
        <v>0</v>
      </c>
      <c r="BE229" s="6">
        <f t="shared" si="177"/>
        <v>0</v>
      </c>
      <c r="BF229" s="6">
        <f t="shared" si="178"/>
        <v>0</v>
      </c>
      <c r="BG229" s="6"/>
      <c r="BH229" s="6">
        <f t="shared" si="179"/>
        <v>0</v>
      </c>
      <c r="BI229" s="6">
        <f t="shared" si="180"/>
        <v>0</v>
      </c>
      <c r="BJ229" s="6">
        <f t="shared" si="181"/>
        <v>0</v>
      </c>
      <c r="BK229" s="6"/>
      <c r="BL229" s="6">
        <f t="shared" si="182"/>
        <v>0</v>
      </c>
      <c r="BM229" s="6">
        <f t="shared" si="183"/>
        <v>0</v>
      </c>
      <c r="BN229" s="79">
        <f t="shared" si="184"/>
        <v>-52.75</v>
      </c>
      <c r="BO229" s="6"/>
      <c r="BP229" s="6">
        <f t="shared" si="185"/>
        <v>0</v>
      </c>
      <c r="BQ229" s="6">
        <f t="shared" si="186"/>
        <v>0</v>
      </c>
      <c r="BR229" s="6">
        <f t="shared" si="187"/>
        <v>0</v>
      </c>
      <c r="BS229" s="6"/>
      <c r="BT229" s="6">
        <f t="shared" si="188"/>
        <v>0</v>
      </c>
      <c r="BU229" s="6">
        <f t="shared" si="189"/>
        <v>0</v>
      </c>
      <c r="BV229" s="6">
        <f t="shared" si="190"/>
        <v>0</v>
      </c>
      <c r="BW229" s="6"/>
      <c r="BX229" s="6">
        <f t="shared" si="191"/>
        <v>0</v>
      </c>
      <c r="BY229" s="6">
        <f t="shared" si="192"/>
        <v>0</v>
      </c>
      <c r="BZ229" s="6">
        <f t="shared" si="193"/>
        <v>0</v>
      </c>
      <c r="CA229" s="6"/>
      <c r="CB229" s="6">
        <f t="shared" si="194"/>
        <v>0</v>
      </c>
      <c r="CC229" s="6">
        <f t="shared" si="195"/>
        <v>0</v>
      </c>
      <c r="CD229" s="6">
        <f t="shared" si="196"/>
        <v>0</v>
      </c>
      <c r="CE229" s="6"/>
      <c r="CF229" s="6">
        <f t="shared" si="197"/>
        <v>0</v>
      </c>
      <c r="CG229" s="6">
        <f t="shared" si="198"/>
        <v>0</v>
      </c>
      <c r="CH229" s="6">
        <f t="shared" si="199"/>
        <v>0</v>
      </c>
      <c r="CI229" s="6"/>
      <c r="CJ229" s="6">
        <f t="shared" si="200"/>
        <v>0</v>
      </c>
      <c r="CK229" s="6">
        <f t="shared" si="201"/>
        <v>0</v>
      </c>
      <c r="CL229" s="6">
        <f t="shared" si="202"/>
        <v>0</v>
      </c>
      <c r="CM229" s="6"/>
      <c r="CN229" s="6">
        <f t="shared" si="203"/>
        <v>0</v>
      </c>
      <c r="CO229" s="6">
        <f t="shared" si="204"/>
        <v>0</v>
      </c>
      <c r="CP229" s="6">
        <f t="shared" si="205"/>
        <v>0</v>
      </c>
      <c r="CQ229" s="6"/>
      <c r="CR229" s="6">
        <f t="shared" si="210"/>
        <v>0</v>
      </c>
      <c r="CS229" s="6">
        <f t="shared" si="211"/>
        <v>0</v>
      </c>
      <c r="CT229" s="6">
        <f t="shared" si="212"/>
        <v>0</v>
      </c>
      <c r="CU229" s="6"/>
      <c r="CV229" s="6"/>
      <c r="CW229" s="6"/>
      <c r="CX229" s="6"/>
      <c r="CY229" s="6"/>
      <c r="CZ229" s="6"/>
      <c r="DA229" s="6"/>
      <c r="DB229" s="6"/>
      <c r="DC229" s="6"/>
      <c r="DD229" s="133"/>
      <c r="DE229" s="133"/>
      <c r="DF229" s="133"/>
      <c r="DG229" s="133"/>
      <c r="DH229" s="56"/>
      <c r="DI229" s="56"/>
      <c r="DJ229" s="56"/>
      <c r="DK229" s="56"/>
      <c r="DL229" s="56"/>
    </row>
    <row r="230" spans="1:116" s="31" customFormat="1" ht="28.5" customHeight="1" thickTop="1" thickBot="1" x14ac:dyDescent="0.35">
      <c r="A230" s="4">
        <v>44354</v>
      </c>
      <c r="B230" s="51" t="s">
        <v>9</v>
      </c>
      <c r="C230" s="5" t="s">
        <v>38</v>
      </c>
      <c r="D230" s="12" t="s">
        <v>11</v>
      </c>
      <c r="E230" s="5" t="s">
        <v>27</v>
      </c>
      <c r="F230" s="5" t="s">
        <v>1</v>
      </c>
      <c r="G230" s="53" t="s">
        <v>313</v>
      </c>
      <c r="H230" s="53">
        <v>50</v>
      </c>
      <c r="I230" s="81">
        <v>-50</v>
      </c>
      <c r="J230" s="72">
        <v>-51</v>
      </c>
      <c r="K230" s="17">
        <f t="shared" si="207"/>
        <v>449.25000000000011</v>
      </c>
      <c r="L230" s="17"/>
      <c r="M230" s="17"/>
      <c r="N230" s="17"/>
      <c r="O230" s="17"/>
      <c r="P230" s="17"/>
      <c r="Q230" s="17"/>
      <c r="R230" s="17"/>
      <c r="S230" s="72">
        <v>-51</v>
      </c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25"/>
      <c r="AE230" s="125"/>
      <c r="AF230" s="123"/>
      <c r="AG230" s="117">
        <f t="shared" si="163"/>
        <v>0</v>
      </c>
      <c r="AH230" s="79">
        <f t="shared" si="164"/>
        <v>-51</v>
      </c>
      <c r="AI230" s="17">
        <f t="shared" si="213"/>
        <v>0</v>
      </c>
      <c r="AJ230" s="17"/>
      <c r="AK230" s="20">
        <f t="shared" si="206"/>
        <v>-51</v>
      </c>
      <c r="AL230" s="20">
        <f t="shared" si="208"/>
        <v>449.25000000000011</v>
      </c>
      <c r="AM230" s="20"/>
      <c r="AN230" s="6">
        <f t="shared" si="165"/>
        <v>0</v>
      </c>
      <c r="AO230" s="6">
        <f t="shared" si="166"/>
        <v>0</v>
      </c>
      <c r="AP230" s="17">
        <f t="shared" si="167"/>
        <v>0</v>
      </c>
      <c r="AQ230" s="17"/>
      <c r="AR230" s="6">
        <f t="shared" si="168"/>
        <v>0</v>
      </c>
      <c r="AS230" s="6">
        <f t="shared" si="169"/>
        <v>0</v>
      </c>
      <c r="AT230" s="6">
        <f t="shared" si="209"/>
        <v>0</v>
      </c>
      <c r="AU230" s="6"/>
      <c r="AV230" s="6">
        <f t="shared" si="170"/>
        <v>0</v>
      </c>
      <c r="AW230" s="6">
        <f t="shared" si="171"/>
        <v>0</v>
      </c>
      <c r="AX230" s="6">
        <f t="shared" si="172"/>
        <v>0</v>
      </c>
      <c r="AY230" s="6"/>
      <c r="AZ230" s="6">
        <f t="shared" si="173"/>
        <v>0</v>
      </c>
      <c r="BA230" s="6">
        <f t="shared" si="174"/>
        <v>0</v>
      </c>
      <c r="BB230" s="6">
        <f t="shared" si="175"/>
        <v>0</v>
      </c>
      <c r="BC230" s="6"/>
      <c r="BD230" s="6">
        <f t="shared" si="176"/>
        <v>0</v>
      </c>
      <c r="BE230" s="6">
        <f t="shared" si="177"/>
        <v>0</v>
      </c>
      <c r="BF230" s="6">
        <f t="shared" si="178"/>
        <v>0</v>
      </c>
      <c r="BG230" s="6"/>
      <c r="BH230" s="6">
        <f t="shared" si="179"/>
        <v>0</v>
      </c>
      <c r="BI230" s="6">
        <f t="shared" si="180"/>
        <v>0</v>
      </c>
      <c r="BJ230" s="6">
        <f t="shared" si="181"/>
        <v>0</v>
      </c>
      <c r="BK230" s="6"/>
      <c r="BL230" s="6">
        <f t="shared" si="182"/>
        <v>0</v>
      </c>
      <c r="BM230" s="6">
        <f t="shared" si="183"/>
        <v>0</v>
      </c>
      <c r="BN230" s="6">
        <f t="shared" si="184"/>
        <v>0</v>
      </c>
      <c r="BO230" s="6"/>
      <c r="BP230" s="6">
        <f t="shared" si="185"/>
        <v>0</v>
      </c>
      <c r="BQ230" s="79">
        <f t="shared" si="186"/>
        <v>-51</v>
      </c>
      <c r="BR230" s="6">
        <f t="shared" si="187"/>
        <v>0</v>
      </c>
      <c r="BS230" s="6"/>
      <c r="BT230" s="6">
        <f t="shared" si="188"/>
        <v>0</v>
      </c>
      <c r="BU230" s="6">
        <f t="shared" si="189"/>
        <v>0</v>
      </c>
      <c r="BV230" s="6">
        <f t="shared" si="190"/>
        <v>0</v>
      </c>
      <c r="BW230" s="6"/>
      <c r="BX230" s="6">
        <f t="shared" si="191"/>
        <v>0</v>
      </c>
      <c r="BY230" s="6">
        <f t="shared" si="192"/>
        <v>0</v>
      </c>
      <c r="BZ230" s="6">
        <f t="shared" si="193"/>
        <v>0</v>
      </c>
      <c r="CA230" s="6"/>
      <c r="CB230" s="6">
        <f t="shared" si="194"/>
        <v>0</v>
      </c>
      <c r="CC230" s="6">
        <f t="shared" si="195"/>
        <v>0</v>
      </c>
      <c r="CD230" s="6">
        <f t="shared" si="196"/>
        <v>0</v>
      </c>
      <c r="CE230" s="6"/>
      <c r="CF230" s="6">
        <f t="shared" si="197"/>
        <v>0</v>
      </c>
      <c r="CG230" s="6">
        <f t="shared" si="198"/>
        <v>0</v>
      </c>
      <c r="CH230" s="6">
        <f t="shared" si="199"/>
        <v>0</v>
      </c>
      <c r="CI230" s="6"/>
      <c r="CJ230" s="6">
        <f t="shared" si="200"/>
        <v>0</v>
      </c>
      <c r="CK230" s="6">
        <f t="shared" si="201"/>
        <v>0</v>
      </c>
      <c r="CL230" s="6">
        <f t="shared" si="202"/>
        <v>0</v>
      </c>
      <c r="CM230" s="6"/>
      <c r="CN230" s="6">
        <f t="shared" si="203"/>
        <v>0</v>
      </c>
      <c r="CO230" s="6">
        <f t="shared" si="204"/>
        <v>0</v>
      </c>
      <c r="CP230" s="6">
        <f t="shared" si="205"/>
        <v>0</v>
      </c>
      <c r="CQ230" s="6"/>
      <c r="CR230" s="6">
        <f t="shared" si="210"/>
        <v>0</v>
      </c>
      <c r="CS230" s="6">
        <f t="shared" si="211"/>
        <v>0</v>
      </c>
      <c r="CT230" s="6">
        <f t="shared" si="212"/>
        <v>0</v>
      </c>
      <c r="CU230" s="6"/>
      <c r="CV230" s="6"/>
      <c r="CW230" s="6"/>
      <c r="CX230" s="6"/>
      <c r="CY230" s="6"/>
      <c r="CZ230" s="6"/>
      <c r="DA230" s="6"/>
      <c r="DB230" s="6"/>
      <c r="DC230" s="6"/>
      <c r="DD230" s="133"/>
      <c r="DE230" s="133"/>
      <c r="DF230" s="133"/>
      <c r="DG230" s="133"/>
      <c r="DH230" s="56"/>
      <c r="DI230" s="56"/>
      <c r="DJ230" s="56"/>
      <c r="DK230" s="56"/>
      <c r="DL230" s="56"/>
    </row>
    <row r="231" spans="1:116" s="31" customFormat="1" ht="28.5" customHeight="1" thickTop="1" thickBot="1" x14ac:dyDescent="0.35">
      <c r="A231" s="4">
        <v>44354</v>
      </c>
      <c r="B231" s="5" t="s">
        <v>10</v>
      </c>
      <c r="C231" s="5" t="s">
        <v>41</v>
      </c>
      <c r="D231" s="12" t="s">
        <v>11</v>
      </c>
      <c r="E231" s="5" t="s">
        <v>27</v>
      </c>
      <c r="F231" s="5" t="s">
        <v>1</v>
      </c>
      <c r="G231" s="53" t="s">
        <v>314</v>
      </c>
      <c r="H231" s="53">
        <v>37.5</v>
      </c>
      <c r="I231" s="82">
        <v>37.5</v>
      </c>
      <c r="J231" s="17">
        <v>35.5</v>
      </c>
      <c r="K231" s="17">
        <f t="shared" si="207"/>
        <v>484.75000000000011</v>
      </c>
      <c r="L231" s="17"/>
      <c r="M231" s="17"/>
      <c r="N231" s="17"/>
      <c r="O231" s="17"/>
      <c r="P231" s="17"/>
      <c r="Q231" s="17"/>
      <c r="R231" s="17"/>
      <c r="S231" s="17"/>
      <c r="T231" s="68">
        <v>35.5</v>
      </c>
      <c r="U231" s="17"/>
      <c r="V231" s="17"/>
      <c r="W231" s="17"/>
      <c r="X231" s="17"/>
      <c r="Y231" s="17"/>
      <c r="Z231" s="17"/>
      <c r="AA231" s="17"/>
      <c r="AB231" s="17"/>
      <c r="AC231" s="17"/>
      <c r="AD231" s="125"/>
      <c r="AE231" s="125"/>
      <c r="AF231" s="123"/>
      <c r="AG231" s="117">
        <f t="shared" si="163"/>
        <v>0</v>
      </c>
      <c r="AH231" s="6">
        <f t="shared" si="164"/>
        <v>0</v>
      </c>
      <c r="AI231" s="68">
        <f t="shared" si="213"/>
        <v>35.5</v>
      </c>
      <c r="AJ231" s="17"/>
      <c r="AK231" s="20">
        <f t="shared" si="206"/>
        <v>35.5</v>
      </c>
      <c r="AL231" s="20">
        <f t="shared" si="208"/>
        <v>484.75000000000011</v>
      </c>
      <c r="AM231" s="20"/>
      <c r="AN231" s="6">
        <f t="shared" si="165"/>
        <v>0</v>
      </c>
      <c r="AO231" s="6">
        <f t="shared" si="166"/>
        <v>0</v>
      </c>
      <c r="AP231" s="17">
        <f t="shared" si="167"/>
        <v>0</v>
      </c>
      <c r="AQ231" s="17"/>
      <c r="AR231" s="6">
        <f t="shared" si="168"/>
        <v>0</v>
      </c>
      <c r="AS231" s="6">
        <f t="shared" si="169"/>
        <v>0</v>
      </c>
      <c r="AT231" s="6">
        <f t="shared" si="209"/>
        <v>0</v>
      </c>
      <c r="AU231" s="6"/>
      <c r="AV231" s="6">
        <f t="shared" si="170"/>
        <v>0</v>
      </c>
      <c r="AW231" s="6">
        <f t="shared" si="171"/>
        <v>0</v>
      </c>
      <c r="AX231" s="6">
        <f t="shared" si="172"/>
        <v>0</v>
      </c>
      <c r="AY231" s="6"/>
      <c r="AZ231" s="6">
        <f t="shared" si="173"/>
        <v>0</v>
      </c>
      <c r="BA231" s="6">
        <f t="shared" si="174"/>
        <v>0</v>
      </c>
      <c r="BB231" s="6">
        <f t="shared" si="175"/>
        <v>0</v>
      </c>
      <c r="BC231" s="6"/>
      <c r="BD231" s="6">
        <f t="shared" si="176"/>
        <v>0</v>
      </c>
      <c r="BE231" s="6">
        <f t="shared" si="177"/>
        <v>0</v>
      </c>
      <c r="BF231" s="6">
        <f t="shared" si="178"/>
        <v>0</v>
      </c>
      <c r="BG231" s="6"/>
      <c r="BH231" s="6">
        <f t="shared" si="179"/>
        <v>0</v>
      </c>
      <c r="BI231" s="6">
        <f t="shared" si="180"/>
        <v>0</v>
      </c>
      <c r="BJ231" s="6">
        <f t="shared" si="181"/>
        <v>0</v>
      </c>
      <c r="BK231" s="6"/>
      <c r="BL231" s="6">
        <f t="shared" si="182"/>
        <v>0</v>
      </c>
      <c r="BM231" s="6">
        <f t="shared" si="183"/>
        <v>0</v>
      </c>
      <c r="BN231" s="6">
        <f t="shared" si="184"/>
        <v>0</v>
      </c>
      <c r="BO231" s="6"/>
      <c r="BP231" s="6">
        <f t="shared" si="185"/>
        <v>0</v>
      </c>
      <c r="BQ231" s="6">
        <f t="shared" si="186"/>
        <v>0</v>
      </c>
      <c r="BR231" s="6">
        <f t="shared" si="187"/>
        <v>0</v>
      </c>
      <c r="BS231" s="6"/>
      <c r="BT231" s="6">
        <f t="shared" si="188"/>
        <v>0</v>
      </c>
      <c r="BU231" s="6">
        <f t="shared" si="189"/>
        <v>0</v>
      </c>
      <c r="BV231" s="36">
        <f t="shared" si="190"/>
        <v>35.5</v>
      </c>
      <c r="BW231" s="6"/>
      <c r="BX231" s="6">
        <f t="shared" si="191"/>
        <v>0</v>
      </c>
      <c r="BY231" s="6">
        <f t="shared" si="192"/>
        <v>0</v>
      </c>
      <c r="BZ231" s="6">
        <f t="shared" si="193"/>
        <v>0</v>
      </c>
      <c r="CA231" s="6"/>
      <c r="CB231" s="6">
        <f t="shared" si="194"/>
        <v>0</v>
      </c>
      <c r="CC231" s="6">
        <f t="shared" si="195"/>
        <v>0</v>
      </c>
      <c r="CD231" s="6">
        <f t="shared" si="196"/>
        <v>0</v>
      </c>
      <c r="CE231" s="6"/>
      <c r="CF231" s="6">
        <f t="shared" si="197"/>
        <v>0</v>
      </c>
      <c r="CG231" s="6">
        <f t="shared" si="198"/>
        <v>0</v>
      </c>
      <c r="CH231" s="6">
        <f t="shared" si="199"/>
        <v>0</v>
      </c>
      <c r="CI231" s="6"/>
      <c r="CJ231" s="6">
        <f t="shared" si="200"/>
        <v>0</v>
      </c>
      <c r="CK231" s="6">
        <f t="shared" si="201"/>
        <v>0</v>
      </c>
      <c r="CL231" s="6">
        <f t="shared" si="202"/>
        <v>0</v>
      </c>
      <c r="CM231" s="6"/>
      <c r="CN231" s="6">
        <f t="shared" si="203"/>
        <v>0</v>
      </c>
      <c r="CO231" s="6">
        <f t="shared" si="204"/>
        <v>0</v>
      </c>
      <c r="CP231" s="6">
        <f t="shared" si="205"/>
        <v>0</v>
      </c>
      <c r="CQ231" s="6"/>
      <c r="CR231" s="6">
        <f t="shared" si="210"/>
        <v>0</v>
      </c>
      <c r="CS231" s="6">
        <f t="shared" si="211"/>
        <v>0</v>
      </c>
      <c r="CT231" s="6">
        <f t="shared" si="212"/>
        <v>0</v>
      </c>
      <c r="CU231" s="6"/>
      <c r="CV231" s="6"/>
      <c r="CW231" s="6"/>
      <c r="CX231" s="6"/>
      <c r="CY231" s="6"/>
      <c r="CZ231" s="6"/>
      <c r="DA231" s="6"/>
      <c r="DB231" s="6"/>
      <c r="DC231" s="6"/>
      <c r="DD231" s="133"/>
      <c r="DE231" s="133"/>
      <c r="DF231" s="133"/>
      <c r="DG231" s="133"/>
      <c r="DH231" s="56"/>
      <c r="DI231" s="56"/>
      <c r="DJ231" s="56"/>
      <c r="DK231" s="56"/>
      <c r="DL231" s="56"/>
    </row>
    <row r="232" spans="1:116" s="31" customFormat="1" ht="28.5" customHeight="1" thickTop="1" thickBot="1" x14ac:dyDescent="0.35">
      <c r="A232" s="4">
        <v>44354</v>
      </c>
      <c r="B232" s="51" t="s">
        <v>0</v>
      </c>
      <c r="C232" s="5" t="s">
        <v>41</v>
      </c>
      <c r="D232" s="12" t="s">
        <v>11</v>
      </c>
      <c r="E232" s="5" t="s">
        <v>27</v>
      </c>
      <c r="F232" s="5" t="s">
        <v>1</v>
      </c>
      <c r="G232" s="53" t="s">
        <v>315</v>
      </c>
      <c r="H232" s="53">
        <v>55</v>
      </c>
      <c r="I232" s="81">
        <v>-45</v>
      </c>
      <c r="J232" s="72">
        <v>-46</v>
      </c>
      <c r="K232" s="17">
        <f t="shared" si="207"/>
        <v>438.75000000000011</v>
      </c>
      <c r="L232" s="17"/>
      <c r="M232" s="17"/>
      <c r="N232" s="17"/>
      <c r="O232" s="17"/>
      <c r="P232" s="17"/>
      <c r="Q232" s="17"/>
      <c r="R232" s="17"/>
      <c r="S232" s="17"/>
      <c r="T232" s="17"/>
      <c r="U232" s="72">
        <v>-46</v>
      </c>
      <c r="V232" s="17"/>
      <c r="W232" s="17"/>
      <c r="X232" s="17"/>
      <c r="Y232" s="17"/>
      <c r="Z232" s="17"/>
      <c r="AA232" s="17"/>
      <c r="AB232" s="17"/>
      <c r="AC232" s="17"/>
      <c r="AD232" s="125"/>
      <c r="AE232" s="125"/>
      <c r="AF232" s="123"/>
      <c r="AG232" s="117">
        <f t="shared" si="163"/>
        <v>0</v>
      </c>
      <c r="AH232" s="6">
        <f t="shared" si="164"/>
        <v>0</v>
      </c>
      <c r="AI232" s="72">
        <f t="shared" si="213"/>
        <v>-46</v>
      </c>
      <c r="AJ232" s="17"/>
      <c r="AK232" s="20">
        <f t="shared" si="206"/>
        <v>-46</v>
      </c>
      <c r="AL232" s="20">
        <f t="shared" si="208"/>
        <v>438.75000000000011</v>
      </c>
      <c r="AM232" s="20"/>
      <c r="AN232" s="6">
        <f t="shared" si="165"/>
        <v>0</v>
      </c>
      <c r="AO232" s="6">
        <f t="shared" si="166"/>
        <v>0</v>
      </c>
      <c r="AP232" s="17">
        <f t="shared" si="167"/>
        <v>0</v>
      </c>
      <c r="AQ232" s="17"/>
      <c r="AR232" s="6">
        <f t="shared" si="168"/>
        <v>0</v>
      </c>
      <c r="AS232" s="6">
        <f t="shared" si="169"/>
        <v>0</v>
      </c>
      <c r="AT232" s="6">
        <f t="shared" si="209"/>
        <v>0</v>
      </c>
      <c r="AU232" s="6"/>
      <c r="AV232" s="6">
        <f t="shared" si="170"/>
        <v>0</v>
      </c>
      <c r="AW232" s="6">
        <f t="shared" si="171"/>
        <v>0</v>
      </c>
      <c r="AX232" s="6">
        <f t="shared" si="172"/>
        <v>0</v>
      </c>
      <c r="AY232" s="6"/>
      <c r="AZ232" s="6">
        <f t="shared" si="173"/>
        <v>0</v>
      </c>
      <c r="BA232" s="6">
        <f t="shared" si="174"/>
        <v>0</v>
      </c>
      <c r="BB232" s="6">
        <f t="shared" si="175"/>
        <v>0</v>
      </c>
      <c r="BC232" s="6"/>
      <c r="BD232" s="6">
        <f t="shared" si="176"/>
        <v>0</v>
      </c>
      <c r="BE232" s="6">
        <f t="shared" si="177"/>
        <v>0</v>
      </c>
      <c r="BF232" s="6">
        <f t="shared" si="178"/>
        <v>0</v>
      </c>
      <c r="BG232" s="6"/>
      <c r="BH232" s="6">
        <f t="shared" si="179"/>
        <v>0</v>
      </c>
      <c r="BI232" s="6">
        <f t="shared" si="180"/>
        <v>0</v>
      </c>
      <c r="BJ232" s="6">
        <f t="shared" si="181"/>
        <v>0</v>
      </c>
      <c r="BK232" s="6"/>
      <c r="BL232" s="6">
        <f t="shared" si="182"/>
        <v>0</v>
      </c>
      <c r="BM232" s="6">
        <f t="shared" si="183"/>
        <v>0</v>
      </c>
      <c r="BN232" s="6">
        <f t="shared" si="184"/>
        <v>0</v>
      </c>
      <c r="BO232" s="6"/>
      <c r="BP232" s="6">
        <f t="shared" si="185"/>
        <v>0</v>
      </c>
      <c r="BQ232" s="6">
        <f t="shared" si="186"/>
        <v>0</v>
      </c>
      <c r="BR232" s="6">
        <f t="shared" si="187"/>
        <v>0</v>
      </c>
      <c r="BS232" s="6"/>
      <c r="BT232" s="6">
        <f t="shared" si="188"/>
        <v>0</v>
      </c>
      <c r="BU232" s="6">
        <f t="shared" si="189"/>
        <v>0</v>
      </c>
      <c r="BV232" s="6">
        <f t="shared" si="190"/>
        <v>0</v>
      </c>
      <c r="BW232" s="6"/>
      <c r="BX232" s="6">
        <f t="shared" si="191"/>
        <v>0</v>
      </c>
      <c r="BY232" s="6">
        <f t="shared" si="192"/>
        <v>0</v>
      </c>
      <c r="BZ232" s="79">
        <f t="shared" si="193"/>
        <v>-46</v>
      </c>
      <c r="CA232" s="6"/>
      <c r="CB232" s="6">
        <f t="shared" si="194"/>
        <v>0</v>
      </c>
      <c r="CC232" s="6">
        <f t="shared" si="195"/>
        <v>0</v>
      </c>
      <c r="CD232" s="6">
        <f t="shared" si="196"/>
        <v>0</v>
      </c>
      <c r="CE232" s="6"/>
      <c r="CF232" s="6">
        <f t="shared" si="197"/>
        <v>0</v>
      </c>
      <c r="CG232" s="6">
        <f t="shared" si="198"/>
        <v>0</v>
      </c>
      <c r="CH232" s="6">
        <f t="shared" si="199"/>
        <v>0</v>
      </c>
      <c r="CI232" s="6"/>
      <c r="CJ232" s="6">
        <f t="shared" si="200"/>
        <v>0</v>
      </c>
      <c r="CK232" s="6">
        <f t="shared" si="201"/>
        <v>0</v>
      </c>
      <c r="CL232" s="6">
        <f t="shared" si="202"/>
        <v>0</v>
      </c>
      <c r="CM232" s="6"/>
      <c r="CN232" s="6">
        <f t="shared" si="203"/>
        <v>0</v>
      </c>
      <c r="CO232" s="6">
        <f t="shared" si="204"/>
        <v>0</v>
      </c>
      <c r="CP232" s="6">
        <f t="shared" si="205"/>
        <v>0</v>
      </c>
      <c r="CQ232" s="6"/>
      <c r="CR232" s="6">
        <f t="shared" si="210"/>
        <v>0</v>
      </c>
      <c r="CS232" s="6">
        <f t="shared" si="211"/>
        <v>0</v>
      </c>
      <c r="CT232" s="6">
        <f t="shared" si="212"/>
        <v>0</v>
      </c>
      <c r="CU232" s="6"/>
      <c r="CV232" s="6"/>
      <c r="CW232" s="6"/>
      <c r="CX232" s="6"/>
      <c r="CY232" s="6"/>
      <c r="CZ232" s="6"/>
      <c r="DA232" s="6"/>
      <c r="DB232" s="6"/>
      <c r="DC232" s="6"/>
      <c r="DD232" s="133"/>
      <c r="DE232" s="133"/>
      <c r="DF232" s="133"/>
      <c r="DG232" s="133"/>
      <c r="DH232" s="56"/>
      <c r="DI232" s="56"/>
      <c r="DJ232" s="56"/>
      <c r="DK232" s="56"/>
      <c r="DL232" s="56"/>
    </row>
    <row r="233" spans="1:116" s="31" customFormat="1" ht="28.5" customHeight="1" thickTop="1" thickBot="1" x14ac:dyDescent="0.35">
      <c r="A233" s="4">
        <v>44355</v>
      </c>
      <c r="B233" s="5" t="s">
        <v>4</v>
      </c>
      <c r="C233" s="5" t="s">
        <v>41</v>
      </c>
      <c r="D233" s="12" t="s">
        <v>11</v>
      </c>
      <c r="E233" s="5" t="s">
        <v>27</v>
      </c>
      <c r="F233" s="5" t="s">
        <v>30</v>
      </c>
      <c r="G233" s="53" t="s">
        <v>316</v>
      </c>
      <c r="H233" s="53">
        <v>59</v>
      </c>
      <c r="I233" s="82">
        <v>41</v>
      </c>
      <c r="J233" s="17">
        <v>39</v>
      </c>
      <c r="K233" s="17">
        <f t="shared" si="207"/>
        <v>477.75000000000011</v>
      </c>
      <c r="L233" s="17"/>
      <c r="M233" s="17"/>
      <c r="N233" s="68">
        <v>39</v>
      </c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25"/>
      <c r="AE233" s="125"/>
      <c r="AF233" s="123"/>
      <c r="AG233" s="117">
        <f t="shared" si="163"/>
        <v>0</v>
      </c>
      <c r="AH233" s="6">
        <f t="shared" si="164"/>
        <v>0</v>
      </c>
      <c r="AI233" s="68">
        <f t="shared" si="213"/>
        <v>39</v>
      </c>
      <c r="AJ233" s="17"/>
      <c r="AK233" s="20">
        <f t="shared" si="206"/>
        <v>39</v>
      </c>
      <c r="AL233" s="20">
        <f t="shared" si="208"/>
        <v>477.75000000000011</v>
      </c>
      <c r="AM233" s="20"/>
      <c r="AN233" s="6">
        <f t="shared" si="165"/>
        <v>0</v>
      </c>
      <c r="AO233" s="6">
        <f t="shared" si="166"/>
        <v>0</v>
      </c>
      <c r="AP233" s="17">
        <f t="shared" si="167"/>
        <v>0</v>
      </c>
      <c r="AQ233" s="17"/>
      <c r="AR233" s="6">
        <f t="shared" si="168"/>
        <v>0</v>
      </c>
      <c r="AS233" s="6">
        <f t="shared" si="169"/>
        <v>0</v>
      </c>
      <c r="AT233" s="6">
        <f t="shared" si="209"/>
        <v>0</v>
      </c>
      <c r="AU233" s="6"/>
      <c r="AV233" s="6">
        <f t="shared" si="170"/>
        <v>0</v>
      </c>
      <c r="AW233" s="6">
        <f t="shared" si="171"/>
        <v>0</v>
      </c>
      <c r="AX233" s="36">
        <f t="shared" si="172"/>
        <v>39</v>
      </c>
      <c r="AY233" s="6"/>
      <c r="AZ233" s="6">
        <f t="shared" si="173"/>
        <v>0</v>
      </c>
      <c r="BA233" s="6">
        <f t="shared" si="174"/>
        <v>0</v>
      </c>
      <c r="BB233" s="6">
        <f t="shared" si="175"/>
        <v>0</v>
      </c>
      <c r="BC233" s="6"/>
      <c r="BD233" s="6">
        <f t="shared" si="176"/>
        <v>0</v>
      </c>
      <c r="BE233" s="6">
        <f t="shared" si="177"/>
        <v>0</v>
      </c>
      <c r="BF233" s="6">
        <f t="shared" si="178"/>
        <v>0</v>
      </c>
      <c r="BG233" s="6"/>
      <c r="BH233" s="6">
        <f t="shared" si="179"/>
        <v>0</v>
      </c>
      <c r="BI233" s="6">
        <f t="shared" si="180"/>
        <v>0</v>
      </c>
      <c r="BJ233" s="6">
        <f t="shared" si="181"/>
        <v>0</v>
      </c>
      <c r="BK233" s="6"/>
      <c r="BL233" s="6">
        <f t="shared" si="182"/>
        <v>0</v>
      </c>
      <c r="BM233" s="6">
        <f t="shared" si="183"/>
        <v>0</v>
      </c>
      <c r="BN233" s="6">
        <f t="shared" si="184"/>
        <v>0</v>
      </c>
      <c r="BO233" s="6"/>
      <c r="BP233" s="6">
        <f t="shared" si="185"/>
        <v>0</v>
      </c>
      <c r="BQ233" s="6">
        <f t="shared" si="186"/>
        <v>0</v>
      </c>
      <c r="BR233" s="6">
        <f t="shared" si="187"/>
        <v>0</v>
      </c>
      <c r="BS233" s="6"/>
      <c r="BT233" s="6">
        <f t="shared" si="188"/>
        <v>0</v>
      </c>
      <c r="BU233" s="6">
        <f t="shared" si="189"/>
        <v>0</v>
      </c>
      <c r="BV233" s="6">
        <f t="shared" si="190"/>
        <v>0</v>
      </c>
      <c r="BW233" s="6"/>
      <c r="BX233" s="6">
        <f t="shared" si="191"/>
        <v>0</v>
      </c>
      <c r="BY233" s="6">
        <f t="shared" si="192"/>
        <v>0</v>
      </c>
      <c r="BZ233" s="6">
        <f t="shared" si="193"/>
        <v>0</v>
      </c>
      <c r="CA233" s="6"/>
      <c r="CB233" s="6">
        <f t="shared" si="194"/>
        <v>0</v>
      </c>
      <c r="CC233" s="6">
        <f t="shared" si="195"/>
        <v>0</v>
      </c>
      <c r="CD233" s="6">
        <f t="shared" si="196"/>
        <v>0</v>
      </c>
      <c r="CE233" s="6"/>
      <c r="CF233" s="6">
        <f t="shared" si="197"/>
        <v>0</v>
      </c>
      <c r="CG233" s="6">
        <f t="shared" si="198"/>
        <v>0</v>
      </c>
      <c r="CH233" s="6">
        <f t="shared" si="199"/>
        <v>0</v>
      </c>
      <c r="CI233" s="6"/>
      <c r="CJ233" s="6">
        <f t="shared" si="200"/>
        <v>0</v>
      </c>
      <c r="CK233" s="6">
        <f t="shared" si="201"/>
        <v>0</v>
      </c>
      <c r="CL233" s="6">
        <f t="shared" si="202"/>
        <v>0</v>
      </c>
      <c r="CM233" s="6"/>
      <c r="CN233" s="6">
        <f t="shared" si="203"/>
        <v>0</v>
      </c>
      <c r="CO233" s="6">
        <f t="shared" si="204"/>
        <v>0</v>
      </c>
      <c r="CP233" s="6">
        <f t="shared" si="205"/>
        <v>0</v>
      </c>
      <c r="CQ233" s="6"/>
      <c r="CR233" s="6">
        <f t="shared" si="210"/>
        <v>0</v>
      </c>
      <c r="CS233" s="6">
        <f t="shared" si="211"/>
        <v>0</v>
      </c>
      <c r="CT233" s="6">
        <f t="shared" si="212"/>
        <v>0</v>
      </c>
      <c r="CU233" s="6"/>
      <c r="CV233" s="6"/>
      <c r="CW233" s="6"/>
      <c r="CX233" s="6"/>
      <c r="CY233" s="6"/>
      <c r="CZ233" s="6"/>
      <c r="DA233" s="6"/>
      <c r="DB233" s="6"/>
      <c r="DC233" s="6"/>
      <c r="DD233" s="133"/>
      <c r="DE233" s="133"/>
      <c r="DF233" s="133"/>
      <c r="DG233" s="133"/>
      <c r="DH233" s="56"/>
      <c r="DI233" s="56"/>
      <c r="DJ233" s="56"/>
      <c r="DK233" s="56"/>
      <c r="DL233" s="56"/>
    </row>
    <row r="234" spans="1:116" s="31" customFormat="1" ht="28.5" customHeight="1" thickTop="1" thickBot="1" x14ac:dyDescent="0.35">
      <c r="A234" s="4">
        <v>44355</v>
      </c>
      <c r="B234" s="5" t="s">
        <v>9</v>
      </c>
      <c r="C234" s="5" t="s">
        <v>29</v>
      </c>
      <c r="D234" s="12" t="s">
        <v>11</v>
      </c>
      <c r="E234" s="5" t="s">
        <v>27</v>
      </c>
      <c r="F234" s="5" t="s">
        <v>30</v>
      </c>
      <c r="G234" s="53" t="s">
        <v>317</v>
      </c>
      <c r="H234" s="53">
        <v>66.5</v>
      </c>
      <c r="I234" s="82">
        <v>33.5</v>
      </c>
      <c r="J234" s="17">
        <v>31.5</v>
      </c>
      <c r="K234" s="17">
        <f t="shared" si="207"/>
        <v>509.25000000000011</v>
      </c>
      <c r="L234" s="17"/>
      <c r="M234" s="17"/>
      <c r="N234" s="17"/>
      <c r="O234" s="17"/>
      <c r="P234" s="17"/>
      <c r="Q234" s="17"/>
      <c r="R234" s="17"/>
      <c r="S234" s="68">
        <v>31.5</v>
      </c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25"/>
      <c r="AE234" s="125"/>
      <c r="AF234" s="123"/>
      <c r="AG234" s="119">
        <f t="shared" si="163"/>
        <v>31.5</v>
      </c>
      <c r="AH234" s="6">
        <f t="shared" si="164"/>
        <v>0</v>
      </c>
      <c r="AI234" s="17">
        <f t="shared" si="213"/>
        <v>0</v>
      </c>
      <c r="AJ234" s="17"/>
      <c r="AK234" s="20">
        <f t="shared" si="206"/>
        <v>31.5</v>
      </c>
      <c r="AL234" s="20">
        <f t="shared" si="208"/>
        <v>509.25000000000011</v>
      </c>
      <c r="AM234" s="20"/>
      <c r="AN234" s="6">
        <f t="shared" si="165"/>
        <v>0</v>
      </c>
      <c r="AO234" s="6">
        <f t="shared" si="166"/>
        <v>0</v>
      </c>
      <c r="AP234" s="17">
        <f t="shared" si="167"/>
        <v>0</v>
      </c>
      <c r="AQ234" s="17"/>
      <c r="AR234" s="6">
        <f t="shared" si="168"/>
        <v>0</v>
      </c>
      <c r="AS234" s="6">
        <f t="shared" si="169"/>
        <v>0</v>
      </c>
      <c r="AT234" s="6">
        <f t="shared" si="209"/>
        <v>0</v>
      </c>
      <c r="AU234" s="6"/>
      <c r="AV234" s="6">
        <f t="shared" si="170"/>
        <v>0</v>
      </c>
      <c r="AW234" s="6">
        <f t="shared" si="171"/>
        <v>0</v>
      </c>
      <c r="AX234" s="6">
        <f t="shared" si="172"/>
        <v>0</v>
      </c>
      <c r="AY234" s="6"/>
      <c r="AZ234" s="6">
        <f t="shared" si="173"/>
        <v>0</v>
      </c>
      <c r="BA234" s="6">
        <f t="shared" si="174"/>
        <v>0</v>
      </c>
      <c r="BB234" s="6">
        <f t="shared" si="175"/>
        <v>0</v>
      </c>
      <c r="BC234" s="6"/>
      <c r="BD234" s="6">
        <f t="shared" si="176"/>
        <v>0</v>
      </c>
      <c r="BE234" s="6">
        <f t="shared" si="177"/>
        <v>0</v>
      </c>
      <c r="BF234" s="6">
        <f t="shared" si="178"/>
        <v>0</v>
      </c>
      <c r="BG234" s="6"/>
      <c r="BH234" s="6">
        <f t="shared" si="179"/>
        <v>0</v>
      </c>
      <c r="BI234" s="6">
        <f t="shared" si="180"/>
        <v>0</v>
      </c>
      <c r="BJ234" s="6">
        <f t="shared" si="181"/>
        <v>0</v>
      </c>
      <c r="BK234" s="6"/>
      <c r="BL234" s="6">
        <f t="shared" si="182"/>
        <v>0</v>
      </c>
      <c r="BM234" s="6">
        <f t="shared" si="183"/>
        <v>0</v>
      </c>
      <c r="BN234" s="6">
        <f t="shared" si="184"/>
        <v>0</v>
      </c>
      <c r="BO234" s="6"/>
      <c r="BP234" s="36">
        <f t="shared" si="185"/>
        <v>31.5</v>
      </c>
      <c r="BQ234" s="6">
        <f t="shared" si="186"/>
        <v>0</v>
      </c>
      <c r="BR234" s="6">
        <f t="shared" si="187"/>
        <v>0</v>
      </c>
      <c r="BS234" s="6"/>
      <c r="BT234" s="6">
        <f t="shared" si="188"/>
        <v>0</v>
      </c>
      <c r="BU234" s="6">
        <f t="shared" si="189"/>
        <v>0</v>
      </c>
      <c r="BV234" s="6">
        <f t="shared" si="190"/>
        <v>0</v>
      </c>
      <c r="BW234" s="6"/>
      <c r="BX234" s="6">
        <f t="shared" si="191"/>
        <v>0</v>
      </c>
      <c r="BY234" s="6">
        <f t="shared" si="192"/>
        <v>0</v>
      </c>
      <c r="BZ234" s="6">
        <f t="shared" si="193"/>
        <v>0</v>
      </c>
      <c r="CA234" s="6"/>
      <c r="CB234" s="6">
        <f t="shared" si="194"/>
        <v>0</v>
      </c>
      <c r="CC234" s="6">
        <f t="shared" si="195"/>
        <v>0</v>
      </c>
      <c r="CD234" s="6">
        <f t="shared" si="196"/>
        <v>0</v>
      </c>
      <c r="CE234" s="6"/>
      <c r="CF234" s="6">
        <f t="shared" si="197"/>
        <v>0</v>
      </c>
      <c r="CG234" s="6">
        <f t="shared" si="198"/>
        <v>0</v>
      </c>
      <c r="CH234" s="6">
        <f t="shared" si="199"/>
        <v>0</v>
      </c>
      <c r="CI234" s="6"/>
      <c r="CJ234" s="6">
        <f t="shared" si="200"/>
        <v>0</v>
      </c>
      <c r="CK234" s="6">
        <f t="shared" si="201"/>
        <v>0</v>
      </c>
      <c r="CL234" s="6">
        <f t="shared" si="202"/>
        <v>0</v>
      </c>
      <c r="CM234" s="6"/>
      <c r="CN234" s="6">
        <f t="shared" si="203"/>
        <v>0</v>
      </c>
      <c r="CO234" s="6">
        <f t="shared" si="204"/>
        <v>0</v>
      </c>
      <c r="CP234" s="6">
        <f t="shared" si="205"/>
        <v>0</v>
      </c>
      <c r="CQ234" s="6"/>
      <c r="CR234" s="6">
        <f t="shared" si="210"/>
        <v>0</v>
      </c>
      <c r="CS234" s="6">
        <f t="shared" si="211"/>
        <v>0</v>
      </c>
      <c r="CT234" s="6">
        <f t="shared" si="212"/>
        <v>0</v>
      </c>
      <c r="CU234" s="6"/>
      <c r="CV234" s="6"/>
      <c r="CW234" s="6"/>
      <c r="CX234" s="6"/>
      <c r="CY234" s="6"/>
      <c r="CZ234" s="6"/>
      <c r="DA234" s="6"/>
      <c r="DB234" s="6"/>
      <c r="DC234" s="6"/>
      <c r="DD234" s="133"/>
      <c r="DE234" s="133"/>
      <c r="DF234" s="133"/>
      <c r="DG234" s="133"/>
      <c r="DH234" s="56"/>
      <c r="DI234" s="56"/>
      <c r="DJ234" s="56"/>
      <c r="DK234" s="56"/>
      <c r="DL234" s="56"/>
    </row>
    <row r="235" spans="1:116" s="31" customFormat="1" ht="28.5" customHeight="1" thickTop="1" thickBot="1" x14ac:dyDescent="0.35">
      <c r="A235" s="4">
        <v>44357</v>
      </c>
      <c r="B235" s="51" t="s">
        <v>23</v>
      </c>
      <c r="C235" s="5" t="s">
        <v>38</v>
      </c>
      <c r="D235" s="5" t="s">
        <v>11</v>
      </c>
      <c r="E235" s="5" t="s">
        <v>64</v>
      </c>
      <c r="F235" s="5" t="s">
        <v>1</v>
      </c>
      <c r="G235" s="53" t="s">
        <v>318</v>
      </c>
      <c r="H235" s="53">
        <v>47.5</v>
      </c>
      <c r="I235" s="81">
        <v>-52.5</v>
      </c>
      <c r="J235" s="72">
        <v>-53.5</v>
      </c>
      <c r="K235" s="17">
        <f t="shared" si="207"/>
        <v>455.75000000000011</v>
      </c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72">
        <v>-53.5</v>
      </c>
      <c r="X235" s="17"/>
      <c r="Y235" s="17"/>
      <c r="Z235" s="17"/>
      <c r="AA235" s="17"/>
      <c r="AB235" s="17"/>
      <c r="AC235" s="17"/>
      <c r="AD235" s="125"/>
      <c r="AE235" s="125"/>
      <c r="AF235" s="123"/>
      <c r="AG235" s="117">
        <f t="shared" si="163"/>
        <v>0</v>
      </c>
      <c r="AH235" s="79">
        <f t="shared" si="164"/>
        <v>-53.5</v>
      </c>
      <c r="AI235" s="17">
        <f t="shared" si="213"/>
        <v>0</v>
      </c>
      <c r="AJ235" s="17"/>
      <c r="AK235" s="20">
        <f t="shared" si="206"/>
        <v>-53.5</v>
      </c>
      <c r="AL235" s="20">
        <f t="shared" si="208"/>
        <v>455.75000000000011</v>
      </c>
      <c r="AM235" s="20"/>
      <c r="AN235" s="6">
        <f t="shared" si="165"/>
        <v>0</v>
      </c>
      <c r="AO235" s="6">
        <f t="shared" si="166"/>
        <v>0</v>
      </c>
      <c r="AP235" s="17">
        <f t="shared" si="167"/>
        <v>0</v>
      </c>
      <c r="AQ235" s="17"/>
      <c r="AR235" s="6">
        <f t="shared" si="168"/>
        <v>0</v>
      </c>
      <c r="AS235" s="6">
        <f t="shared" si="169"/>
        <v>0</v>
      </c>
      <c r="AT235" s="6">
        <f t="shared" si="209"/>
        <v>0</v>
      </c>
      <c r="AU235" s="6"/>
      <c r="AV235" s="6">
        <f t="shared" si="170"/>
        <v>0</v>
      </c>
      <c r="AW235" s="6">
        <f t="shared" si="171"/>
        <v>0</v>
      </c>
      <c r="AX235" s="6">
        <f t="shared" si="172"/>
        <v>0</v>
      </c>
      <c r="AY235" s="6"/>
      <c r="AZ235" s="6">
        <f t="shared" si="173"/>
        <v>0</v>
      </c>
      <c r="BA235" s="6">
        <f t="shared" si="174"/>
        <v>0</v>
      </c>
      <c r="BB235" s="6">
        <f t="shared" si="175"/>
        <v>0</v>
      </c>
      <c r="BC235" s="6"/>
      <c r="BD235" s="6">
        <f t="shared" si="176"/>
        <v>0</v>
      </c>
      <c r="BE235" s="6">
        <f t="shared" si="177"/>
        <v>0</v>
      </c>
      <c r="BF235" s="6">
        <f t="shared" si="178"/>
        <v>0</v>
      </c>
      <c r="BG235" s="6"/>
      <c r="BH235" s="6">
        <f t="shared" si="179"/>
        <v>0</v>
      </c>
      <c r="BI235" s="6">
        <f t="shared" si="180"/>
        <v>0</v>
      </c>
      <c r="BJ235" s="6">
        <f t="shared" si="181"/>
        <v>0</v>
      </c>
      <c r="BK235" s="6"/>
      <c r="BL235" s="6">
        <f t="shared" si="182"/>
        <v>0</v>
      </c>
      <c r="BM235" s="6">
        <f t="shared" si="183"/>
        <v>0</v>
      </c>
      <c r="BN235" s="6">
        <f t="shared" si="184"/>
        <v>0</v>
      </c>
      <c r="BO235" s="6"/>
      <c r="BP235" s="6">
        <f t="shared" si="185"/>
        <v>0</v>
      </c>
      <c r="BQ235" s="6">
        <f t="shared" si="186"/>
        <v>0</v>
      </c>
      <c r="BR235" s="6">
        <f t="shared" si="187"/>
        <v>0</v>
      </c>
      <c r="BS235" s="6"/>
      <c r="BT235" s="6">
        <f t="shared" si="188"/>
        <v>0</v>
      </c>
      <c r="BU235" s="6">
        <f t="shared" si="189"/>
        <v>0</v>
      </c>
      <c r="BV235" s="6">
        <f t="shared" si="190"/>
        <v>0</v>
      </c>
      <c r="BW235" s="6"/>
      <c r="BX235" s="6">
        <f t="shared" si="191"/>
        <v>0</v>
      </c>
      <c r="BY235" s="6">
        <f t="shared" si="192"/>
        <v>0</v>
      </c>
      <c r="BZ235" s="6">
        <f t="shared" si="193"/>
        <v>0</v>
      </c>
      <c r="CA235" s="6"/>
      <c r="CB235" s="6">
        <f t="shared" si="194"/>
        <v>0</v>
      </c>
      <c r="CC235" s="6">
        <f t="shared" si="195"/>
        <v>0</v>
      </c>
      <c r="CD235" s="6">
        <f t="shared" si="196"/>
        <v>0</v>
      </c>
      <c r="CE235" s="6"/>
      <c r="CF235" s="6">
        <f t="shared" si="197"/>
        <v>0</v>
      </c>
      <c r="CG235" s="79">
        <f t="shared" si="198"/>
        <v>-53.5</v>
      </c>
      <c r="CH235" s="6">
        <f t="shared" si="199"/>
        <v>0</v>
      </c>
      <c r="CI235" s="6"/>
      <c r="CJ235" s="6">
        <f t="shared" si="200"/>
        <v>0</v>
      </c>
      <c r="CK235" s="6">
        <f t="shared" si="201"/>
        <v>0</v>
      </c>
      <c r="CL235" s="6">
        <f t="shared" si="202"/>
        <v>0</v>
      </c>
      <c r="CM235" s="6"/>
      <c r="CN235" s="6">
        <f t="shared" si="203"/>
        <v>0</v>
      </c>
      <c r="CO235" s="6">
        <f t="shared" si="204"/>
        <v>0</v>
      </c>
      <c r="CP235" s="6">
        <f t="shared" si="205"/>
        <v>0</v>
      </c>
      <c r="CQ235" s="6"/>
      <c r="CR235" s="6">
        <f t="shared" si="210"/>
        <v>0</v>
      </c>
      <c r="CS235" s="6">
        <f t="shared" si="211"/>
        <v>0</v>
      </c>
      <c r="CT235" s="6">
        <f t="shared" si="212"/>
        <v>0</v>
      </c>
      <c r="CU235" s="6"/>
      <c r="CV235" s="6"/>
      <c r="CW235" s="6"/>
      <c r="CX235" s="6"/>
      <c r="CY235" s="6"/>
      <c r="CZ235" s="6"/>
      <c r="DA235" s="6"/>
      <c r="DB235" s="6"/>
      <c r="DC235" s="6"/>
      <c r="DD235" s="133"/>
      <c r="DE235" s="133"/>
      <c r="DF235" s="133"/>
      <c r="DG235" s="133"/>
      <c r="DH235" s="56"/>
      <c r="DI235" s="56"/>
      <c r="DJ235" s="56"/>
      <c r="DK235" s="56"/>
      <c r="DL235" s="56"/>
    </row>
    <row r="236" spans="1:116" s="31" customFormat="1" ht="28.5" customHeight="1" thickTop="1" thickBot="1" x14ac:dyDescent="0.35">
      <c r="A236" s="4">
        <v>44357</v>
      </c>
      <c r="B236" s="51" t="s">
        <v>25</v>
      </c>
      <c r="C236" s="5" t="s">
        <v>38</v>
      </c>
      <c r="D236" s="12" t="s">
        <v>11</v>
      </c>
      <c r="E236" s="5" t="s">
        <v>65</v>
      </c>
      <c r="F236" s="5" t="s">
        <v>1</v>
      </c>
      <c r="G236" s="53" t="s">
        <v>319</v>
      </c>
      <c r="H236" s="53">
        <v>47.5</v>
      </c>
      <c r="I236" s="81">
        <v>-52.5</v>
      </c>
      <c r="J236" s="72">
        <v>-53.5</v>
      </c>
      <c r="K236" s="17">
        <f t="shared" si="207"/>
        <v>402.25000000000011</v>
      </c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72">
        <v>-53.5</v>
      </c>
      <c r="Y236" s="17"/>
      <c r="Z236" s="17"/>
      <c r="AA236" s="17"/>
      <c r="AB236" s="17"/>
      <c r="AC236" s="17"/>
      <c r="AD236" s="125"/>
      <c r="AE236" s="125"/>
      <c r="AF236" s="123"/>
      <c r="AG236" s="117">
        <f t="shared" si="163"/>
        <v>0</v>
      </c>
      <c r="AH236" s="79">
        <f t="shared" si="164"/>
        <v>-53.5</v>
      </c>
      <c r="AI236" s="17">
        <f t="shared" si="213"/>
        <v>0</v>
      </c>
      <c r="AJ236" s="17"/>
      <c r="AK236" s="20">
        <f t="shared" si="206"/>
        <v>-53.5</v>
      </c>
      <c r="AL236" s="20">
        <f t="shared" si="208"/>
        <v>402.25000000000011</v>
      </c>
      <c r="AM236" s="20"/>
      <c r="AN236" s="6">
        <f t="shared" si="165"/>
        <v>0</v>
      </c>
      <c r="AO236" s="6">
        <f t="shared" si="166"/>
        <v>0</v>
      </c>
      <c r="AP236" s="17">
        <f t="shared" si="167"/>
        <v>0</v>
      </c>
      <c r="AQ236" s="17"/>
      <c r="AR236" s="6">
        <f t="shared" si="168"/>
        <v>0</v>
      </c>
      <c r="AS236" s="6">
        <f t="shared" si="169"/>
        <v>0</v>
      </c>
      <c r="AT236" s="6">
        <f t="shared" si="209"/>
        <v>0</v>
      </c>
      <c r="AU236" s="6"/>
      <c r="AV236" s="6">
        <f t="shared" si="170"/>
        <v>0</v>
      </c>
      <c r="AW236" s="6">
        <f t="shared" si="171"/>
        <v>0</v>
      </c>
      <c r="AX236" s="6">
        <f t="shared" si="172"/>
        <v>0</v>
      </c>
      <c r="AY236" s="6"/>
      <c r="AZ236" s="6">
        <f t="shared" si="173"/>
        <v>0</v>
      </c>
      <c r="BA236" s="6">
        <f t="shared" si="174"/>
        <v>0</v>
      </c>
      <c r="BB236" s="6">
        <f t="shared" si="175"/>
        <v>0</v>
      </c>
      <c r="BC236" s="6"/>
      <c r="BD236" s="6">
        <f t="shared" si="176"/>
        <v>0</v>
      </c>
      <c r="BE236" s="6">
        <f t="shared" si="177"/>
        <v>0</v>
      </c>
      <c r="BF236" s="6">
        <f t="shared" si="178"/>
        <v>0</v>
      </c>
      <c r="BG236" s="6"/>
      <c r="BH236" s="6">
        <f t="shared" si="179"/>
        <v>0</v>
      </c>
      <c r="BI236" s="6">
        <f t="shared" si="180"/>
        <v>0</v>
      </c>
      <c r="BJ236" s="6">
        <f t="shared" si="181"/>
        <v>0</v>
      </c>
      <c r="BK236" s="6"/>
      <c r="BL236" s="6">
        <f t="shared" si="182"/>
        <v>0</v>
      </c>
      <c r="BM236" s="6">
        <f t="shared" si="183"/>
        <v>0</v>
      </c>
      <c r="BN236" s="6">
        <f t="shared" si="184"/>
        <v>0</v>
      </c>
      <c r="BO236" s="6"/>
      <c r="BP236" s="6">
        <f t="shared" si="185"/>
        <v>0</v>
      </c>
      <c r="BQ236" s="6">
        <f t="shared" si="186"/>
        <v>0</v>
      </c>
      <c r="BR236" s="6">
        <f t="shared" si="187"/>
        <v>0</v>
      </c>
      <c r="BS236" s="6"/>
      <c r="BT236" s="6">
        <f t="shared" si="188"/>
        <v>0</v>
      </c>
      <c r="BU236" s="6">
        <f t="shared" si="189"/>
        <v>0</v>
      </c>
      <c r="BV236" s="6">
        <f t="shared" si="190"/>
        <v>0</v>
      </c>
      <c r="BW236" s="6"/>
      <c r="BX236" s="6">
        <f t="shared" si="191"/>
        <v>0</v>
      </c>
      <c r="BY236" s="6">
        <f t="shared" si="192"/>
        <v>0</v>
      </c>
      <c r="BZ236" s="6">
        <f t="shared" si="193"/>
        <v>0</v>
      </c>
      <c r="CA236" s="6"/>
      <c r="CB236" s="6">
        <f t="shared" si="194"/>
        <v>0</v>
      </c>
      <c r="CC236" s="6">
        <f t="shared" si="195"/>
        <v>0</v>
      </c>
      <c r="CD236" s="6">
        <f t="shared" si="196"/>
        <v>0</v>
      </c>
      <c r="CE236" s="6"/>
      <c r="CF236" s="6">
        <f t="shared" si="197"/>
        <v>0</v>
      </c>
      <c r="CG236" s="6">
        <f t="shared" si="198"/>
        <v>0</v>
      </c>
      <c r="CH236" s="6">
        <f t="shared" si="199"/>
        <v>0</v>
      </c>
      <c r="CI236" s="6"/>
      <c r="CJ236" s="6">
        <f t="shared" si="200"/>
        <v>0</v>
      </c>
      <c r="CK236" s="79">
        <f t="shared" si="201"/>
        <v>-53.5</v>
      </c>
      <c r="CL236" s="6">
        <f t="shared" si="202"/>
        <v>0</v>
      </c>
      <c r="CM236" s="6"/>
      <c r="CN236" s="6">
        <f t="shared" si="203"/>
        <v>0</v>
      </c>
      <c r="CO236" s="6">
        <f t="shared" si="204"/>
        <v>0</v>
      </c>
      <c r="CP236" s="6">
        <f t="shared" si="205"/>
        <v>0</v>
      </c>
      <c r="CQ236" s="6"/>
      <c r="CR236" s="6">
        <f t="shared" si="210"/>
        <v>0</v>
      </c>
      <c r="CS236" s="6">
        <f t="shared" si="211"/>
        <v>0</v>
      </c>
      <c r="CT236" s="6">
        <f t="shared" si="212"/>
        <v>0</v>
      </c>
      <c r="CU236" s="6"/>
      <c r="CV236" s="6"/>
      <c r="CW236" s="6"/>
      <c r="CX236" s="6"/>
      <c r="CY236" s="6"/>
      <c r="CZ236" s="6"/>
      <c r="DA236" s="6"/>
      <c r="DB236" s="6"/>
      <c r="DC236" s="6"/>
      <c r="DD236" s="133"/>
      <c r="DE236" s="133"/>
      <c r="DF236" s="133"/>
      <c r="DG236" s="133"/>
      <c r="DH236" s="56"/>
      <c r="DI236" s="56"/>
      <c r="DJ236" s="56"/>
      <c r="DK236" s="56"/>
      <c r="DL236" s="56"/>
    </row>
    <row r="237" spans="1:116" s="31" customFormat="1" ht="28.5" customHeight="1" thickTop="1" thickBot="1" x14ac:dyDescent="0.35">
      <c r="A237" s="4">
        <v>44357</v>
      </c>
      <c r="B237" s="51" t="s">
        <v>2</v>
      </c>
      <c r="C237" s="5" t="s">
        <v>38</v>
      </c>
      <c r="D237" s="12" t="s">
        <v>11</v>
      </c>
      <c r="E237" s="5" t="s">
        <v>27</v>
      </c>
      <c r="F237" s="5" t="s">
        <v>1</v>
      </c>
      <c r="G237" s="53" t="s">
        <v>320</v>
      </c>
      <c r="H237" s="53">
        <v>59</v>
      </c>
      <c r="I237" s="81">
        <v>-41</v>
      </c>
      <c r="J237" s="72">
        <v>-42</v>
      </c>
      <c r="K237" s="17">
        <f t="shared" si="207"/>
        <v>360.25000000000011</v>
      </c>
      <c r="L237" s="17"/>
      <c r="M237" s="72">
        <v>-42</v>
      </c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25"/>
      <c r="AE237" s="125"/>
      <c r="AF237" s="123"/>
      <c r="AG237" s="117">
        <f t="shared" si="163"/>
        <v>0</v>
      </c>
      <c r="AH237" s="79">
        <f t="shared" si="164"/>
        <v>-42</v>
      </c>
      <c r="AI237" s="17">
        <f t="shared" si="213"/>
        <v>0</v>
      </c>
      <c r="AJ237" s="17"/>
      <c r="AK237" s="20">
        <f t="shared" si="206"/>
        <v>-42</v>
      </c>
      <c r="AL237" s="20">
        <f t="shared" si="208"/>
        <v>360.25000000000011</v>
      </c>
      <c r="AM237" s="20"/>
      <c r="AN237" s="6">
        <f t="shared" si="165"/>
        <v>0</v>
      </c>
      <c r="AO237" s="6">
        <f t="shared" si="166"/>
        <v>0</v>
      </c>
      <c r="AP237" s="17">
        <f t="shared" si="167"/>
        <v>0</v>
      </c>
      <c r="AQ237" s="17"/>
      <c r="AR237" s="6">
        <f t="shared" si="168"/>
        <v>0</v>
      </c>
      <c r="AS237" s="79">
        <f t="shared" si="169"/>
        <v>-42</v>
      </c>
      <c r="AT237" s="6">
        <f t="shared" si="209"/>
        <v>0</v>
      </c>
      <c r="AU237" s="6"/>
      <c r="AV237" s="6">
        <f t="shared" si="170"/>
        <v>0</v>
      </c>
      <c r="AW237" s="6">
        <f t="shared" si="171"/>
        <v>0</v>
      </c>
      <c r="AX237" s="6">
        <f t="shared" si="172"/>
        <v>0</v>
      </c>
      <c r="AY237" s="6"/>
      <c r="AZ237" s="6">
        <f t="shared" si="173"/>
        <v>0</v>
      </c>
      <c r="BA237" s="6">
        <f t="shared" si="174"/>
        <v>0</v>
      </c>
      <c r="BB237" s="6">
        <f t="shared" si="175"/>
        <v>0</v>
      </c>
      <c r="BC237" s="6"/>
      <c r="BD237" s="6">
        <f t="shared" si="176"/>
        <v>0</v>
      </c>
      <c r="BE237" s="6">
        <f t="shared" si="177"/>
        <v>0</v>
      </c>
      <c r="BF237" s="6">
        <f t="shared" si="178"/>
        <v>0</v>
      </c>
      <c r="BG237" s="6"/>
      <c r="BH237" s="6">
        <f t="shared" si="179"/>
        <v>0</v>
      </c>
      <c r="BI237" s="6">
        <f t="shared" si="180"/>
        <v>0</v>
      </c>
      <c r="BJ237" s="6">
        <f t="shared" si="181"/>
        <v>0</v>
      </c>
      <c r="BK237" s="6"/>
      <c r="BL237" s="6">
        <f t="shared" si="182"/>
        <v>0</v>
      </c>
      <c r="BM237" s="6">
        <f t="shared" si="183"/>
        <v>0</v>
      </c>
      <c r="BN237" s="6">
        <f t="shared" si="184"/>
        <v>0</v>
      </c>
      <c r="BO237" s="6"/>
      <c r="BP237" s="6">
        <f t="shared" si="185"/>
        <v>0</v>
      </c>
      <c r="BQ237" s="6">
        <f t="shared" si="186"/>
        <v>0</v>
      </c>
      <c r="BR237" s="6">
        <f t="shared" si="187"/>
        <v>0</v>
      </c>
      <c r="BS237" s="6"/>
      <c r="BT237" s="6">
        <f t="shared" si="188"/>
        <v>0</v>
      </c>
      <c r="BU237" s="6">
        <f t="shared" si="189"/>
        <v>0</v>
      </c>
      <c r="BV237" s="6">
        <f t="shared" si="190"/>
        <v>0</v>
      </c>
      <c r="BW237" s="6"/>
      <c r="BX237" s="6">
        <f t="shared" si="191"/>
        <v>0</v>
      </c>
      <c r="BY237" s="6">
        <f t="shared" si="192"/>
        <v>0</v>
      </c>
      <c r="BZ237" s="6">
        <f t="shared" si="193"/>
        <v>0</v>
      </c>
      <c r="CA237" s="6"/>
      <c r="CB237" s="6">
        <f t="shared" si="194"/>
        <v>0</v>
      </c>
      <c r="CC237" s="6">
        <f t="shared" si="195"/>
        <v>0</v>
      </c>
      <c r="CD237" s="6">
        <f t="shared" si="196"/>
        <v>0</v>
      </c>
      <c r="CE237" s="6"/>
      <c r="CF237" s="6">
        <f t="shared" si="197"/>
        <v>0</v>
      </c>
      <c r="CG237" s="6">
        <f t="shared" si="198"/>
        <v>0</v>
      </c>
      <c r="CH237" s="6">
        <f t="shared" si="199"/>
        <v>0</v>
      </c>
      <c r="CI237" s="6"/>
      <c r="CJ237" s="6">
        <f t="shared" si="200"/>
        <v>0</v>
      </c>
      <c r="CK237" s="6">
        <f t="shared" si="201"/>
        <v>0</v>
      </c>
      <c r="CL237" s="6">
        <f t="shared" si="202"/>
        <v>0</v>
      </c>
      <c r="CM237" s="6"/>
      <c r="CN237" s="6">
        <f t="shared" si="203"/>
        <v>0</v>
      </c>
      <c r="CO237" s="6">
        <f t="shared" si="204"/>
        <v>0</v>
      </c>
      <c r="CP237" s="6">
        <f t="shared" si="205"/>
        <v>0</v>
      </c>
      <c r="CQ237" s="6"/>
      <c r="CR237" s="6">
        <f t="shared" si="210"/>
        <v>0</v>
      </c>
      <c r="CS237" s="6">
        <f t="shared" si="211"/>
        <v>0</v>
      </c>
      <c r="CT237" s="6">
        <f t="shared" si="212"/>
        <v>0</v>
      </c>
      <c r="CU237" s="6"/>
      <c r="CV237" s="6"/>
      <c r="CW237" s="6"/>
      <c r="CX237" s="6"/>
      <c r="CY237" s="6"/>
      <c r="CZ237" s="6"/>
      <c r="DA237" s="6"/>
      <c r="DB237" s="6"/>
      <c r="DC237" s="6"/>
      <c r="DD237" s="133"/>
      <c r="DE237" s="133"/>
      <c r="DF237" s="133"/>
      <c r="DG237" s="133"/>
      <c r="DH237" s="56"/>
      <c r="DI237" s="56"/>
      <c r="DJ237" s="56"/>
      <c r="DK237" s="56"/>
      <c r="DL237" s="56"/>
    </row>
    <row r="238" spans="1:116" s="31" customFormat="1" ht="28.5" customHeight="1" thickTop="1" thickBot="1" x14ac:dyDescent="0.35">
      <c r="A238" s="4">
        <v>44357</v>
      </c>
      <c r="B238" s="51" t="s">
        <v>8</v>
      </c>
      <c r="C238" s="5" t="s">
        <v>38</v>
      </c>
      <c r="D238" s="12" t="s">
        <v>11</v>
      </c>
      <c r="E238" s="5" t="s">
        <v>27</v>
      </c>
      <c r="F238" s="5" t="s">
        <v>1</v>
      </c>
      <c r="G238" s="53" t="s">
        <v>321</v>
      </c>
      <c r="H238" s="53">
        <v>37</v>
      </c>
      <c r="I238" s="81">
        <v>-63</v>
      </c>
      <c r="J238" s="72">
        <v>-64</v>
      </c>
      <c r="K238" s="17">
        <f t="shared" si="207"/>
        <v>296.25000000000011</v>
      </c>
      <c r="L238" s="17"/>
      <c r="M238" s="17"/>
      <c r="N238" s="17"/>
      <c r="O238" s="17"/>
      <c r="P238" s="17"/>
      <c r="Q238" s="17"/>
      <c r="R238" s="72">
        <v>-64</v>
      </c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25"/>
      <c r="AE238" s="125"/>
      <c r="AF238" s="123"/>
      <c r="AG238" s="117">
        <f t="shared" si="163"/>
        <v>0</v>
      </c>
      <c r="AH238" s="79">
        <f t="shared" si="164"/>
        <v>-64</v>
      </c>
      <c r="AI238" s="17">
        <f t="shared" si="213"/>
        <v>0</v>
      </c>
      <c r="AJ238" s="17"/>
      <c r="AK238" s="20">
        <f t="shared" si="206"/>
        <v>-64</v>
      </c>
      <c r="AL238" s="20">
        <f t="shared" si="208"/>
        <v>296.25000000000011</v>
      </c>
      <c r="AM238" s="20"/>
      <c r="AN238" s="6">
        <f t="shared" si="165"/>
        <v>0</v>
      </c>
      <c r="AO238" s="6">
        <f t="shared" si="166"/>
        <v>0</v>
      </c>
      <c r="AP238" s="17">
        <f t="shared" si="167"/>
        <v>0</v>
      </c>
      <c r="AQ238" s="17"/>
      <c r="AR238" s="6">
        <f t="shared" si="168"/>
        <v>0</v>
      </c>
      <c r="AS238" s="6">
        <f t="shared" si="169"/>
        <v>0</v>
      </c>
      <c r="AT238" s="6">
        <f t="shared" si="209"/>
        <v>0</v>
      </c>
      <c r="AU238" s="6"/>
      <c r="AV238" s="6">
        <f t="shared" si="170"/>
        <v>0</v>
      </c>
      <c r="AW238" s="6">
        <f t="shared" si="171"/>
        <v>0</v>
      </c>
      <c r="AX238" s="6">
        <f t="shared" si="172"/>
        <v>0</v>
      </c>
      <c r="AY238" s="6"/>
      <c r="AZ238" s="6">
        <f t="shared" si="173"/>
        <v>0</v>
      </c>
      <c r="BA238" s="6">
        <f t="shared" si="174"/>
        <v>0</v>
      </c>
      <c r="BB238" s="6">
        <f t="shared" si="175"/>
        <v>0</v>
      </c>
      <c r="BC238" s="6"/>
      <c r="BD238" s="6">
        <f t="shared" si="176"/>
        <v>0</v>
      </c>
      <c r="BE238" s="6">
        <f t="shared" si="177"/>
        <v>0</v>
      </c>
      <c r="BF238" s="6">
        <f t="shared" si="178"/>
        <v>0</v>
      </c>
      <c r="BG238" s="6"/>
      <c r="BH238" s="6">
        <f t="shared" si="179"/>
        <v>0</v>
      </c>
      <c r="BI238" s="6">
        <f t="shared" si="180"/>
        <v>0</v>
      </c>
      <c r="BJ238" s="6">
        <f t="shared" si="181"/>
        <v>0</v>
      </c>
      <c r="BK238" s="6"/>
      <c r="BL238" s="6">
        <f t="shared" si="182"/>
        <v>0</v>
      </c>
      <c r="BM238" s="79">
        <f t="shared" si="183"/>
        <v>-64</v>
      </c>
      <c r="BN238" s="6">
        <f t="shared" si="184"/>
        <v>0</v>
      </c>
      <c r="BO238" s="6"/>
      <c r="BP238" s="6">
        <f t="shared" si="185"/>
        <v>0</v>
      </c>
      <c r="BQ238" s="6">
        <f t="shared" si="186"/>
        <v>0</v>
      </c>
      <c r="BR238" s="6">
        <f t="shared" si="187"/>
        <v>0</v>
      </c>
      <c r="BS238" s="6"/>
      <c r="BT238" s="6">
        <f t="shared" si="188"/>
        <v>0</v>
      </c>
      <c r="BU238" s="6">
        <f t="shared" si="189"/>
        <v>0</v>
      </c>
      <c r="BV238" s="6">
        <f t="shared" si="190"/>
        <v>0</v>
      </c>
      <c r="BW238" s="6"/>
      <c r="BX238" s="6">
        <f t="shared" si="191"/>
        <v>0</v>
      </c>
      <c r="BY238" s="6">
        <f t="shared" si="192"/>
        <v>0</v>
      </c>
      <c r="BZ238" s="6">
        <f t="shared" si="193"/>
        <v>0</v>
      </c>
      <c r="CA238" s="6"/>
      <c r="CB238" s="6">
        <f t="shared" si="194"/>
        <v>0</v>
      </c>
      <c r="CC238" s="6">
        <f t="shared" si="195"/>
        <v>0</v>
      </c>
      <c r="CD238" s="6">
        <f t="shared" si="196"/>
        <v>0</v>
      </c>
      <c r="CE238" s="6"/>
      <c r="CF238" s="6">
        <f t="shared" si="197"/>
        <v>0</v>
      </c>
      <c r="CG238" s="6">
        <f t="shared" si="198"/>
        <v>0</v>
      </c>
      <c r="CH238" s="6">
        <f t="shared" si="199"/>
        <v>0</v>
      </c>
      <c r="CI238" s="6"/>
      <c r="CJ238" s="6">
        <f t="shared" si="200"/>
        <v>0</v>
      </c>
      <c r="CK238" s="6">
        <f t="shared" si="201"/>
        <v>0</v>
      </c>
      <c r="CL238" s="6">
        <f t="shared" si="202"/>
        <v>0</v>
      </c>
      <c r="CM238" s="6"/>
      <c r="CN238" s="6">
        <f t="shared" si="203"/>
        <v>0</v>
      </c>
      <c r="CO238" s="6">
        <f t="shared" si="204"/>
        <v>0</v>
      </c>
      <c r="CP238" s="6">
        <f t="shared" si="205"/>
        <v>0</v>
      </c>
      <c r="CQ238" s="6"/>
      <c r="CR238" s="6">
        <f t="shared" si="210"/>
        <v>0</v>
      </c>
      <c r="CS238" s="6">
        <f t="shared" si="211"/>
        <v>0</v>
      </c>
      <c r="CT238" s="6">
        <f t="shared" si="212"/>
        <v>0</v>
      </c>
      <c r="CU238" s="6"/>
      <c r="CV238" s="6"/>
      <c r="CW238" s="6"/>
      <c r="CX238" s="6"/>
      <c r="CY238" s="6"/>
      <c r="CZ238" s="6"/>
      <c r="DA238" s="6"/>
      <c r="DB238" s="6"/>
      <c r="DC238" s="6"/>
      <c r="DD238" s="133"/>
      <c r="DE238" s="133"/>
      <c r="DF238" s="133"/>
      <c r="DG238" s="133"/>
      <c r="DH238" s="56"/>
      <c r="DI238" s="56"/>
      <c r="DJ238" s="56"/>
      <c r="DK238" s="56"/>
      <c r="DL238" s="56"/>
    </row>
    <row r="239" spans="1:116" s="31" customFormat="1" ht="28.5" customHeight="1" thickTop="1" thickBot="1" x14ac:dyDescent="0.35">
      <c r="A239" s="4">
        <v>44357</v>
      </c>
      <c r="B239" s="51" t="s">
        <v>0</v>
      </c>
      <c r="C239" s="5" t="s">
        <v>38</v>
      </c>
      <c r="D239" s="12" t="s">
        <v>11</v>
      </c>
      <c r="E239" s="5" t="s">
        <v>27</v>
      </c>
      <c r="F239" s="5" t="s">
        <v>30</v>
      </c>
      <c r="G239" s="53" t="s">
        <v>322</v>
      </c>
      <c r="H239" s="53">
        <v>57.75</v>
      </c>
      <c r="I239" s="81">
        <v>-57.75</v>
      </c>
      <c r="J239" s="72">
        <v>-58.75</v>
      </c>
      <c r="K239" s="17">
        <f t="shared" si="207"/>
        <v>237.50000000000011</v>
      </c>
      <c r="L239" s="17"/>
      <c r="M239" s="17"/>
      <c r="N239" s="17"/>
      <c r="O239" s="17"/>
      <c r="P239" s="17"/>
      <c r="Q239" s="17"/>
      <c r="R239" s="17"/>
      <c r="S239" s="17"/>
      <c r="T239" s="17"/>
      <c r="U239" s="72">
        <v>-58.75</v>
      </c>
      <c r="V239" s="17"/>
      <c r="W239" s="17"/>
      <c r="X239" s="17"/>
      <c r="Y239" s="17"/>
      <c r="Z239" s="17"/>
      <c r="AA239" s="17"/>
      <c r="AB239" s="17"/>
      <c r="AC239" s="17"/>
      <c r="AD239" s="125"/>
      <c r="AE239" s="125"/>
      <c r="AF239" s="123"/>
      <c r="AG239" s="117">
        <f t="shared" si="163"/>
        <v>0</v>
      </c>
      <c r="AH239" s="79">
        <f t="shared" si="164"/>
        <v>-58.75</v>
      </c>
      <c r="AI239" s="17">
        <f t="shared" si="213"/>
        <v>0</v>
      </c>
      <c r="AJ239" s="17"/>
      <c r="AK239" s="20">
        <f t="shared" si="206"/>
        <v>-58.75</v>
      </c>
      <c r="AL239" s="20">
        <f t="shared" si="208"/>
        <v>237.50000000000011</v>
      </c>
      <c r="AM239" s="20"/>
      <c r="AN239" s="6">
        <f t="shared" si="165"/>
        <v>0</v>
      </c>
      <c r="AO239" s="6">
        <f t="shared" si="166"/>
        <v>0</v>
      </c>
      <c r="AP239" s="17">
        <f t="shared" si="167"/>
        <v>0</v>
      </c>
      <c r="AQ239" s="17"/>
      <c r="AR239" s="6">
        <f t="shared" si="168"/>
        <v>0</v>
      </c>
      <c r="AS239" s="6">
        <f t="shared" si="169"/>
        <v>0</v>
      </c>
      <c r="AT239" s="6">
        <f t="shared" si="209"/>
        <v>0</v>
      </c>
      <c r="AU239" s="6"/>
      <c r="AV239" s="6">
        <f t="shared" si="170"/>
        <v>0</v>
      </c>
      <c r="AW239" s="6">
        <f t="shared" si="171"/>
        <v>0</v>
      </c>
      <c r="AX239" s="6">
        <f t="shared" si="172"/>
        <v>0</v>
      </c>
      <c r="AY239" s="6"/>
      <c r="AZ239" s="6">
        <f t="shared" si="173"/>
        <v>0</v>
      </c>
      <c r="BA239" s="6">
        <f t="shared" si="174"/>
        <v>0</v>
      </c>
      <c r="BB239" s="6">
        <f t="shared" si="175"/>
        <v>0</v>
      </c>
      <c r="BC239" s="6"/>
      <c r="BD239" s="6">
        <f t="shared" si="176"/>
        <v>0</v>
      </c>
      <c r="BE239" s="6">
        <f t="shared" si="177"/>
        <v>0</v>
      </c>
      <c r="BF239" s="6">
        <f t="shared" si="178"/>
        <v>0</v>
      </c>
      <c r="BG239" s="6"/>
      <c r="BH239" s="6">
        <f t="shared" si="179"/>
        <v>0</v>
      </c>
      <c r="BI239" s="6">
        <f t="shared" si="180"/>
        <v>0</v>
      </c>
      <c r="BJ239" s="6">
        <f t="shared" si="181"/>
        <v>0</v>
      </c>
      <c r="BK239" s="6"/>
      <c r="BL239" s="6">
        <f t="shared" si="182"/>
        <v>0</v>
      </c>
      <c r="BM239" s="6">
        <f t="shared" si="183"/>
        <v>0</v>
      </c>
      <c r="BN239" s="6">
        <f t="shared" si="184"/>
        <v>0</v>
      </c>
      <c r="BO239" s="6"/>
      <c r="BP239" s="6">
        <f t="shared" si="185"/>
        <v>0</v>
      </c>
      <c r="BQ239" s="6">
        <f t="shared" si="186"/>
        <v>0</v>
      </c>
      <c r="BR239" s="6">
        <f t="shared" si="187"/>
        <v>0</v>
      </c>
      <c r="BS239" s="6"/>
      <c r="BT239" s="6">
        <f t="shared" si="188"/>
        <v>0</v>
      </c>
      <c r="BU239" s="6">
        <f t="shared" si="189"/>
        <v>0</v>
      </c>
      <c r="BV239" s="6">
        <f t="shared" si="190"/>
        <v>0</v>
      </c>
      <c r="BW239" s="6"/>
      <c r="BX239" s="6">
        <f t="shared" si="191"/>
        <v>0</v>
      </c>
      <c r="BY239" s="79">
        <f t="shared" si="192"/>
        <v>-58.75</v>
      </c>
      <c r="BZ239" s="6">
        <f t="shared" si="193"/>
        <v>0</v>
      </c>
      <c r="CA239" s="6"/>
      <c r="CB239" s="6">
        <f t="shared" si="194"/>
        <v>0</v>
      </c>
      <c r="CC239" s="6">
        <f t="shared" si="195"/>
        <v>0</v>
      </c>
      <c r="CD239" s="6">
        <f t="shared" si="196"/>
        <v>0</v>
      </c>
      <c r="CE239" s="6"/>
      <c r="CF239" s="6">
        <f t="shared" si="197"/>
        <v>0</v>
      </c>
      <c r="CG239" s="6">
        <f t="shared" si="198"/>
        <v>0</v>
      </c>
      <c r="CH239" s="6">
        <f t="shared" si="199"/>
        <v>0</v>
      </c>
      <c r="CI239" s="6"/>
      <c r="CJ239" s="6">
        <f t="shared" si="200"/>
        <v>0</v>
      </c>
      <c r="CK239" s="6">
        <f t="shared" si="201"/>
        <v>0</v>
      </c>
      <c r="CL239" s="6">
        <f t="shared" si="202"/>
        <v>0</v>
      </c>
      <c r="CM239" s="6"/>
      <c r="CN239" s="6">
        <f t="shared" si="203"/>
        <v>0</v>
      </c>
      <c r="CO239" s="6">
        <f t="shared" si="204"/>
        <v>0</v>
      </c>
      <c r="CP239" s="6">
        <f t="shared" si="205"/>
        <v>0</v>
      </c>
      <c r="CQ239" s="6"/>
      <c r="CR239" s="6">
        <f t="shared" si="210"/>
        <v>0</v>
      </c>
      <c r="CS239" s="6">
        <f t="shared" si="211"/>
        <v>0</v>
      </c>
      <c r="CT239" s="6">
        <f t="shared" si="212"/>
        <v>0</v>
      </c>
      <c r="CU239" s="6"/>
      <c r="CV239" s="6"/>
      <c r="CW239" s="6"/>
      <c r="CX239" s="6"/>
      <c r="CY239" s="6"/>
      <c r="CZ239" s="6"/>
      <c r="DA239" s="6"/>
      <c r="DB239" s="6"/>
      <c r="DC239" s="6"/>
      <c r="DD239" s="133"/>
      <c r="DE239" s="133"/>
      <c r="DF239" s="133"/>
      <c r="DG239" s="133"/>
      <c r="DH239" s="56"/>
      <c r="DI239" s="56"/>
      <c r="DJ239" s="56"/>
      <c r="DK239" s="56"/>
      <c r="DL239" s="56"/>
    </row>
    <row r="240" spans="1:116" s="31" customFormat="1" ht="28.5" customHeight="1" thickTop="1" thickBot="1" x14ac:dyDescent="0.35">
      <c r="A240" s="4">
        <v>44358</v>
      </c>
      <c r="B240" s="5" t="s">
        <v>25</v>
      </c>
      <c r="C240" s="5" t="s">
        <v>29</v>
      </c>
      <c r="D240" s="12" t="s">
        <v>11</v>
      </c>
      <c r="E240" s="5" t="s">
        <v>65</v>
      </c>
      <c r="F240" s="5" t="s">
        <v>30</v>
      </c>
      <c r="G240" s="53" t="s">
        <v>323</v>
      </c>
      <c r="H240" s="53">
        <v>54.25</v>
      </c>
      <c r="I240" s="82">
        <v>45.75</v>
      </c>
      <c r="J240" s="17">
        <v>43.75</v>
      </c>
      <c r="K240" s="17">
        <f t="shared" si="207"/>
        <v>281.25000000000011</v>
      </c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68">
        <v>43.75</v>
      </c>
      <c r="Y240" s="17"/>
      <c r="Z240" s="17"/>
      <c r="AA240" s="17"/>
      <c r="AB240" s="17"/>
      <c r="AC240" s="17"/>
      <c r="AD240" s="125"/>
      <c r="AE240" s="125"/>
      <c r="AF240" s="123"/>
      <c r="AG240" s="119">
        <f t="shared" si="163"/>
        <v>43.75</v>
      </c>
      <c r="AH240" s="6">
        <f t="shared" si="164"/>
        <v>0</v>
      </c>
      <c r="AI240" s="17">
        <f t="shared" si="213"/>
        <v>0</v>
      </c>
      <c r="AJ240" s="17"/>
      <c r="AK240" s="20">
        <f t="shared" si="206"/>
        <v>43.75</v>
      </c>
      <c r="AL240" s="20">
        <f t="shared" si="208"/>
        <v>281.25000000000011</v>
      </c>
      <c r="AM240" s="20"/>
      <c r="AN240" s="6">
        <f t="shared" si="165"/>
        <v>0</v>
      </c>
      <c r="AO240" s="6">
        <f t="shared" si="166"/>
        <v>0</v>
      </c>
      <c r="AP240" s="17">
        <f t="shared" si="167"/>
        <v>0</v>
      </c>
      <c r="AQ240" s="17"/>
      <c r="AR240" s="6">
        <f t="shared" si="168"/>
        <v>0</v>
      </c>
      <c r="AS240" s="6">
        <f t="shared" si="169"/>
        <v>0</v>
      </c>
      <c r="AT240" s="6">
        <f t="shared" si="209"/>
        <v>0</v>
      </c>
      <c r="AU240" s="6"/>
      <c r="AV240" s="6">
        <f t="shared" si="170"/>
        <v>0</v>
      </c>
      <c r="AW240" s="6">
        <f t="shared" si="171"/>
        <v>0</v>
      </c>
      <c r="AX240" s="6">
        <f t="shared" si="172"/>
        <v>0</v>
      </c>
      <c r="AY240" s="6"/>
      <c r="AZ240" s="6">
        <f t="shared" si="173"/>
        <v>0</v>
      </c>
      <c r="BA240" s="6">
        <f t="shared" si="174"/>
        <v>0</v>
      </c>
      <c r="BB240" s="6">
        <f t="shared" si="175"/>
        <v>0</v>
      </c>
      <c r="BC240" s="6"/>
      <c r="BD240" s="6">
        <f t="shared" si="176"/>
        <v>0</v>
      </c>
      <c r="BE240" s="6">
        <f t="shared" si="177"/>
        <v>0</v>
      </c>
      <c r="BF240" s="6">
        <f t="shared" si="178"/>
        <v>0</v>
      </c>
      <c r="BG240" s="6"/>
      <c r="BH240" s="6">
        <f t="shared" si="179"/>
        <v>0</v>
      </c>
      <c r="BI240" s="6">
        <f t="shared" si="180"/>
        <v>0</v>
      </c>
      <c r="BJ240" s="6">
        <f t="shared" si="181"/>
        <v>0</v>
      </c>
      <c r="BK240" s="6"/>
      <c r="BL240" s="6">
        <f t="shared" si="182"/>
        <v>0</v>
      </c>
      <c r="BM240" s="6">
        <f t="shared" si="183"/>
        <v>0</v>
      </c>
      <c r="BN240" s="6">
        <f t="shared" si="184"/>
        <v>0</v>
      </c>
      <c r="BO240" s="6"/>
      <c r="BP240" s="6">
        <f t="shared" si="185"/>
        <v>0</v>
      </c>
      <c r="BQ240" s="6">
        <f t="shared" si="186"/>
        <v>0</v>
      </c>
      <c r="BR240" s="6">
        <f t="shared" si="187"/>
        <v>0</v>
      </c>
      <c r="BS240" s="6"/>
      <c r="BT240" s="6">
        <f t="shared" si="188"/>
        <v>0</v>
      </c>
      <c r="BU240" s="6">
        <f t="shared" si="189"/>
        <v>0</v>
      </c>
      <c r="BV240" s="6">
        <f t="shared" si="190"/>
        <v>0</v>
      </c>
      <c r="BW240" s="6"/>
      <c r="BX240" s="6">
        <f t="shared" si="191"/>
        <v>0</v>
      </c>
      <c r="BY240" s="6">
        <f t="shared" si="192"/>
        <v>0</v>
      </c>
      <c r="BZ240" s="6">
        <f t="shared" si="193"/>
        <v>0</v>
      </c>
      <c r="CA240" s="6"/>
      <c r="CB240" s="6">
        <f t="shared" si="194"/>
        <v>0</v>
      </c>
      <c r="CC240" s="6">
        <f t="shared" si="195"/>
        <v>0</v>
      </c>
      <c r="CD240" s="6">
        <f t="shared" si="196"/>
        <v>0</v>
      </c>
      <c r="CE240" s="6"/>
      <c r="CF240" s="6">
        <f t="shared" si="197"/>
        <v>0</v>
      </c>
      <c r="CG240" s="6">
        <f t="shared" si="198"/>
        <v>0</v>
      </c>
      <c r="CH240" s="6">
        <f t="shared" si="199"/>
        <v>0</v>
      </c>
      <c r="CI240" s="6"/>
      <c r="CJ240" s="36">
        <f t="shared" si="200"/>
        <v>43.75</v>
      </c>
      <c r="CK240" s="6">
        <f t="shared" si="201"/>
        <v>0</v>
      </c>
      <c r="CL240" s="6">
        <f t="shared" si="202"/>
        <v>0</v>
      </c>
      <c r="CM240" s="6"/>
      <c r="CN240" s="6">
        <f t="shared" si="203"/>
        <v>0</v>
      </c>
      <c r="CO240" s="6">
        <f t="shared" si="204"/>
        <v>0</v>
      </c>
      <c r="CP240" s="6">
        <f t="shared" si="205"/>
        <v>0</v>
      </c>
      <c r="CQ240" s="6"/>
      <c r="CR240" s="6">
        <f t="shared" si="210"/>
        <v>0</v>
      </c>
      <c r="CS240" s="6">
        <f t="shared" si="211"/>
        <v>0</v>
      </c>
      <c r="CT240" s="6">
        <f t="shared" si="212"/>
        <v>0</v>
      </c>
      <c r="CU240" s="6"/>
      <c r="CV240" s="6"/>
      <c r="CW240" s="6"/>
      <c r="CX240" s="6"/>
      <c r="CY240" s="6"/>
      <c r="CZ240" s="6"/>
      <c r="DA240" s="6"/>
      <c r="DB240" s="6"/>
      <c r="DC240" s="6"/>
      <c r="DD240" s="133"/>
      <c r="DE240" s="133"/>
      <c r="DF240" s="133"/>
      <c r="DG240" s="133"/>
      <c r="DH240" s="56"/>
      <c r="DI240" s="56"/>
      <c r="DJ240" s="56"/>
      <c r="DK240" s="56"/>
      <c r="DL240" s="56"/>
    </row>
    <row r="241" spans="1:116" s="31" customFormat="1" ht="28.5" customHeight="1" thickTop="1" thickBot="1" x14ac:dyDescent="0.35">
      <c r="A241" s="4">
        <v>44358</v>
      </c>
      <c r="B241" s="5" t="s">
        <v>2</v>
      </c>
      <c r="C241" s="5" t="s">
        <v>41</v>
      </c>
      <c r="D241" s="12" t="s">
        <v>11</v>
      </c>
      <c r="E241" s="5" t="s">
        <v>27</v>
      </c>
      <c r="F241" s="5" t="s">
        <v>1</v>
      </c>
      <c r="G241" s="53" t="s">
        <v>324</v>
      </c>
      <c r="H241" s="53">
        <v>37.25</v>
      </c>
      <c r="I241" s="82">
        <v>37.25</v>
      </c>
      <c r="J241" s="17">
        <v>35.25</v>
      </c>
      <c r="K241" s="17">
        <f t="shared" si="207"/>
        <v>316.50000000000011</v>
      </c>
      <c r="L241" s="17"/>
      <c r="M241" s="68">
        <v>35.25</v>
      </c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25"/>
      <c r="AE241" s="125"/>
      <c r="AF241" s="123"/>
      <c r="AG241" s="117">
        <f t="shared" si="163"/>
        <v>0</v>
      </c>
      <c r="AH241" s="6">
        <f t="shared" si="164"/>
        <v>0</v>
      </c>
      <c r="AI241" s="68">
        <f t="shared" si="213"/>
        <v>35.25</v>
      </c>
      <c r="AJ241" s="17"/>
      <c r="AK241" s="20">
        <f t="shared" si="206"/>
        <v>35.25</v>
      </c>
      <c r="AL241" s="20">
        <f t="shared" si="208"/>
        <v>316.50000000000011</v>
      </c>
      <c r="AM241" s="20"/>
      <c r="AN241" s="6">
        <f t="shared" si="165"/>
        <v>0</v>
      </c>
      <c r="AO241" s="6">
        <f t="shared" si="166"/>
        <v>0</v>
      </c>
      <c r="AP241" s="17">
        <f t="shared" si="167"/>
        <v>0</v>
      </c>
      <c r="AQ241" s="17"/>
      <c r="AR241" s="6">
        <f t="shared" si="168"/>
        <v>0</v>
      </c>
      <c r="AS241" s="6">
        <f t="shared" si="169"/>
        <v>0</v>
      </c>
      <c r="AT241" s="36">
        <f t="shared" si="209"/>
        <v>35.25</v>
      </c>
      <c r="AU241" s="6"/>
      <c r="AV241" s="6">
        <f t="shared" si="170"/>
        <v>0</v>
      </c>
      <c r="AW241" s="6">
        <f t="shared" si="171"/>
        <v>0</v>
      </c>
      <c r="AX241" s="6">
        <f t="shared" si="172"/>
        <v>0</v>
      </c>
      <c r="AY241" s="6"/>
      <c r="AZ241" s="6">
        <f t="shared" si="173"/>
        <v>0</v>
      </c>
      <c r="BA241" s="6">
        <f t="shared" si="174"/>
        <v>0</v>
      </c>
      <c r="BB241" s="6">
        <f t="shared" si="175"/>
        <v>0</v>
      </c>
      <c r="BC241" s="6"/>
      <c r="BD241" s="6">
        <f t="shared" si="176"/>
        <v>0</v>
      </c>
      <c r="BE241" s="6">
        <f t="shared" si="177"/>
        <v>0</v>
      </c>
      <c r="BF241" s="6">
        <f t="shared" si="178"/>
        <v>0</v>
      </c>
      <c r="BG241" s="6"/>
      <c r="BH241" s="6">
        <f t="shared" si="179"/>
        <v>0</v>
      </c>
      <c r="BI241" s="6">
        <f t="shared" si="180"/>
        <v>0</v>
      </c>
      <c r="BJ241" s="6">
        <f t="shared" si="181"/>
        <v>0</v>
      </c>
      <c r="BK241" s="6"/>
      <c r="BL241" s="6">
        <f t="shared" si="182"/>
        <v>0</v>
      </c>
      <c r="BM241" s="6">
        <f t="shared" si="183"/>
        <v>0</v>
      </c>
      <c r="BN241" s="6">
        <f t="shared" si="184"/>
        <v>0</v>
      </c>
      <c r="BO241" s="6"/>
      <c r="BP241" s="6">
        <f t="shared" si="185"/>
        <v>0</v>
      </c>
      <c r="BQ241" s="6">
        <f t="shared" si="186"/>
        <v>0</v>
      </c>
      <c r="BR241" s="6">
        <f t="shared" si="187"/>
        <v>0</v>
      </c>
      <c r="BS241" s="6"/>
      <c r="BT241" s="6">
        <f t="shared" si="188"/>
        <v>0</v>
      </c>
      <c r="BU241" s="6">
        <f t="shared" si="189"/>
        <v>0</v>
      </c>
      <c r="BV241" s="6">
        <f t="shared" si="190"/>
        <v>0</v>
      </c>
      <c r="BW241" s="6"/>
      <c r="BX241" s="6">
        <f t="shared" si="191"/>
        <v>0</v>
      </c>
      <c r="BY241" s="6">
        <f t="shared" si="192"/>
        <v>0</v>
      </c>
      <c r="BZ241" s="6">
        <f t="shared" si="193"/>
        <v>0</v>
      </c>
      <c r="CA241" s="6"/>
      <c r="CB241" s="6">
        <f t="shared" si="194"/>
        <v>0</v>
      </c>
      <c r="CC241" s="6">
        <f t="shared" si="195"/>
        <v>0</v>
      </c>
      <c r="CD241" s="6">
        <f t="shared" si="196"/>
        <v>0</v>
      </c>
      <c r="CE241" s="6"/>
      <c r="CF241" s="6">
        <f t="shared" si="197"/>
        <v>0</v>
      </c>
      <c r="CG241" s="6">
        <f t="shared" si="198"/>
        <v>0</v>
      </c>
      <c r="CH241" s="6">
        <f t="shared" si="199"/>
        <v>0</v>
      </c>
      <c r="CI241" s="6"/>
      <c r="CJ241" s="6">
        <f t="shared" si="200"/>
        <v>0</v>
      </c>
      <c r="CK241" s="6">
        <f t="shared" si="201"/>
        <v>0</v>
      </c>
      <c r="CL241" s="6">
        <f t="shared" si="202"/>
        <v>0</v>
      </c>
      <c r="CM241" s="6"/>
      <c r="CN241" s="6">
        <f t="shared" si="203"/>
        <v>0</v>
      </c>
      <c r="CO241" s="6">
        <f t="shared" si="204"/>
        <v>0</v>
      </c>
      <c r="CP241" s="6">
        <f t="shared" si="205"/>
        <v>0</v>
      </c>
      <c r="CQ241" s="6"/>
      <c r="CR241" s="6">
        <f t="shared" si="210"/>
        <v>0</v>
      </c>
      <c r="CS241" s="6">
        <f t="shared" si="211"/>
        <v>0</v>
      </c>
      <c r="CT241" s="6">
        <f t="shared" si="212"/>
        <v>0</v>
      </c>
      <c r="CU241" s="6"/>
      <c r="CV241" s="6"/>
      <c r="CW241" s="6"/>
      <c r="CX241" s="6"/>
      <c r="CY241" s="6"/>
      <c r="CZ241" s="6"/>
      <c r="DA241" s="6"/>
      <c r="DB241" s="6"/>
      <c r="DC241" s="6"/>
      <c r="DD241" s="133"/>
      <c r="DE241" s="133"/>
      <c r="DF241" s="133"/>
      <c r="DG241" s="133"/>
      <c r="DH241" s="56"/>
      <c r="DI241" s="56"/>
      <c r="DJ241" s="56"/>
      <c r="DK241" s="56"/>
      <c r="DL241" s="56"/>
    </row>
    <row r="242" spans="1:116" s="31" customFormat="1" ht="28.5" customHeight="1" thickTop="1" thickBot="1" x14ac:dyDescent="0.35">
      <c r="A242" s="4">
        <v>44358</v>
      </c>
      <c r="B242" s="5" t="s">
        <v>5</v>
      </c>
      <c r="C242" s="5" t="s">
        <v>29</v>
      </c>
      <c r="D242" s="12" t="s">
        <v>11</v>
      </c>
      <c r="E242" s="5" t="s">
        <v>27</v>
      </c>
      <c r="F242" s="5" t="s">
        <v>1</v>
      </c>
      <c r="G242" s="53" t="s">
        <v>325</v>
      </c>
      <c r="H242" s="53">
        <v>37.75</v>
      </c>
      <c r="I242" s="82">
        <v>37.75</v>
      </c>
      <c r="J242" s="17">
        <v>35.75</v>
      </c>
      <c r="K242" s="17">
        <f t="shared" si="207"/>
        <v>352.25000000000011</v>
      </c>
      <c r="L242" s="17"/>
      <c r="M242" s="17"/>
      <c r="N242" s="17"/>
      <c r="O242" s="68">
        <v>35.75</v>
      </c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25"/>
      <c r="AE242" s="125"/>
      <c r="AF242" s="123"/>
      <c r="AG242" s="119">
        <f t="shared" si="163"/>
        <v>35.75</v>
      </c>
      <c r="AH242" s="6">
        <f t="shared" si="164"/>
        <v>0</v>
      </c>
      <c r="AI242" s="17">
        <f t="shared" si="213"/>
        <v>0</v>
      </c>
      <c r="AJ242" s="17"/>
      <c r="AK242" s="20">
        <f t="shared" si="206"/>
        <v>35.75</v>
      </c>
      <c r="AL242" s="20">
        <f t="shared" si="208"/>
        <v>352.25000000000011</v>
      </c>
      <c r="AM242" s="20"/>
      <c r="AN242" s="6">
        <f t="shared" si="165"/>
        <v>0</v>
      </c>
      <c r="AO242" s="6">
        <f t="shared" si="166"/>
        <v>0</v>
      </c>
      <c r="AP242" s="17">
        <f t="shared" si="167"/>
        <v>0</v>
      </c>
      <c r="AQ242" s="17"/>
      <c r="AR242" s="6">
        <f t="shared" si="168"/>
        <v>0</v>
      </c>
      <c r="AS242" s="6">
        <f t="shared" si="169"/>
        <v>0</v>
      </c>
      <c r="AT242" s="6">
        <f t="shared" si="209"/>
        <v>0</v>
      </c>
      <c r="AU242" s="6"/>
      <c r="AV242" s="6">
        <f t="shared" si="170"/>
        <v>0</v>
      </c>
      <c r="AW242" s="6">
        <f t="shared" si="171"/>
        <v>0</v>
      </c>
      <c r="AX242" s="6">
        <f t="shared" si="172"/>
        <v>0</v>
      </c>
      <c r="AY242" s="6"/>
      <c r="AZ242" s="36">
        <f t="shared" si="173"/>
        <v>35.75</v>
      </c>
      <c r="BA242" s="6">
        <f t="shared" si="174"/>
        <v>0</v>
      </c>
      <c r="BB242" s="6">
        <f t="shared" si="175"/>
        <v>0</v>
      </c>
      <c r="BC242" s="6"/>
      <c r="BD242" s="6">
        <f t="shared" si="176"/>
        <v>0</v>
      </c>
      <c r="BE242" s="6">
        <f t="shared" si="177"/>
        <v>0</v>
      </c>
      <c r="BF242" s="6">
        <f t="shared" si="178"/>
        <v>0</v>
      </c>
      <c r="BG242" s="6"/>
      <c r="BH242" s="6">
        <f t="shared" si="179"/>
        <v>0</v>
      </c>
      <c r="BI242" s="6">
        <f t="shared" si="180"/>
        <v>0</v>
      </c>
      <c r="BJ242" s="6">
        <f t="shared" si="181"/>
        <v>0</v>
      </c>
      <c r="BK242" s="6"/>
      <c r="BL242" s="6">
        <f t="shared" si="182"/>
        <v>0</v>
      </c>
      <c r="BM242" s="6">
        <f t="shared" si="183"/>
        <v>0</v>
      </c>
      <c r="BN242" s="6">
        <f t="shared" si="184"/>
        <v>0</v>
      </c>
      <c r="BO242" s="6"/>
      <c r="BP242" s="6">
        <f t="shared" si="185"/>
        <v>0</v>
      </c>
      <c r="BQ242" s="6">
        <f t="shared" si="186"/>
        <v>0</v>
      </c>
      <c r="BR242" s="6">
        <f t="shared" si="187"/>
        <v>0</v>
      </c>
      <c r="BS242" s="6"/>
      <c r="BT242" s="6">
        <f t="shared" si="188"/>
        <v>0</v>
      </c>
      <c r="BU242" s="6">
        <f t="shared" si="189"/>
        <v>0</v>
      </c>
      <c r="BV242" s="6">
        <f t="shared" si="190"/>
        <v>0</v>
      </c>
      <c r="BW242" s="6"/>
      <c r="BX242" s="6">
        <f t="shared" si="191"/>
        <v>0</v>
      </c>
      <c r="BY242" s="6">
        <f t="shared" si="192"/>
        <v>0</v>
      </c>
      <c r="BZ242" s="6">
        <f t="shared" si="193"/>
        <v>0</v>
      </c>
      <c r="CA242" s="6"/>
      <c r="CB242" s="6">
        <f t="shared" si="194"/>
        <v>0</v>
      </c>
      <c r="CC242" s="6">
        <f t="shared" si="195"/>
        <v>0</v>
      </c>
      <c r="CD242" s="6">
        <f t="shared" si="196"/>
        <v>0</v>
      </c>
      <c r="CE242" s="6"/>
      <c r="CF242" s="6">
        <f t="shared" si="197"/>
        <v>0</v>
      </c>
      <c r="CG242" s="6">
        <f t="shared" si="198"/>
        <v>0</v>
      </c>
      <c r="CH242" s="6">
        <f t="shared" si="199"/>
        <v>0</v>
      </c>
      <c r="CI242" s="6"/>
      <c r="CJ242" s="6">
        <f t="shared" si="200"/>
        <v>0</v>
      </c>
      <c r="CK242" s="6">
        <f t="shared" si="201"/>
        <v>0</v>
      </c>
      <c r="CL242" s="6">
        <f t="shared" si="202"/>
        <v>0</v>
      </c>
      <c r="CM242" s="6"/>
      <c r="CN242" s="6">
        <f t="shared" si="203"/>
        <v>0</v>
      </c>
      <c r="CO242" s="6">
        <f t="shared" si="204"/>
        <v>0</v>
      </c>
      <c r="CP242" s="6">
        <f t="shared" si="205"/>
        <v>0</v>
      </c>
      <c r="CQ242" s="6"/>
      <c r="CR242" s="6">
        <f t="shared" si="210"/>
        <v>0</v>
      </c>
      <c r="CS242" s="6">
        <f t="shared" si="211"/>
        <v>0</v>
      </c>
      <c r="CT242" s="6">
        <f t="shared" si="212"/>
        <v>0</v>
      </c>
      <c r="CU242" s="6"/>
      <c r="CV242" s="6"/>
      <c r="CW242" s="6"/>
      <c r="CX242" s="6"/>
      <c r="CY242" s="6"/>
      <c r="CZ242" s="6"/>
      <c r="DA242" s="6"/>
      <c r="DB242" s="6"/>
      <c r="DC242" s="6"/>
      <c r="DD242" s="133"/>
      <c r="DE242" s="133"/>
      <c r="DF242" s="133"/>
      <c r="DG242" s="133"/>
      <c r="DH242" s="56"/>
      <c r="DI242" s="56"/>
      <c r="DJ242" s="56"/>
      <c r="DK242" s="56"/>
      <c r="DL242" s="56"/>
    </row>
    <row r="243" spans="1:116" s="31" customFormat="1" ht="28.5" customHeight="1" thickTop="1" thickBot="1" x14ac:dyDescent="0.35">
      <c r="A243" s="4">
        <v>44358</v>
      </c>
      <c r="B243" s="5" t="s">
        <v>6</v>
      </c>
      <c r="C243" s="5" t="s">
        <v>41</v>
      </c>
      <c r="D243" s="12" t="s">
        <v>11</v>
      </c>
      <c r="E243" s="5" t="s">
        <v>27</v>
      </c>
      <c r="F243" s="5" t="s">
        <v>1</v>
      </c>
      <c r="G243" s="53" t="s">
        <v>326</v>
      </c>
      <c r="H243" s="53">
        <v>39</v>
      </c>
      <c r="I243" s="82">
        <v>39</v>
      </c>
      <c r="J243" s="17">
        <v>37</v>
      </c>
      <c r="K243" s="17">
        <f t="shared" si="207"/>
        <v>389.25000000000011</v>
      </c>
      <c r="L243" s="17"/>
      <c r="M243" s="17"/>
      <c r="N243" s="17"/>
      <c r="O243" s="17"/>
      <c r="P243" s="68">
        <v>37</v>
      </c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25"/>
      <c r="AE243" s="125"/>
      <c r="AF243" s="123"/>
      <c r="AG243" s="117">
        <f t="shared" si="163"/>
        <v>0</v>
      </c>
      <c r="AH243" s="6">
        <f t="shared" si="164"/>
        <v>0</v>
      </c>
      <c r="AI243" s="68">
        <f t="shared" si="213"/>
        <v>37</v>
      </c>
      <c r="AJ243" s="17"/>
      <c r="AK243" s="20">
        <f t="shared" si="206"/>
        <v>37</v>
      </c>
      <c r="AL243" s="20">
        <f t="shared" si="208"/>
        <v>389.25000000000011</v>
      </c>
      <c r="AM243" s="20"/>
      <c r="AN243" s="6">
        <f t="shared" si="165"/>
        <v>0</v>
      </c>
      <c r="AO243" s="6">
        <f t="shared" si="166"/>
        <v>0</v>
      </c>
      <c r="AP243" s="17">
        <f t="shared" si="167"/>
        <v>0</v>
      </c>
      <c r="AQ243" s="17"/>
      <c r="AR243" s="6">
        <f t="shared" si="168"/>
        <v>0</v>
      </c>
      <c r="AS243" s="6">
        <f t="shared" si="169"/>
        <v>0</v>
      </c>
      <c r="AT243" s="6">
        <f t="shared" si="209"/>
        <v>0</v>
      </c>
      <c r="AU243" s="6"/>
      <c r="AV243" s="6">
        <f t="shared" si="170"/>
        <v>0</v>
      </c>
      <c r="AW243" s="6">
        <f t="shared" si="171"/>
        <v>0</v>
      </c>
      <c r="AX243" s="6">
        <f t="shared" si="172"/>
        <v>0</v>
      </c>
      <c r="AY243" s="6"/>
      <c r="AZ243" s="6">
        <f t="shared" si="173"/>
        <v>0</v>
      </c>
      <c r="BA243" s="6">
        <f t="shared" si="174"/>
        <v>0</v>
      </c>
      <c r="BB243" s="6">
        <f t="shared" si="175"/>
        <v>0</v>
      </c>
      <c r="BC243" s="6"/>
      <c r="BD243" s="6">
        <f t="shared" si="176"/>
        <v>0</v>
      </c>
      <c r="BE243" s="6">
        <f t="shared" si="177"/>
        <v>0</v>
      </c>
      <c r="BF243" s="36">
        <f t="shared" si="178"/>
        <v>37</v>
      </c>
      <c r="BG243" s="6"/>
      <c r="BH243" s="6">
        <f t="shared" si="179"/>
        <v>0</v>
      </c>
      <c r="BI243" s="6">
        <f t="shared" si="180"/>
        <v>0</v>
      </c>
      <c r="BJ243" s="6">
        <f t="shared" si="181"/>
        <v>0</v>
      </c>
      <c r="BK243" s="6"/>
      <c r="BL243" s="6">
        <f t="shared" si="182"/>
        <v>0</v>
      </c>
      <c r="BM243" s="6">
        <f t="shared" si="183"/>
        <v>0</v>
      </c>
      <c r="BN243" s="6">
        <f t="shared" si="184"/>
        <v>0</v>
      </c>
      <c r="BO243" s="6"/>
      <c r="BP243" s="6">
        <f t="shared" si="185"/>
        <v>0</v>
      </c>
      <c r="BQ243" s="6">
        <f t="shared" si="186"/>
        <v>0</v>
      </c>
      <c r="BR243" s="6">
        <f t="shared" si="187"/>
        <v>0</v>
      </c>
      <c r="BS243" s="6"/>
      <c r="BT243" s="6">
        <f t="shared" si="188"/>
        <v>0</v>
      </c>
      <c r="BU243" s="6">
        <f t="shared" si="189"/>
        <v>0</v>
      </c>
      <c r="BV243" s="6">
        <f t="shared" si="190"/>
        <v>0</v>
      </c>
      <c r="BW243" s="6"/>
      <c r="BX243" s="6">
        <f t="shared" si="191"/>
        <v>0</v>
      </c>
      <c r="BY243" s="6">
        <f t="shared" si="192"/>
        <v>0</v>
      </c>
      <c r="BZ243" s="6">
        <f t="shared" si="193"/>
        <v>0</v>
      </c>
      <c r="CA243" s="6"/>
      <c r="CB243" s="6">
        <f t="shared" si="194"/>
        <v>0</v>
      </c>
      <c r="CC243" s="6">
        <f t="shared" si="195"/>
        <v>0</v>
      </c>
      <c r="CD243" s="6">
        <f t="shared" si="196"/>
        <v>0</v>
      </c>
      <c r="CE243" s="6"/>
      <c r="CF243" s="6">
        <f t="shared" si="197"/>
        <v>0</v>
      </c>
      <c r="CG243" s="6">
        <f t="shared" si="198"/>
        <v>0</v>
      </c>
      <c r="CH243" s="6">
        <f t="shared" si="199"/>
        <v>0</v>
      </c>
      <c r="CI243" s="6"/>
      <c r="CJ243" s="6">
        <f t="shared" si="200"/>
        <v>0</v>
      </c>
      <c r="CK243" s="6">
        <f t="shared" si="201"/>
        <v>0</v>
      </c>
      <c r="CL243" s="6">
        <f t="shared" si="202"/>
        <v>0</v>
      </c>
      <c r="CM243" s="6"/>
      <c r="CN243" s="6">
        <f t="shared" si="203"/>
        <v>0</v>
      </c>
      <c r="CO243" s="6">
        <f t="shared" si="204"/>
        <v>0</v>
      </c>
      <c r="CP243" s="6">
        <f t="shared" si="205"/>
        <v>0</v>
      </c>
      <c r="CQ243" s="6"/>
      <c r="CR243" s="6">
        <f t="shared" si="210"/>
        <v>0</v>
      </c>
      <c r="CS243" s="6">
        <f t="shared" si="211"/>
        <v>0</v>
      </c>
      <c r="CT243" s="6">
        <f t="shared" si="212"/>
        <v>0</v>
      </c>
      <c r="CU243" s="6"/>
      <c r="CV243" s="6"/>
      <c r="CW243" s="6"/>
      <c r="CX243" s="6"/>
      <c r="CY243" s="6"/>
      <c r="CZ243" s="6"/>
      <c r="DA243" s="6"/>
      <c r="DB243" s="6"/>
      <c r="DC243" s="6"/>
      <c r="DD243" s="133"/>
      <c r="DE243" s="133"/>
      <c r="DF243" s="133"/>
      <c r="DG243" s="133"/>
      <c r="DH243" s="56"/>
      <c r="DI243" s="56"/>
      <c r="DJ243" s="56"/>
      <c r="DK243" s="56"/>
      <c r="DL243" s="56"/>
    </row>
    <row r="244" spans="1:116" s="31" customFormat="1" ht="28.5" customHeight="1" thickTop="1" thickBot="1" x14ac:dyDescent="0.35">
      <c r="A244" s="4">
        <v>44361</v>
      </c>
      <c r="B244" s="5" t="s">
        <v>25</v>
      </c>
      <c r="C244" s="5" t="s">
        <v>38</v>
      </c>
      <c r="D244" s="12" t="s">
        <v>11</v>
      </c>
      <c r="E244" s="5" t="s">
        <v>65</v>
      </c>
      <c r="F244" s="5" t="s">
        <v>1</v>
      </c>
      <c r="G244" s="53" t="s">
        <v>328</v>
      </c>
      <c r="H244" s="53">
        <v>48</v>
      </c>
      <c r="I244" s="82">
        <v>48</v>
      </c>
      <c r="J244" s="17">
        <v>46</v>
      </c>
      <c r="K244" s="17">
        <f t="shared" si="207"/>
        <v>435.25000000000011</v>
      </c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68">
        <v>46</v>
      </c>
      <c r="Y244" s="17"/>
      <c r="Z244" s="17"/>
      <c r="AA244" s="17"/>
      <c r="AB244" s="17"/>
      <c r="AC244" s="17"/>
      <c r="AD244" s="125"/>
      <c r="AE244" s="125"/>
      <c r="AF244" s="123"/>
      <c r="AG244" s="117">
        <f t="shared" si="163"/>
        <v>0</v>
      </c>
      <c r="AH244" s="36">
        <f t="shared" si="164"/>
        <v>46</v>
      </c>
      <c r="AI244" s="17">
        <f t="shared" si="213"/>
        <v>0</v>
      </c>
      <c r="AJ244" s="17"/>
      <c r="AK244" s="20">
        <f t="shared" si="206"/>
        <v>46</v>
      </c>
      <c r="AL244" s="20">
        <f t="shared" si="208"/>
        <v>435.25000000000011</v>
      </c>
      <c r="AM244" s="20"/>
      <c r="AN244" s="6">
        <f t="shared" si="165"/>
        <v>0</v>
      </c>
      <c r="AO244" s="6">
        <f t="shared" si="166"/>
        <v>0</v>
      </c>
      <c r="AP244" s="17">
        <f t="shared" si="167"/>
        <v>0</v>
      </c>
      <c r="AQ244" s="17"/>
      <c r="AR244" s="6">
        <f t="shared" si="168"/>
        <v>0</v>
      </c>
      <c r="AS244" s="6">
        <f t="shared" si="169"/>
        <v>0</v>
      </c>
      <c r="AT244" s="6">
        <f t="shared" si="209"/>
        <v>0</v>
      </c>
      <c r="AU244" s="6"/>
      <c r="AV244" s="6">
        <f t="shared" si="170"/>
        <v>0</v>
      </c>
      <c r="AW244" s="6">
        <f t="shared" si="171"/>
        <v>0</v>
      </c>
      <c r="AX244" s="6">
        <f t="shared" si="172"/>
        <v>0</v>
      </c>
      <c r="AY244" s="6"/>
      <c r="AZ244" s="6">
        <f t="shared" si="173"/>
        <v>0</v>
      </c>
      <c r="BA244" s="6">
        <f t="shared" si="174"/>
        <v>0</v>
      </c>
      <c r="BB244" s="6">
        <f t="shared" si="175"/>
        <v>0</v>
      </c>
      <c r="BC244" s="6"/>
      <c r="BD244" s="6">
        <f t="shared" si="176"/>
        <v>0</v>
      </c>
      <c r="BE244" s="6">
        <f t="shared" si="177"/>
        <v>0</v>
      </c>
      <c r="BF244" s="6">
        <f t="shared" si="178"/>
        <v>0</v>
      </c>
      <c r="BG244" s="6"/>
      <c r="BH244" s="6">
        <f t="shared" si="179"/>
        <v>0</v>
      </c>
      <c r="BI244" s="6">
        <f t="shared" si="180"/>
        <v>0</v>
      </c>
      <c r="BJ244" s="6">
        <f t="shared" si="181"/>
        <v>0</v>
      </c>
      <c r="BK244" s="6"/>
      <c r="BL244" s="6">
        <f t="shared" si="182"/>
        <v>0</v>
      </c>
      <c r="BM244" s="6">
        <f t="shared" si="183"/>
        <v>0</v>
      </c>
      <c r="BN244" s="6">
        <f t="shared" si="184"/>
        <v>0</v>
      </c>
      <c r="BO244" s="6"/>
      <c r="BP244" s="6">
        <f t="shared" si="185"/>
        <v>0</v>
      </c>
      <c r="BQ244" s="6">
        <f t="shared" si="186"/>
        <v>0</v>
      </c>
      <c r="BR244" s="6">
        <f t="shared" si="187"/>
        <v>0</v>
      </c>
      <c r="BS244" s="6"/>
      <c r="BT244" s="6">
        <f t="shared" si="188"/>
        <v>0</v>
      </c>
      <c r="BU244" s="6">
        <f t="shared" si="189"/>
        <v>0</v>
      </c>
      <c r="BV244" s="6">
        <f t="shared" si="190"/>
        <v>0</v>
      </c>
      <c r="BW244" s="6"/>
      <c r="BX244" s="6">
        <f t="shared" si="191"/>
        <v>0</v>
      </c>
      <c r="BY244" s="6">
        <f t="shared" si="192"/>
        <v>0</v>
      </c>
      <c r="BZ244" s="6">
        <f t="shared" si="193"/>
        <v>0</v>
      </c>
      <c r="CA244" s="6"/>
      <c r="CB244" s="6">
        <f t="shared" si="194"/>
        <v>0</v>
      </c>
      <c r="CC244" s="6">
        <f t="shared" si="195"/>
        <v>0</v>
      </c>
      <c r="CD244" s="6">
        <f t="shared" si="196"/>
        <v>0</v>
      </c>
      <c r="CE244" s="6"/>
      <c r="CF244" s="6">
        <f t="shared" si="197"/>
        <v>0</v>
      </c>
      <c r="CG244" s="6">
        <f t="shared" si="198"/>
        <v>0</v>
      </c>
      <c r="CH244" s="6">
        <f t="shared" si="199"/>
        <v>0</v>
      </c>
      <c r="CI244" s="6"/>
      <c r="CJ244" s="6">
        <f t="shared" si="200"/>
        <v>0</v>
      </c>
      <c r="CK244" s="36">
        <f t="shared" si="201"/>
        <v>46</v>
      </c>
      <c r="CL244" s="6">
        <f t="shared" si="202"/>
        <v>0</v>
      </c>
      <c r="CM244" s="6"/>
      <c r="CN244" s="6">
        <f t="shared" si="203"/>
        <v>0</v>
      </c>
      <c r="CO244" s="6">
        <f t="shared" si="204"/>
        <v>0</v>
      </c>
      <c r="CP244" s="6">
        <f t="shared" si="205"/>
        <v>0</v>
      </c>
      <c r="CQ244" s="6"/>
      <c r="CR244" s="6">
        <f t="shared" si="210"/>
        <v>0</v>
      </c>
      <c r="CS244" s="6">
        <f t="shared" si="211"/>
        <v>0</v>
      </c>
      <c r="CT244" s="6">
        <f t="shared" si="212"/>
        <v>0</v>
      </c>
      <c r="CU244" s="6"/>
      <c r="CV244" s="6"/>
      <c r="CW244" s="6"/>
      <c r="CX244" s="6"/>
      <c r="CY244" s="6"/>
      <c r="CZ244" s="6"/>
      <c r="DA244" s="6"/>
      <c r="DB244" s="6"/>
      <c r="DC244" s="6"/>
      <c r="DD244" s="133"/>
      <c r="DE244" s="133"/>
      <c r="DF244" s="133"/>
      <c r="DG244" s="133"/>
      <c r="DH244" s="56"/>
      <c r="DI244" s="56"/>
      <c r="DJ244" s="56"/>
      <c r="DK244" s="56"/>
      <c r="DL244" s="56"/>
    </row>
    <row r="245" spans="1:116" s="31" customFormat="1" ht="28.5" customHeight="1" thickTop="1" thickBot="1" x14ac:dyDescent="0.35">
      <c r="A245" s="4">
        <v>44361</v>
      </c>
      <c r="B245" s="5" t="s">
        <v>3</v>
      </c>
      <c r="C245" s="5" t="s">
        <v>29</v>
      </c>
      <c r="D245" s="12" t="s">
        <v>11</v>
      </c>
      <c r="E245" s="5" t="s">
        <v>27</v>
      </c>
      <c r="F245" s="5" t="s">
        <v>30</v>
      </c>
      <c r="G245" s="53" t="s">
        <v>329</v>
      </c>
      <c r="H245" s="53">
        <v>33.25</v>
      </c>
      <c r="I245" s="82">
        <v>-33.25</v>
      </c>
      <c r="J245" s="17">
        <v>-34.25</v>
      </c>
      <c r="K245" s="17">
        <f t="shared" si="207"/>
        <v>401.00000000000011</v>
      </c>
      <c r="L245" s="72">
        <v>-34.25</v>
      </c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25"/>
      <c r="AE245" s="125"/>
      <c r="AF245" s="123"/>
      <c r="AG245" s="118">
        <f t="shared" si="163"/>
        <v>-34.25</v>
      </c>
      <c r="AH245" s="6">
        <f t="shared" si="164"/>
        <v>0</v>
      </c>
      <c r="AI245" s="17">
        <f t="shared" si="213"/>
        <v>0</v>
      </c>
      <c r="AJ245" s="17"/>
      <c r="AK245" s="20">
        <f t="shared" si="206"/>
        <v>-34.25</v>
      </c>
      <c r="AL245" s="20">
        <f t="shared" si="208"/>
        <v>401.00000000000011</v>
      </c>
      <c r="AM245" s="20"/>
      <c r="AN245" s="79">
        <f t="shared" si="165"/>
        <v>-34.25</v>
      </c>
      <c r="AO245" s="6">
        <f t="shared" si="166"/>
        <v>0</v>
      </c>
      <c r="AP245" s="17">
        <f t="shared" si="167"/>
        <v>0</v>
      </c>
      <c r="AQ245" s="17"/>
      <c r="AR245" s="6">
        <f t="shared" si="168"/>
        <v>0</v>
      </c>
      <c r="AS245" s="6">
        <f t="shared" si="169"/>
        <v>0</v>
      </c>
      <c r="AT245" s="6">
        <f t="shared" si="209"/>
        <v>0</v>
      </c>
      <c r="AU245" s="6"/>
      <c r="AV245" s="6">
        <f t="shared" si="170"/>
        <v>0</v>
      </c>
      <c r="AW245" s="6">
        <f t="shared" si="171"/>
        <v>0</v>
      </c>
      <c r="AX245" s="6">
        <f t="shared" si="172"/>
        <v>0</v>
      </c>
      <c r="AY245" s="6"/>
      <c r="AZ245" s="6">
        <f t="shared" si="173"/>
        <v>0</v>
      </c>
      <c r="BA245" s="6">
        <f t="shared" si="174"/>
        <v>0</v>
      </c>
      <c r="BB245" s="6">
        <f t="shared" si="175"/>
        <v>0</v>
      </c>
      <c r="BC245" s="6"/>
      <c r="BD245" s="6">
        <f t="shared" si="176"/>
        <v>0</v>
      </c>
      <c r="BE245" s="6">
        <f t="shared" si="177"/>
        <v>0</v>
      </c>
      <c r="BF245" s="6">
        <f t="shared" si="178"/>
        <v>0</v>
      </c>
      <c r="BG245" s="6"/>
      <c r="BH245" s="6">
        <f t="shared" si="179"/>
        <v>0</v>
      </c>
      <c r="BI245" s="6">
        <f t="shared" si="180"/>
        <v>0</v>
      </c>
      <c r="BJ245" s="6">
        <f t="shared" si="181"/>
        <v>0</v>
      </c>
      <c r="BK245" s="6"/>
      <c r="BL245" s="6">
        <f t="shared" si="182"/>
        <v>0</v>
      </c>
      <c r="BM245" s="6">
        <f t="shared" si="183"/>
        <v>0</v>
      </c>
      <c r="BN245" s="6">
        <f t="shared" si="184"/>
        <v>0</v>
      </c>
      <c r="BO245" s="6"/>
      <c r="BP245" s="6">
        <f t="shared" si="185"/>
        <v>0</v>
      </c>
      <c r="BQ245" s="6">
        <f t="shared" si="186"/>
        <v>0</v>
      </c>
      <c r="BR245" s="6">
        <f t="shared" si="187"/>
        <v>0</v>
      </c>
      <c r="BS245" s="6"/>
      <c r="BT245" s="6">
        <f t="shared" si="188"/>
        <v>0</v>
      </c>
      <c r="BU245" s="6">
        <f t="shared" si="189"/>
        <v>0</v>
      </c>
      <c r="BV245" s="6">
        <f t="shared" si="190"/>
        <v>0</v>
      </c>
      <c r="BW245" s="6"/>
      <c r="BX245" s="6">
        <f t="shared" si="191"/>
        <v>0</v>
      </c>
      <c r="BY245" s="6">
        <f t="shared" si="192"/>
        <v>0</v>
      </c>
      <c r="BZ245" s="6">
        <f t="shared" si="193"/>
        <v>0</v>
      </c>
      <c r="CA245" s="6"/>
      <c r="CB245" s="6">
        <f t="shared" si="194"/>
        <v>0</v>
      </c>
      <c r="CC245" s="6">
        <f t="shared" si="195"/>
        <v>0</v>
      </c>
      <c r="CD245" s="6">
        <f t="shared" si="196"/>
        <v>0</v>
      </c>
      <c r="CE245" s="6"/>
      <c r="CF245" s="6">
        <f t="shared" si="197"/>
        <v>0</v>
      </c>
      <c r="CG245" s="6">
        <f t="shared" si="198"/>
        <v>0</v>
      </c>
      <c r="CH245" s="6">
        <f t="shared" si="199"/>
        <v>0</v>
      </c>
      <c r="CI245" s="6"/>
      <c r="CJ245" s="6">
        <f t="shared" si="200"/>
        <v>0</v>
      </c>
      <c r="CK245" s="6">
        <f t="shared" si="201"/>
        <v>0</v>
      </c>
      <c r="CL245" s="6">
        <f t="shared" si="202"/>
        <v>0</v>
      </c>
      <c r="CM245" s="6"/>
      <c r="CN245" s="6">
        <f t="shared" si="203"/>
        <v>0</v>
      </c>
      <c r="CO245" s="6">
        <f t="shared" si="204"/>
        <v>0</v>
      </c>
      <c r="CP245" s="6">
        <f t="shared" si="205"/>
        <v>0</v>
      </c>
      <c r="CQ245" s="6"/>
      <c r="CR245" s="6">
        <f t="shared" si="210"/>
        <v>0</v>
      </c>
      <c r="CS245" s="6">
        <f t="shared" si="211"/>
        <v>0</v>
      </c>
      <c r="CT245" s="6">
        <f t="shared" si="212"/>
        <v>0</v>
      </c>
      <c r="CU245" s="6"/>
      <c r="CV245" s="6"/>
      <c r="CW245" s="6"/>
      <c r="CX245" s="6"/>
      <c r="CY245" s="6"/>
      <c r="CZ245" s="6"/>
      <c r="DA245" s="6"/>
      <c r="DB245" s="6"/>
      <c r="DC245" s="6"/>
      <c r="DD245" s="133"/>
      <c r="DE245" s="133"/>
      <c r="DF245" s="133"/>
      <c r="DG245" s="133"/>
      <c r="DH245" s="56"/>
      <c r="DI245" s="56"/>
      <c r="DJ245" s="56"/>
      <c r="DK245" s="56"/>
      <c r="DL245" s="56"/>
    </row>
    <row r="246" spans="1:116" s="31" customFormat="1" ht="28.5" customHeight="1" thickTop="1" thickBot="1" x14ac:dyDescent="0.35">
      <c r="A246" s="4">
        <v>44361</v>
      </c>
      <c r="B246" s="5" t="s">
        <v>0</v>
      </c>
      <c r="C246" s="5" t="s">
        <v>29</v>
      </c>
      <c r="D246" s="12" t="s">
        <v>11</v>
      </c>
      <c r="E246" s="5" t="s">
        <v>27</v>
      </c>
      <c r="F246" s="5" t="s">
        <v>30</v>
      </c>
      <c r="G246" s="53" t="s">
        <v>327</v>
      </c>
      <c r="H246" s="53">
        <v>62.5</v>
      </c>
      <c r="I246" s="82">
        <v>37.5</v>
      </c>
      <c r="J246" s="17">
        <v>35.5</v>
      </c>
      <c r="K246" s="17">
        <f t="shared" si="207"/>
        <v>436.50000000000011</v>
      </c>
      <c r="L246" s="17"/>
      <c r="M246" s="17"/>
      <c r="N246" s="17"/>
      <c r="O246" s="17"/>
      <c r="P246" s="17"/>
      <c r="Q246" s="17"/>
      <c r="R246" s="17"/>
      <c r="S246" s="17"/>
      <c r="T246" s="17"/>
      <c r="U246" s="68">
        <v>35.5</v>
      </c>
      <c r="V246" s="17"/>
      <c r="W246" s="17"/>
      <c r="X246" s="17"/>
      <c r="Y246" s="17"/>
      <c r="Z246" s="17"/>
      <c r="AA246" s="17"/>
      <c r="AB246" s="17"/>
      <c r="AC246" s="17"/>
      <c r="AD246" s="125"/>
      <c r="AE246" s="125"/>
      <c r="AF246" s="123"/>
      <c r="AG246" s="119">
        <f t="shared" si="163"/>
        <v>35.5</v>
      </c>
      <c r="AH246" s="6">
        <f t="shared" si="164"/>
        <v>0</v>
      </c>
      <c r="AI246" s="17">
        <f t="shared" si="213"/>
        <v>0</v>
      </c>
      <c r="AJ246" s="17"/>
      <c r="AK246" s="20">
        <f t="shared" si="206"/>
        <v>35.5</v>
      </c>
      <c r="AL246" s="20">
        <f t="shared" si="208"/>
        <v>436.50000000000011</v>
      </c>
      <c r="AM246" s="20"/>
      <c r="AN246" s="6">
        <f t="shared" si="165"/>
        <v>0</v>
      </c>
      <c r="AO246" s="6">
        <f t="shared" si="166"/>
        <v>0</v>
      </c>
      <c r="AP246" s="17">
        <f t="shared" si="167"/>
        <v>0</v>
      </c>
      <c r="AQ246" s="17"/>
      <c r="AR246" s="6">
        <f t="shared" si="168"/>
        <v>0</v>
      </c>
      <c r="AS246" s="6">
        <f t="shared" si="169"/>
        <v>0</v>
      </c>
      <c r="AT246" s="6">
        <f t="shared" si="209"/>
        <v>0</v>
      </c>
      <c r="AU246" s="6"/>
      <c r="AV246" s="6">
        <f t="shared" si="170"/>
        <v>0</v>
      </c>
      <c r="AW246" s="6">
        <f t="shared" si="171"/>
        <v>0</v>
      </c>
      <c r="AX246" s="6">
        <f t="shared" si="172"/>
        <v>0</v>
      </c>
      <c r="AY246" s="6"/>
      <c r="AZ246" s="6">
        <f t="shared" si="173"/>
        <v>0</v>
      </c>
      <c r="BA246" s="6">
        <f t="shared" si="174"/>
        <v>0</v>
      </c>
      <c r="BB246" s="6">
        <f t="shared" si="175"/>
        <v>0</v>
      </c>
      <c r="BC246" s="6"/>
      <c r="BD246" s="6">
        <f t="shared" si="176"/>
        <v>0</v>
      </c>
      <c r="BE246" s="6">
        <f t="shared" si="177"/>
        <v>0</v>
      </c>
      <c r="BF246" s="6">
        <f t="shared" si="178"/>
        <v>0</v>
      </c>
      <c r="BG246" s="6"/>
      <c r="BH246" s="6">
        <f t="shared" si="179"/>
        <v>0</v>
      </c>
      <c r="BI246" s="6">
        <f t="shared" si="180"/>
        <v>0</v>
      </c>
      <c r="BJ246" s="6">
        <f t="shared" si="181"/>
        <v>0</v>
      </c>
      <c r="BK246" s="6"/>
      <c r="BL246" s="6">
        <f t="shared" si="182"/>
        <v>0</v>
      </c>
      <c r="BM246" s="6">
        <f t="shared" si="183"/>
        <v>0</v>
      </c>
      <c r="BN246" s="6">
        <f t="shared" si="184"/>
        <v>0</v>
      </c>
      <c r="BO246" s="6"/>
      <c r="BP246" s="6">
        <f t="shared" si="185"/>
        <v>0</v>
      </c>
      <c r="BQ246" s="6">
        <f t="shared" si="186"/>
        <v>0</v>
      </c>
      <c r="BR246" s="6">
        <f t="shared" si="187"/>
        <v>0</v>
      </c>
      <c r="BS246" s="6"/>
      <c r="BT246" s="6">
        <f t="shared" si="188"/>
        <v>0</v>
      </c>
      <c r="BU246" s="6">
        <f t="shared" si="189"/>
        <v>0</v>
      </c>
      <c r="BV246" s="6">
        <f t="shared" si="190"/>
        <v>0</v>
      </c>
      <c r="BW246" s="6"/>
      <c r="BX246" s="36">
        <f t="shared" si="191"/>
        <v>35.5</v>
      </c>
      <c r="BY246" s="6">
        <f t="shared" si="192"/>
        <v>0</v>
      </c>
      <c r="BZ246" s="6">
        <f t="shared" si="193"/>
        <v>0</v>
      </c>
      <c r="CA246" s="6"/>
      <c r="CB246" s="6">
        <f t="shared" si="194"/>
        <v>0</v>
      </c>
      <c r="CC246" s="6">
        <f t="shared" si="195"/>
        <v>0</v>
      </c>
      <c r="CD246" s="6">
        <f t="shared" si="196"/>
        <v>0</v>
      </c>
      <c r="CE246" s="6"/>
      <c r="CF246" s="6">
        <f t="shared" si="197"/>
        <v>0</v>
      </c>
      <c r="CG246" s="6">
        <f t="shared" si="198"/>
        <v>0</v>
      </c>
      <c r="CH246" s="6">
        <f t="shared" si="199"/>
        <v>0</v>
      </c>
      <c r="CI246" s="6"/>
      <c r="CJ246" s="6">
        <f t="shared" si="200"/>
        <v>0</v>
      </c>
      <c r="CK246" s="6">
        <f t="shared" si="201"/>
        <v>0</v>
      </c>
      <c r="CL246" s="6">
        <f t="shared" si="202"/>
        <v>0</v>
      </c>
      <c r="CM246" s="6"/>
      <c r="CN246" s="6">
        <f t="shared" si="203"/>
        <v>0</v>
      </c>
      <c r="CO246" s="6">
        <f t="shared" si="204"/>
        <v>0</v>
      </c>
      <c r="CP246" s="6">
        <f t="shared" si="205"/>
        <v>0</v>
      </c>
      <c r="CQ246" s="6"/>
      <c r="CR246" s="6">
        <f t="shared" si="210"/>
        <v>0</v>
      </c>
      <c r="CS246" s="6">
        <f t="shared" si="211"/>
        <v>0</v>
      </c>
      <c r="CT246" s="6">
        <f t="shared" si="212"/>
        <v>0</v>
      </c>
      <c r="CU246" s="6"/>
      <c r="CV246" s="6"/>
      <c r="CW246" s="6"/>
      <c r="CX246" s="6"/>
      <c r="CY246" s="6"/>
      <c r="CZ246" s="6"/>
      <c r="DA246" s="6"/>
      <c r="DB246" s="6"/>
      <c r="DC246" s="6"/>
      <c r="DD246" s="133"/>
      <c r="DE246" s="133"/>
      <c r="DF246" s="133"/>
      <c r="DG246" s="133"/>
      <c r="DH246" s="56"/>
      <c r="DI246" s="56"/>
      <c r="DJ246" s="56"/>
      <c r="DK246" s="56"/>
      <c r="DL246" s="56"/>
    </row>
    <row r="247" spans="1:116" s="31" customFormat="1" ht="28.5" customHeight="1" thickTop="1" thickBot="1" x14ac:dyDescent="0.35">
      <c r="A247" s="4">
        <v>44362</v>
      </c>
      <c r="B247" s="5" t="s">
        <v>4</v>
      </c>
      <c r="C247" s="51" t="s">
        <v>38</v>
      </c>
      <c r="D247" s="12" t="s">
        <v>11</v>
      </c>
      <c r="E247" s="5" t="s">
        <v>27</v>
      </c>
      <c r="F247" s="5" t="s">
        <v>30</v>
      </c>
      <c r="G247" s="53" t="s">
        <v>330</v>
      </c>
      <c r="H247" s="53">
        <v>38.25</v>
      </c>
      <c r="I247" s="81">
        <v>-38.25</v>
      </c>
      <c r="J247" s="72">
        <v>-39.25</v>
      </c>
      <c r="K247" s="17">
        <f t="shared" si="207"/>
        <v>397.25000000000011</v>
      </c>
      <c r="L247" s="17"/>
      <c r="M247" s="17"/>
      <c r="N247" s="72">
        <v>-39.25</v>
      </c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25"/>
      <c r="AE247" s="125"/>
      <c r="AF247" s="123"/>
      <c r="AG247" s="117">
        <f t="shared" si="163"/>
        <v>0</v>
      </c>
      <c r="AH247" s="79">
        <f t="shared" si="164"/>
        <v>-39.25</v>
      </c>
      <c r="AI247" s="17">
        <f t="shared" si="213"/>
        <v>0</v>
      </c>
      <c r="AJ247" s="17"/>
      <c r="AK247" s="20">
        <f t="shared" si="206"/>
        <v>-39.25</v>
      </c>
      <c r="AL247" s="20">
        <f t="shared" si="208"/>
        <v>397.25000000000011</v>
      </c>
      <c r="AM247" s="20"/>
      <c r="AN247" s="6">
        <f t="shared" si="165"/>
        <v>0</v>
      </c>
      <c r="AO247" s="6">
        <f t="shared" si="166"/>
        <v>0</v>
      </c>
      <c r="AP247" s="17">
        <f t="shared" si="167"/>
        <v>0</v>
      </c>
      <c r="AQ247" s="17"/>
      <c r="AR247" s="6">
        <f t="shared" si="168"/>
        <v>0</v>
      </c>
      <c r="AS247" s="6">
        <f t="shared" si="169"/>
        <v>0</v>
      </c>
      <c r="AT247" s="6">
        <f t="shared" si="209"/>
        <v>0</v>
      </c>
      <c r="AU247" s="6"/>
      <c r="AV247" s="6">
        <f t="shared" si="170"/>
        <v>0</v>
      </c>
      <c r="AW247" s="79">
        <f t="shared" si="171"/>
        <v>-39.25</v>
      </c>
      <c r="AX247" s="6">
        <f t="shared" si="172"/>
        <v>0</v>
      </c>
      <c r="AY247" s="6"/>
      <c r="AZ247" s="6">
        <f t="shared" si="173"/>
        <v>0</v>
      </c>
      <c r="BA247" s="6">
        <f t="shared" si="174"/>
        <v>0</v>
      </c>
      <c r="BB247" s="6">
        <f t="shared" si="175"/>
        <v>0</v>
      </c>
      <c r="BC247" s="6"/>
      <c r="BD247" s="6">
        <f t="shared" si="176"/>
        <v>0</v>
      </c>
      <c r="BE247" s="6">
        <f t="shared" si="177"/>
        <v>0</v>
      </c>
      <c r="BF247" s="6">
        <f t="shared" si="178"/>
        <v>0</v>
      </c>
      <c r="BG247" s="6"/>
      <c r="BH247" s="6">
        <f t="shared" si="179"/>
        <v>0</v>
      </c>
      <c r="BI247" s="6">
        <f t="shared" si="180"/>
        <v>0</v>
      </c>
      <c r="BJ247" s="6">
        <f t="shared" si="181"/>
        <v>0</v>
      </c>
      <c r="BK247" s="6"/>
      <c r="BL247" s="6">
        <f t="shared" si="182"/>
        <v>0</v>
      </c>
      <c r="BM247" s="6">
        <f t="shared" si="183"/>
        <v>0</v>
      </c>
      <c r="BN247" s="6">
        <f t="shared" si="184"/>
        <v>0</v>
      </c>
      <c r="BO247" s="6"/>
      <c r="BP247" s="6">
        <f t="shared" si="185"/>
        <v>0</v>
      </c>
      <c r="BQ247" s="6">
        <f t="shared" si="186"/>
        <v>0</v>
      </c>
      <c r="BR247" s="6">
        <f t="shared" si="187"/>
        <v>0</v>
      </c>
      <c r="BS247" s="6"/>
      <c r="BT247" s="6">
        <f t="shared" si="188"/>
        <v>0</v>
      </c>
      <c r="BU247" s="6">
        <f t="shared" si="189"/>
        <v>0</v>
      </c>
      <c r="BV247" s="6">
        <f t="shared" si="190"/>
        <v>0</v>
      </c>
      <c r="BW247" s="6"/>
      <c r="BX247" s="6">
        <f t="shared" si="191"/>
        <v>0</v>
      </c>
      <c r="BY247" s="6">
        <f t="shared" si="192"/>
        <v>0</v>
      </c>
      <c r="BZ247" s="6">
        <f t="shared" si="193"/>
        <v>0</v>
      </c>
      <c r="CA247" s="6"/>
      <c r="CB247" s="6">
        <f t="shared" si="194"/>
        <v>0</v>
      </c>
      <c r="CC247" s="6">
        <f t="shared" si="195"/>
        <v>0</v>
      </c>
      <c r="CD247" s="6">
        <f t="shared" si="196"/>
        <v>0</v>
      </c>
      <c r="CE247" s="6"/>
      <c r="CF247" s="6">
        <f t="shared" si="197"/>
        <v>0</v>
      </c>
      <c r="CG247" s="6">
        <f t="shared" si="198"/>
        <v>0</v>
      </c>
      <c r="CH247" s="6">
        <f t="shared" si="199"/>
        <v>0</v>
      </c>
      <c r="CI247" s="6"/>
      <c r="CJ247" s="6">
        <f t="shared" si="200"/>
        <v>0</v>
      </c>
      <c r="CK247" s="6">
        <f t="shared" si="201"/>
        <v>0</v>
      </c>
      <c r="CL247" s="6">
        <f t="shared" si="202"/>
        <v>0</v>
      </c>
      <c r="CM247" s="6"/>
      <c r="CN247" s="6">
        <f t="shared" si="203"/>
        <v>0</v>
      </c>
      <c r="CO247" s="6">
        <f t="shared" si="204"/>
        <v>0</v>
      </c>
      <c r="CP247" s="6">
        <f t="shared" si="205"/>
        <v>0</v>
      </c>
      <c r="CQ247" s="6"/>
      <c r="CR247" s="6">
        <f t="shared" si="210"/>
        <v>0</v>
      </c>
      <c r="CS247" s="6">
        <f t="shared" si="211"/>
        <v>0</v>
      </c>
      <c r="CT247" s="6">
        <f t="shared" si="212"/>
        <v>0</v>
      </c>
      <c r="CU247" s="6"/>
      <c r="CV247" s="6"/>
      <c r="CW247" s="6"/>
      <c r="CX247" s="6"/>
      <c r="CY247" s="6"/>
      <c r="CZ247" s="6"/>
      <c r="DA247" s="6"/>
      <c r="DB247" s="6"/>
      <c r="DC247" s="6"/>
      <c r="DD247" s="133"/>
      <c r="DE247" s="133"/>
      <c r="DF247" s="133"/>
      <c r="DG247" s="133"/>
      <c r="DH247" s="56"/>
      <c r="DI247" s="56"/>
      <c r="DJ247" s="56"/>
      <c r="DK247" s="56"/>
      <c r="DL247" s="56"/>
    </row>
    <row r="248" spans="1:116" s="31" customFormat="1" ht="28.5" customHeight="1" thickTop="1" thickBot="1" x14ac:dyDescent="0.35">
      <c r="A248" s="4">
        <v>44362</v>
      </c>
      <c r="B248" s="5" t="s">
        <v>5</v>
      </c>
      <c r="C248" s="51" t="s">
        <v>41</v>
      </c>
      <c r="D248" s="12" t="s">
        <v>11</v>
      </c>
      <c r="E248" s="5" t="s">
        <v>27</v>
      </c>
      <c r="F248" s="5" t="s">
        <v>30</v>
      </c>
      <c r="G248" s="53" t="s">
        <v>331</v>
      </c>
      <c r="H248" s="53">
        <v>64.75</v>
      </c>
      <c r="I248" s="81">
        <v>-64.75</v>
      </c>
      <c r="J248" s="72">
        <v>-65.75</v>
      </c>
      <c r="K248" s="17">
        <f t="shared" si="207"/>
        <v>331.50000000000011</v>
      </c>
      <c r="L248" s="17"/>
      <c r="M248" s="17"/>
      <c r="N248" s="17"/>
      <c r="O248" s="72">
        <v>-65.75</v>
      </c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25"/>
      <c r="AE248" s="125"/>
      <c r="AF248" s="123"/>
      <c r="AG248" s="117">
        <f t="shared" si="163"/>
        <v>0</v>
      </c>
      <c r="AH248" s="6">
        <f t="shared" si="164"/>
        <v>0</v>
      </c>
      <c r="AI248" s="72">
        <f t="shared" si="213"/>
        <v>-65.75</v>
      </c>
      <c r="AJ248" s="17"/>
      <c r="AK248" s="20">
        <f t="shared" si="206"/>
        <v>-65.75</v>
      </c>
      <c r="AL248" s="20">
        <f t="shared" si="208"/>
        <v>331.50000000000011</v>
      </c>
      <c r="AM248" s="20"/>
      <c r="AN248" s="6">
        <f t="shared" si="165"/>
        <v>0</v>
      </c>
      <c r="AO248" s="6">
        <f t="shared" si="166"/>
        <v>0</v>
      </c>
      <c r="AP248" s="17">
        <f t="shared" si="167"/>
        <v>0</v>
      </c>
      <c r="AQ248" s="17"/>
      <c r="AR248" s="6">
        <f t="shared" si="168"/>
        <v>0</v>
      </c>
      <c r="AS248" s="6">
        <f t="shared" si="169"/>
        <v>0</v>
      </c>
      <c r="AT248" s="6">
        <f t="shared" si="209"/>
        <v>0</v>
      </c>
      <c r="AU248" s="6"/>
      <c r="AV248" s="6">
        <f t="shared" si="170"/>
        <v>0</v>
      </c>
      <c r="AW248" s="6">
        <f t="shared" si="171"/>
        <v>0</v>
      </c>
      <c r="AX248" s="6">
        <f t="shared" si="172"/>
        <v>0</v>
      </c>
      <c r="AY248" s="6"/>
      <c r="AZ248" s="6">
        <f t="shared" si="173"/>
        <v>0</v>
      </c>
      <c r="BA248" s="6">
        <f t="shared" si="174"/>
        <v>0</v>
      </c>
      <c r="BB248" s="79">
        <f t="shared" si="175"/>
        <v>-65.75</v>
      </c>
      <c r="BC248" s="6"/>
      <c r="BD248" s="6">
        <f t="shared" si="176"/>
        <v>0</v>
      </c>
      <c r="BE248" s="6">
        <f t="shared" si="177"/>
        <v>0</v>
      </c>
      <c r="BF248" s="6">
        <f t="shared" si="178"/>
        <v>0</v>
      </c>
      <c r="BG248" s="6"/>
      <c r="BH248" s="6">
        <f t="shared" si="179"/>
        <v>0</v>
      </c>
      <c r="BI248" s="6">
        <f t="shared" si="180"/>
        <v>0</v>
      </c>
      <c r="BJ248" s="6">
        <f t="shared" si="181"/>
        <v>0</v>
      </c>
      <c r="BK248" s="6"/>
      <c r="BL248" s="6">
        <f t="shared" si="182"/>
        <v>0</v>
      </c>
      <c r="BM248" s="6">
        <f t="shared" si="183"/>
        <v>0</v>
      </c>
      <c r="BN248" s="6">
        <f t="shared" si="184"/>
        <v>0</v>
      </c>
      <c r="BO248" s="6"/>
      <c r="BP248" s="6">
        <f t="shared" si="185"/>
        <v>0</v>
      </c>
      <c r="BQ248" s="6">
        <f t="shared" si="186"/>
        <v>0</v>
      </c>
      <c r="BR248" s="6">
        <f t="shared" si="187"/>
        <v>0</v>
      </c>
      <c r="BS248" s="6"/>
      <c r="BT248" s="6">
        <f t="shared" si="188"/>
        <v>0</v>
      </c>
      <c r="BU248" s="6">
        <f t="shared" si="189"/>
        <v>0</v>
      </c>
      <c r="BV248" s="6">
        <f t="shared" si="190"/>
        <v>0</v>
      </c>
      <c r="BW248" s="6"/>
      <c r="BX248" s="6">
        <f t="shared" si="191"/>
        <v>0</v>
      </c>
      <c r="BY248" s="6">
        <f t="shared" si="192"/>
        <v>0</v>
      </c>
      <c r="BZ248" s="6">
        <f t="shared" si="193"/>
        <v>0</v>
      </c>
      <c r="CA248" s="6"/>
      <c r="CB248" s="6">
        <f t="shared" si="194"/>
        <v>0</v>
      </c>
      <c r="CC248" s="6">
        <f t="shared" si="195"/>
        <v>0</v>
      </c>
      <c r="CD248" s="6">
        <f t="shared" si="196"/>
        <v>0</v>
      </c>
      <c r="CE248" s="6"/>
      <c r="CF248" s="6">
        <f t="shared" si="197"/>
        <v>0</v>
      </c>
      <c r="CG248" s="6">
        <f t="shared" si="198"/>
        <v>0</v>
      </c>
      <c r="CH248" s="6">
        <f t="shared" si="199"/>
        <v>0</v>
      </c>
      <c r="CI248" s="6"/>
      <c r="CJ248" s="6">
        <f t="shared" si="200"/>
        <v>0</v>
      </c>
      <c r="CK248" s="6">
        <f t="shared" si="201"/>
        <v>0</v>
      </c>
      <c r="CL248" s="6">
        <f t="shared" si="202"/>
        <v>0</v>
      </c>
      <c r="CM248" s="6"/>
      <c r="CN248" s="6">
        <f t="shared" si="203"/>
        <v>0</v>
      </c>
      <c r="CO248" s="6">
        <f t="shared" si="204"/>
        <v>0</v>
      </c>
      <c r="CP248" s="6">
        <f t="shared" si="205"/>
        <v>0</v>
      </c>
      <c r="CQ248" s="6"/>
      <c r="CR248" s="6">
        <f t="shared" si="210"/>
        <v>0</v>
      </c>
      <c r="CS248" s="6">
        <f t="shared" si="211"/>
        <v>0</v>
      </c>
      <c r="CT248" s="6">
        <f t="shared" si="212"/>
        <v>0</v>
      </c>
      <c r="CU248" s="6"/>
      <c r="CV248" s="6"/>
      <c r="CW248" s="6"/>
      <c r="CX248" s="6"/>
      <c r="CY248" s="6"/>
      <c r="CZ248" s="6"/>
      <c r="DA248" s="6"/>
      <c r="DB248" s="6"/>
      <c r="DC248" s="6"/>
      <c r="DD248" s="133"/>
      <c r="DE248" s="133"/>
      <c r="DF248" s="133"/>
      <c r="DG248" s="133"/>
      <c r="DH248" s="56"/>
      <c r="DI248" s="56"/>
      <c r="DJ248" s="56"/>
      <c r="DK248" s="56"/>
      <c r="DL248" s="56"/>
    </row>
    <row r="249" spans="1:116" s="31" customFormat="1" ht="28.5" customHeight="1" thickTop="1" thickBot="1" x14ac:dyDescent="0.35">
      <c r="A249" s="4">
        <v>44363</v>
      </c>
      <c r="B249" s="5" t="s">
        <v>3</v>
      </c>
      <c r="C249" s="5" t="s">
        <v>38</v>
      </c>
      <c r="D249" s="12" t="s">
        <v>11</v>
      </c>
      <c r="E249" s="5" t="s">
        <v>27</v>
      </c>
      <c r="F249" s="5" t="s">
        <v>1</v>
      </c>
      <c r="G249" s="53" t="s">
        <v>332</v>
      </c>
      <c r="H249" s="53">
        <v>63</v>
      </c>
      <c r="I249" s="82">
        <v>63</v>
      </c>
      <c r="J249" s="17">
        <v>61</v>
      </c>
      <c r="K249" s="17">
        <f t="shared" si="207"/>
        <v>392.50000000000011</v>
      </c>
      <c r="L249" s="68">
        <v>61</v>
      </c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25"/>
      <c r="AE249" s="125"/>
      <c r="AF249" s="123"/>
      <c r="AG249" s="117">
        <f t="shared" si="163"/>
        <v>0</v>
      </c>
      <c r="AH249" s="36">
        <f t="shared" si="164"/>
        <v>61</v>
      </c>
      <c r="AI249" s="17">
        <f t="shared" si="213"/>
        <v>0</v>
      </c>
      <c r="AJ249" s="17"/>
      <c r="AK249" s="20">
        <f t="shared" si="206"/>
        <v>61</v>
      </c>
      <c r="AL249" s="20">
        <f t="shared" si="208"/>
        <v>392.50000000000011</v>
      </c>
      <c r="AM249" s="20"/>
      <c r="AN249" s="6">
        <f t="shared" si="165"/>
        <v>0</v>
      </c>
      <c r="AO249" s="36">
        <f t="shared" si="166"/>
        <v>61</v>
      </c>
      <c r="AP249" s="17">
        <f t="shared" si="167"/>
        <v>0</v>
      </c>
      <c r="AQ249" s="17"/>
      <c r="AR249" s="6">
        <f t="shared" si="168"/>
        <v>0</v>
      </c>
      <c r="AS249" s="6">
        <f t="shared" si="169"/>
        <v>0</v>
      </c>
      <c r="AT249" s="6">
        <f t="shared" si="209"/>
        <v>0</v>
      </c>
      <c r="AU249" s="6"/>
      <c r="AV249" s="6">
        <f t="shared" si="170"/>
        <v>0</v>
      </c>
      <c r="AW249" s="6">
        <f t="shared" si="171"/>
        <v>0</v>
      </c>
      <c r="AX249" s="6">
        <f t="shared" si="172"/>
        <v>0</v>
      </c>
      <c r="AY249" s="6"/>
      <c r="AZ249" s="6">
        <f t="shared" si="173"/>
        <v>0</v>
      </c>
      <c r="BA249" s="6">
        <f t="shared" si="174"/>
        <v>0</v>
      </c>
      <c r="BB249" s="6">
        <f t="shared" si="175"/>
        <v>0</v>
      </c>
      <c r="BC249" s="6"/>
      <c r="BD249" s="6">
        <f t="shared" si="176"/>
        <v>0</v>
      </c>
      <c r="BE249" s="6">
        <f t="shared" si="177"/>
        <v>0</v>
      </c>
      <c r="BF249" s="6">
        <f t="shared" si="178"/>
        <v>0</v>
      </c>
      <c r="BG249" s="6"/>
      <c r="BH249" s="6">
        <f t="shared" si="179"/>
        <v>0</v>
      </c>
      <c r="BI249" s="6">
        <f t="shared" si="180"/>
        <v>0</v>
      </c>
      <c r="BJ249" s="6">
        <f t="shared" si="181"/>
        <v>0</v>
      </c>
      <c r="BK249" s="6"/>
      <c r="BL249" s="6">
        <f t="shared" si="182"/>
        <v>0</v>
      </c>
      <c r="BM249" s="6">
        <f t="shared" si="183"/>
        <v>0</v>
      </c>
      <c r="BN249" s="6">
        <f t="shared" si="184"/>
        <v>0</v>
      </c>
      <c r="BO249" s="6"/>
      <c r="BP249" s="6">
        <f t="shared" si="185"/>
        <v>0</v>
      </c>
      <c r="BQ249" s="6">
        <f t="shared" si="186"/>
        <v>0</v>
      </c>
      <c r="BR249" s="6">
        <f t="shared" si="187"/>
        <v>0</v>
      </c>
      <c r="BS249" s="6"/>
      <c r="BT249" s="6">
        <f t="shared" si="188"/>
        <v>0</v>
      </c>
      <c r="BU249" s="6">
        <f t="shared" si="189"/>
        <v>0</v>
      </c>
      <c r="BV249" s="6">
        <f t="shared" si="190"/>
        <v>0</v>
      </c>
      <c r="BW249" s="6"/>
      <c r="BX249" s="6">
        <f t="shared" si="191"/>
        <v>0</v>
      </c>
      <c r="BY249" s="6">
        <f t="shared" si="192"/>
        <v>0</v>
      </c>
      <c r="BZ249" s="6">
        <f t="shared" si="193"/>
        <v>0</v>
      </c>
      <c r="CA249" s="6"/>
      <c r="CB249" s="6">
        <f t="shared" si="194"/>
        <v>0</v>
      </c>
      <c r="CC249" s="6">
        <f t="shared" si="195"/>
        <v>0</v>
      </c>
      <c r="CD249" s="6">
        <f t="shared" si="196"/>
        <v>0</v>
      </c>
      <c r="CE249" s="6"/>
      <c r="CF249" s="6">
        <f t="shared" si="197"/>
        <v>0</v>
      </c>
      <c r="CG249" s="6">
        <f t="shared" si="198"/>
        <v>0</v>
      </c>
      <c r="CH249" s="6">
        <f t="shared" si="199"/>
        <v>0</v>
      </c>
      <c r="CI249" s="6"/>
      <c r="CJ249" s="6">
        <f t="shared" si="200"/>
        <v>0</v>
      </c>
      <c r="CK249" s="6">
        <f t="shared" si="201"/>
        <v>0</v>
      </c>
      <c r="CL249" s="6">
        <f t="shared" si="202"/>
        <v>0</v>
      </c>
      <c r="CM249" s="6"/>
      <c r="CN249" s="6">
        <f t="shared" si="203"/>
        <v>0</v>
      </c>
      <c r="CO249" s="6">
        <f t="shared" si="204"/>
        <v>0</v>
      </c>
      <c r="CP249" s="6">
        <f t="shared" si="205"/>
        <v>0</v>
      </c>
      <c r="CQ249" s="6"/>
      <c r="CR249" s="6">
        <f t="shared" si="210"/>
        <v>0</v>
      </c>
      <c r="CS249" s="6">
        <f t="shared" si="211"/>
        <v>0</v>
      </c>
      <c r="CT249" s="6">
        <f t="shared" si="212"/>
        <v>0</v>
      </c>
      <c r="CU249" s="6"/>
      <c r="CV249" s="6"/>
      <c r="CW249" s="6"/>
      <c r="CX249" s="6"/>
      <c r="CY249" s="6"/>
      <c r="CZ249" s="6"/>
      <c r="DA249" s="6"/>
      <c r="DB249" s="6"/>
      <c r="DC249" s="6"/>
      <c r="DD249" s="133"/>
      <c r="DE249" s="133"/>
      <c r="DF249" s="133"/>
      <c r="DG249" s="133"/>
      <c r="DH249" s="56"/>
      <c r="DI249" s="56"/>
      <c r="DJ249" s="56"/>
      <c r="DK249" s="56"/>
      <c r="DL249" s="56"/>
    </row>
    <row r="250" spans="1:116" s="31" customFormat="1" ht="28.5" customHeight="1" thickTop="1" thickBot="1" x14ac:dyDescent="0.35">
      <c r="A250" s="4">
        <v>44363</v>
      </c>
      <c r="B250" s="5" t="s">
        <v>4</v>
      </c>
      <c r="C250" s="5" t="s">
        <v>29</v>
      </c>
      <c r="D250" s="12" t="s">
        <v>11</v>
      </c>
      <c r="E250" s="5" t="s">
        <v>27</v>
      </c>
      <c r="F250" s="5" t="s">
        <v>1</v>
      </c>
      <c r="G250" s="53" t="s">
        <v>333</v>
      </c>
      <c r="H250" s="53">
        <v>69.5</v>
      </c>
      <c r="I250" s="82">
        <v>69.5</v>
      </c>
      <c r="J250" s="17">
        <v>67.5</v>
      </c>
      <c r="K250" s="17">
        <f t="shared" si="207"/>
        <v>460.00000000000011</v>
      </c>
      <c r="L250" s="17"/>
      <c r="M250" s="17"/>
      <c r="N250" s="68">
        <v>67.5</v>
      </c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25"/>
      <c r="AE250" s="125"/>
      <c r="AF250" s="123"/>
      <c r="AG250" s="119">
        <f t="shared" si="163"/>
        <v>67.5</v>
      </c>
      <c r="AH250" s="6">
        <f t="shared" si="164"/>
        <v>0</v>
      </c>
      <c r="AI250" s="17">
        <f t="shared" si="213"/>
        <v>0</v>
      </c>
      <c r="AJ250" s="17"/>
      <c r="AK250" s="20">
        <f t="shared" si="206"/>
        <v>67.5</v>
      </c>
      <c r="AL250" s="20">
        <f t="shared" si="208"/>
        <v>460.00000000000011</v>
      </c>
      <c r="AM250" s="20"/>
      <c r="AN250" s="6">
        <f t="shared" si="165"/>
        <v>0</v>
      </c>
      <c r="AO250" s="6">
        <f t="shared" si="166"/>
        <v>0</v>
      </c>
      <c r="AP250" s="17">
        <f t="shared" si="167"/>
        <v>0</v>
      </c>
      <c r="AQ250" s="17"/>
      <c r="AR250" s="6">
        <f t="shared" si="168"/>
        <v>0</v>
      </c>
      <c r="AS250" s="6">
        <f t="shared" si="169"/>
        <v>0</v>
      </c>
      <c r="AT250" s="6">
        <f t="shared" si="209"/>
        <v>0</v>
      </c>
      <c r="AU250" s="6"/>
      <c r="AV250" s="36">
        <f t="shared" si="170"/>
        <v>67.5</v>
      </c>
      <c r="AW250" s="6">
        <f t="shared" si="171"/>
        <v>0</v>
      </c>
      <c r="AX250" s="6">
        <f t="shared" si="172"/>
        <v>0</v>
      </c>
      <c r="AY250" s="6"/>
      <c r="AZ250" s="6">
        <f t="shared" si="173"/>
        <v>0</v>
      </c>
      <c r="BA250" s="6">
        <f t="shared" si="174"/>
        <v>0</v>
      </c>
      <c r="BB250" s="6">
        <f t="shared" si="175"/>
        <v>0</v>
      </c>
      <c r="BC250" s="6"/>
      <c r="BD250" s="6">
        <f t="shared" si="176"/>
        <v>0</v>
      </c>
      <c r="BE250" s="6">
        <f t="shared" si="177"/>
        <v>0</v>
      </c>
      <c r="BF250" s="6">
        <f t="shared" si="178"/>
        <v>0</v>
      </c>
      <c r="BG250" s="6"/>
      <c r="BH250" s="6">
        <f t="shared" si="179"/>
        <v>0</v>
      </c>
      <c r="BI250" s="6">
        <f t="shared" si="180"/>
        <v>0</v>
      </c>
      <c r="BJ250" s="6">
        <f t="shared" si="181"/>
        <v>0</v>
      </c>
      <c r="BK250" s="6"/>
      <c r="BL250" s="6">
        <f t="shared" si="182"/>
        <v>0</v>
      </c>
      <c r="BM250" s="6">
        <f t="shared" si="183"/>
        <v>0</v>
      </c>
      <c r="BN250" s="6">
        <f t="shared" si="184"/>
        <v>0</v>
      </c>
      <c r="BO250" s="6"/>
      <c r="BP250" s="6">
        <f t="shared" si="185"/>
        <v>0</v>
      </c>
      <c r="BQ250" s="6">
        <f t="shared" si="186"/>
        <v>0</v>
      </c>
      <c r="BR250" s="6">
        <f t="shared" si="187"/>
        <v>0</v>
      </c>
      <c r="BS250" s="6"/>
      <c r="BT250" s="6">
        <f t="shared" si="188"/>
        <v>0</v>
      </c>
      <c r="BU250" s="6">
        <f t="shared" si="189"/>
        <v>0</v>
      </c>
      <c r="BV250" s="6">
        <f t="shared" si="190"/>
        <v>0</v>
      </c>
      <c r="BW250" s="6"/>
      <c r="BX250" s="6">
        <f t="shared" si="191"/>
        <v>0</v>
      </c>
      <c r="BY250" s="6">
        <f t="shared" si="192"/>
        <v>0</v>
      </c>
      <c r="BZ250" s="6">
        <f t="shared" si="193"/>
        <v>0</v>
      </c>
      <c r="CA250" s="6"/>
      <c r="CB250" s="6">
        <f t="shared" si="194"/>
        <v>0</v>
      </c>
      <c r="CC250" s="6">
        <f t="shared" si="195"/>
        <v>0</v>
      </c>
      <c r="CD250" s="6">
        <f t="shared" si="196"/>
        <v>0</v>
      </c>
      <c r="CE250" s="6"/>
      <c r="CF250" s="6">
        <f t="shared" si="197"/>
        <v>0</v>
      </c>
      <c r="CG250" s="6">
        <f t="shared" si="198"/>
        <v>0</v>
      </c>
      <c r="CH250" s="6">
        <f t="shared" si="199"/>
        <v>0</v>
      </c>
      <c r="CI250" s="6"/>
      <c r="CJ250" s="6">
        <f t="shared" si="200"/>
        <v>0</v>
      </c>
      <c r="CK250" s="6">
        <f t="shared" si="201"/>
        <v>0</v>
      </c>
      <c r="CL250" s="6">
        <f t="shared" si="202"/>
        <v>0</v>
      </c>
      <c r="CM250" s="6"/>
      <c r="CN250" s="6">
        <f t="shared" si="203"/>
        <v>0</v>
      </c>
      <c r="CO250" s="6">
        <f t="shared" si="204"/>
        <v>0</v>
      </c>
      <c r="CP250" s="6">
        <f t="shared" si="205"/>
        <v>0</v>
      </c>
      <c r="CQ250" s="6"/>
      <c r="CR250" s="6">
        <f t="shared" si="210"/>
        <v>0</v>
      </c>
      <c r="CS250" s="6">
        <f t="shared" si="211"/>
        <v>0</v>
      </c>
      <c r="CT250" s="6">
        <f t="shared" si="212"/>
        <v>0</v>
      </c>
      <c r="CU250" s="6"/>
      <c r="CV250" s="6"/>
      <c r="CW250" s="6"/>
      <c r="CX250" s="6"/>
      <c r="CY250" s="6"/>
      <c r="CZ250" s="6"/>
      <c r="DA250" s="6"/>
      <c r="DB250" s="6"/>
      <c r="DC250" s="6"/>
      <c r="DD250" s="133"/>
      <c r="DE250" s="133"/>
      <c r="DF250" s="133"/>
      <c r="DG250" s="133"/>
      <c r="DH250" s="56"/>
      <c r="DI250" s="56"/>
      <c r="DJ250" s="56"/>
      <c r="DK250" s="56"/>
      <c r="DL250" s="56"/>
    </row>
    <row r="251" spans="1:116" s="31" customFormat="1" ht="28.5" customHeight="1" thickTop="1" thickBot="1" x14ac:dyDescent="0.35">
      <c r="A251" s="4">
        <v>44363</v>
      </c>
      <c r="B251" s="5" t="s">
        <v>5</v>
      </c>
      <c r="C251" s="5" t="s">
        <v>29</v>
      </c>
      <c r="D251" s="12" t="s">
        <v>11</v>
      </c>
      <c r="E251" s="5" t="s">
        <v>27</v>
      </c>
      <c r="F251" s="5" t="s">
        <v>1</v>
      </c>
      <c r="G251" s="53" t="s">
        <v>334</v>
      </c>
      <c r="H251" s="53">
        <v>49.5</v>
      </c>
      <c r="I251" s="82">
        <v>49.5</v>
      </c>
      <c r="J251" s="17">
        <v>47.5</v>
      </c>
      <c r="K251" s="17">
        <f t="shared" si="207"/>
        <v>507.50000000000011</v>
      </c>
      <c r="L251" s="17"/>
      <c r="M251" s="17"/>
      <c r="N251" s="17"/>
      <c r="O251" s="68">
        <v>47.5</v>
      </c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25"/>
      <c r="AE251" s="125"/>
      <c r="AF251" s="123"/>
      <c r="AG251" s="119">
        <f t="shared" si="163"/>
        <v>47.5</v>
      </c>
      <c r="AH251" s="6">
        <f t="shared" si="164"/>
        <v>0</v>
      </c>
      <c r="AI251" s="17">
        <f t="shared" si="213"/>
        <v>0</v>
      </c>
      <c r="AJ251" s="17"/>
      <c r="AK251" s="20">
        <f t="shared" si="206"/>
        <v>47.5</v>
      </c>
      <c r="AL251" s="20">
        <f t="shared" si="208"/>
        <v>507.50000000000011</v>
      </c>
      <c r="AM251" s="20"/>
      <c r="AN251" s="6">
        <f t="shared" si="165"/>
        <v>0</v>
      </c>
      <c r="AO251" s="6">
        <f t="shared" si="166"/>
        <v>0</v>
      </c>
      <c r="AP251" s="17">
        <f t="shared" si="167"/>
        <v>0</v>
      </c>
      <c r="AQ251" s="17"/>
      <c r="AR251" s="6">
        <f t="shared" si="168"/>
        <v>0</v>
      </c>
      <c r="AS251" s="6">
        <f t="shared" si="169"/>
        <v>0</v>
      </c>
      <c r="AT251" s="6">
        <f t="shared" si="209"/>
        <v>0</v>
      </c>
      <c r="AU251" s="6"/>
      <c r="AV251" s="6">
        <f t="shared" si="170"/>
        <v>0</v>
      </c>
      <c r="AW251" s="6">
        <f t="shared" si="171"/>
        <v>0</v>
      </c>
      <c r="AX251" s="6">
        <f t="shared" si="172"/>
        <v>0</v>
      </c>
      <c r="AY251" s="6"/>
      <c r="AZ251" s="36">
        <f t="shared" si="173"/>
        <v>47.5</v>
      </c>
      <c r="BA251" s="6">
        <f t="shared" si="174"/>
        <v>0</v>
      </c>
      <c r="BB251" s="6">
        <f t="shared" si="175"/>
        <v>0</v>
      </c>
      <c r="BC251" s="6"/>
      <c r="BD251" s="6">
        <f t="shared" si="176"/>
        <v>0</v>
      </c>
      <c r="BE251" s="6">
        <f t="shared" si="177"/>
        <v>0</v>
      </c>
      <c r="BF251" s="6">
        <f t="shared" si="178"/>
        <v>0</v>
      </c>
      <c r="BG251" s="6"/>
      <c r="BH251" s="6">
        <f t="shared" si="179"/>
        <v>0</v>
      </c>
      <c r="BI251" s="6">
        <f t="shared" si="180"/>
        <v>0</v>
      </c>
      <c r="BJ251" s="6">
        <f t="shared" si="181"/>
        <v>0</v>
      </c>
      <c r="BK251" s="6"/>
      <c r="BL251" s="6">
        <f t="shared" si="182"/>
        <v>0</v>
      </c>
      <c r="BM251" s="6">
        <f t="shared" si="183"/>
        <v>0</v>
      </c>
      <c r="BN251" s="6">
        <f t="shared" si="184"/>
        <v>0</v>
      </c>
      <c r="BO251" s="6"/>
      <c r="BP251" s="6">
        <f t="shared" si="185"/>
        <v>0</v>
      </c>
      <c r="BQ251" s="6">
        <f t="shared" si="186"/>
        <v>0</v>
      </c>
      <c r="BR251" s="6">
        <f t="shared" si="187"/>
        <v>0</v>
      </c>
      <c r="BS251" s="6"/>
      <c r="BT251" s="6">
        <f t="shared" si="188"/>
        <v>0</v>
      </c>
      <c r="BU251" s="6">
        <f t="shared" si="189"/>
        <v>0</v>
      </c>
      <c r="BV251" s="6">
        <f t="shared" si="190"/>
        <v>0</v>
      </c>
      <c r="BW251" s="6"/>
      <c r="BX251" s="6">
        <f t="shared" si="191"/>
        <v>0</v>
      </c>
      <c r="BY251" s="6">
        <f t="shared" si="192"/>
        <v>0</v>
      </c>
      <c r="BZ251" s="6">
        <f t="shared" si="193"/>
        <v>0</v>
      </c>
      <c r="CA251" s="6"/>
      <c r="CB251" s="6">
        <f t="shared" si="194"/>
        <v>0</v>
      </c>
      <c r="CC251" s="6">
        <f t="shared" si="195"/>
        <v>0</v>
      </c>
      <c r="CD251" s="6">
        <f t="shared" si="196"/>
        <v>0</v>
      </c>
      <c r="CE251" s="6"/>
      <c r="CF251" s="6">
        <f t="shared" si="197"/>
        <v>0</v>
      </c>
      <c r="CG251" s="6">
        <f t="shared" si="198"/>
        <v>0</v>
      </c>
      <c r="CH251" s="6">
        <f t="shared" si="199"/>
        <v>0</v>
      </c>
      <c r="CI251" s="6"/>
      <c r="CJ251" s="6">
        <f t="shared" si="200"/>
        <v>0</v>
      </c>
      <c r="CK251" s="6">
        <f t="shared" si="201"/>
        <v>0</v>
      </c>
      <c r="CL251" s="6">
        <f t="shared" si="202"/>
        <v>0</v>
      </c>
      <c r="CM251" s="6"/>
      <c r="CN251" s="6">
        <f t="shared" si="203"/>
        <v>0</v>
      </c>
      <c r="CO251" s="6">
        <f t="shared" si="204"/>
        <v>0</v>
      </c>
      <c r="CP251" s="6">
        <f t="shared" si="205"/>
        <v>0</v>
      </c>
      <c r="CQ251" s="6"/>
      <c r="CR251" s="6">
        <f t="shared" si="210"/>
        <v>0</v>
      </c>
      <c r="CS251" s="6">
        <f t="shared" si="211"/>
        <v>0</v>
      </c>
      <c r="CT251" s="6">
        <f t="shared" si="212"/>
        <v>0</v>
      </c>
      <c r="CU251" s="6"/>
      <c r="CV251" s="6"/>
      <c r="CW251" s="6"/>
      <c r="CX251" s="6"/>
      <c r="CY251" s="6"/>
      <c r="CZ251" s="6"/>
      <c r="DA251" s="6"/>
      <c r="DB251" s="6"/>
      <c r="DC251" s="6"/>
      <c r="DD251" s="133"/>
      <c r="DE251" s="133"/>
      <c r="DF251" s="133"/>
      <c r="DG251" s="133"/>
      <c r="DH251" s="56"/>
      <c r="DI251" s="56"/>
      <c r="DJ251" s="56"/>
      <c r="DK251" s="56"/>
      <c r="DL251" s="56"/>
    </row>
    <row r="252" spans="1:116" s="31" customFormat="1" ht="28.5" customHeight="1" thickTop="1" thickBot="1" x14ac:dyDescent="0.35">
      <c r="A252" s="4">
        <v>44363</v>
      </c>
      <c r="B252" s="5" t="s">
        <v>7</v>
      </c>
      <c r="C252" s="5" t="s">
        <v>41</v>
      </c>
      <c r="D252" s="12" t="s">
        <v>11</v>
      </c>
      <c r="E252" s="5" t="s">
        <v>27</v>
      </c>
      <c r="F252" s="5" t="s">
        <v>1</v>
      </c>
      <c r="G252" s="53" t="s">
        <v>335</v>
      </c>
      <c r="H252" s="53">
        <v>56.75</v>
      </c>
      <c r="I252" s="82">
        <v>56.75</v>
      </c>
      <c r="J252" s="17">
        <v>54.75</v>
      </c>
      <c r="K252" s="17">
        <f t="shared" si="207"/>
        <v>562.25000000000011</v>
      </c>
      <c r="L252" s="17"/>
      <c r="M252" s="17"/>
      <c r="N252" s="17"/>
      <c r="O252" s="17"/>
      <c r="P252" s="17"/>
      <c r="Q252" s="68">
        <v>54.75</v>
      </c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25"/>
      <c r="AE252" s="125"/>
      <c r="AF252" s="123"/>
      <c r="AG252" s="117">
        <f t="shared" si="163"/>
        <v>0</v>
      </c>
      <c r="AH252" s="6">
        <f t="shared" si="164"/>
        <v>0</v>
      </c>
      <c r="AI252" s="68">
        <f t="shared" si="213"/>
        <v>54.75</v>
      </c>
      <c r="AJ252" s="17"/>
      <c r="AK252" s="20">
        <f t="shared" si="206"/>
        <v>54.75</v>
      </c>
      <c r="AL252" s="20">
        <f t="shared" si="208"/>
        <v>562.25000000000011</v>
      </c>
      <c r="AM252" s="20"/>
      <c r="AN252" s="6">
        <f t="shared" si="165"/>
        <v>0</v>
      </c>
      <c r="AO252" s="6">
        <f t="shared" si="166"/>
        <v>0</v>
      </c>
      <c r="AP252" s="17">
        <f t="shared" si="167"/>
        <v>0</v>
      </c>
      <c r="AQ252" s="17"/>
      <c r="AR252" s="6">
        <f t="shared" si="168"/>
        <v>0</v>
      </c>
      <c r="AS252" s="6">
        <f t="shared" si="169"/>
        <v>0</v>
      </c>
      <c r="AT252" s="6">
        <f t="shared" si="209"/>
        <v>0</v>
      </c>
      <c r="AU252" s="6"/>
      <c r="AV252" s="6">
        <f t="shared" si="170"/>
        <v>0</v>
      </c>
      <c r="AW252" s="6">
        <f t="shared" si="171"/>
        <v>0</v>
      </c>
      <c r="AX252" s="6">
        <f t="shared" si="172"/>
        <v>0</v>
      </c>
      <c r="AY252" s="6"/>
      <c r="AZ252" s="6">
        <f t="shared" si="173"/>
        <v>0</v>
      </c>
      <c r="BA252" s="6">
        <f t="shared" si="174"/>
        <v>0</v>
      </c>
      <c r="BB252" s="6">
        <f t="shared" si="175"/>
        <v>0</v>
      </c>
      <c r="BC252" s="6"/>
      <c r="BD252" s="6">
        <f t="shared" si="176"/>
        <v>0</v>
      </c>
      <c r="BE252" s="6">
        <f t="shared" si="177"/>
        <v>0</v>
      </c>
      <c r="BF252" s="6">
        <f t="shared" si="178"/>
        <v>0</v>
      </c>
      <c r="BG252" s="6"/>
      <c r="BH252" s="6">
        <f t="shared" si="179"/>
        <v>0</v>
      </c>
      <c r="BI252" s="6">
        <f t="shared" si="180"/>
        <v>0</v>
      </c>
      <c r="BJ252" s="36">
        <f t="shared" si="181"/>
        <v>54.75</v>
      </c>
      <c r="BK252" s="6"/>
      <c r="BL252" s="6">
        <f t="shared" si="182"/>
        <v>0</v>
      </c>
      <c r="BM252" s="6">
        <f t="shared" si="183"/>
        <v>0</v>
      </c>
      <c r="BN252" s="6">
        <f t="shared" si="184"/>
        <v>0</v>
      </c>
      <c r="BO252" s="6"/>
      <c r="BP252" s="6">
        <f t="shared" si="185"/>
        <v>0</v>
      </c>
      <c r="BQ252" s="6">
        <f t="shared" si="186"/>
        <v>0</v>
      </c>
      <c r="BR252" s="6">
        <f t="shared" si="187"/>
        <v>0</v>
      </c>
      <c r="BS252" s="6"/>
      <c r="BT252" s="6">
        <f t="shared" si="188"/>
        <v>0</v>
      </c>
      <c r="BU252" s="6">
        <f t="shared" si="189"/>
        <v>0</v>
      </c>
      <c r="BV252" s="6">
        <f t="shared" si="190"/>
        <v>0</v>
      </c>
      <c r="BW252" s="6"/>
      <c r="BX252" s="6">
        <f t="shared" si="191"/>
        <v>0</v>
      </c>
      <c r="BY252" s="6">
        <f t="shared" si="192"/>
        <v>0</v>
      </c>
      <c r="BZ252" s="6">
        <f t="shared" si="193"/>
        <v>0</v>
      </c>
      <c r="CA252" s="6"/>
      <c r="CB252" s="6">
        <f t="shared" si="194"/>
        <v>0</v>
      </c>
      <c r="CC252" s="6">
        <f t="shared" si="195"/>
        <v>0</v>
      </c>
      <c r="CD252" s="6">
        <f t="shared" si="196"/>
        <v>0</v>
      </c>
      <c r="CE252" s="6"/>
      <c r="CF252" s="6">
        <f t="shared" si="197"/>
        <v>0</v>
      </c>
      <c r="CG252" s="6">
        <f t="shared" si="198"/>
        <v>0</v>
      </c>
      <c r="CH252" s="6">
        <f t="shared" si="199"/>
        <v>0</v>
      </c>
      <c r="CI252" s="6"/>
      <c r="CJ252" s="6">
        <f t="shared" si="200"/>
        <v>0</v>
      </c>
      <c r="CK252" s="6">
        <f t="shared" si="201"/>
        <v>0</v>
      </c>
      <c r="CL252" s="6">
        <f t="shared" si="202"/>
        <v>0</v>
      </c>
      <c r="CM252" s="6"/>
      <c r="CN252" s="6">
        <f t="shared" si="203"/>
        <v>0</v>
      </c>
      <c r="CO252" s="6">
        <f t="shared" si="204"/>
        <v>0</v>
      </c>
      <c r="CP252" s="6">
        <f t="shared" si="205"/>
        <v>0</v>
      </c>
      <c r="CQ252" s="6"/>
      <c r="CR252" s="6">
        <f t="shared" si="210"/>
        <v>0</v>
      </c>
      <c r="CS252" s="6">
        <f t="shared" si="211"/>
        <v>0</v>
      </c>
      <c r="CT252" s="6">
        <f t="shared" si="212"/>
        <v>0</v>
      </c>
      <c r="CU252" s="6"/>
      <c r="CV252" s="6"/>
      <c r="CW252" s="6"/>
      <c r="CX252" s="6"/>
      <c r="CY252" s="6"/>
      <c r="CZ252" s="6"/>
      <c r="DA252" s="6"/>
      <c r="DB252" s="6"/>
      <c r="DC252" s="6"/>
      <c r="DD252" s="133"/>
      <c r="DE252" s="133"/>
      <c r="DF252" s="133"/>
      <c r="DG252" s="133"/>
      <c r="DH252" s="56"/>
      <c r="DI252" s="56"/>
      <c r="DJ252" s="56"/>
      <c r="DK252" s="56"/>
      <c r="DL252" s="56"/>
    </row>
    <row r="253" spans="1:116" s="31" customFormat="1" ht="28.5" customHeight="1" thickTop="1" thickBot="1" x14ac:dyDescent="0.35">
      <c r="A253" s="4">
        <v>44368</v>
      </c>
      <c r="B253" s="51" t="s">
        <v>21</v>
      </c>
      <c r="C253" s="5" t="s">
        <v>38</v>
      </c>
      <c r="D253" s="12" t="s">
        <v>11</v>
      </c>
      <c r="E253" s="5" t="s">
        <v>52</v>
      </c>
      <c r="F253" s="5" t="s">
        <v>30</v>
      </c>
      <c r="G253" s="53" t="s">
        <v>336</v>
      </c>
      <c r="H253" s="53">
        <v>47</v>
      </c>
      <c r="I253" s="81">
        <v>-47</v>
      </c>
      <c r="J253" s="72">
        <v>-48</v>
      </c>
      <c r="K253" s="17">
        <f t="shared" si="207"/>
        <v>514.25000000000011</v>
      </c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72">
        <v>-48</v>
      </c>
      <c r="W253" s="17"/>
      <c r="X253" s="17"/>
      <c r="Y253" s="17"/>
      <c r="Z253" s="17"/>
      <c r="AA253" s="17"/>
      <c r="AB253" s="17"/>
      <c r="AC253" s="17"/>
      <c r="AD253" s="125"/>
      <c r="AE253" s="125"/>
      <c r="AF253" s="123"/>
      <c r="AG253" s="117">
        <f t="shared" si="163"/>
        <v>0</v>
      </c>
      <c r="AH253" s="79">
        <f t="shared" si="164"/>
        <v>-48</v>
      </c>
      <c r="AI253" s="17">
        <f t="shared" si="213"/>
        <v>0</v>
      </c>
      <c r="AJ253" s="17"/>
      <c r="AK253" s="20">
        <f t="shared" si="206"/>
        <v>-48</v>
      </c>
      <c r="AL253" s="20">
        <f t="shared" si="208"/>
        <v>514.25000000000011</v>
      </c>
      <c r="AM253" s="20"/>
      <c r="AN253" s="6">
        <f t="shared" si="165"/>
        <v>0</v>
      </c>
      <c r="AO253" s="6">
        <f t="shared" si="166"/>
        <v>0</v>
      </c>
      <c r="AP253" s="17">
        <f t="shared" si="167"/>
        <v>0</v>
      </c>
      <c r="AQ253" s="17"/>
      <c r="AR253" s="6">
        <f t="shared" si="168"/>
        <v>0</v>
      </c>
      <c r="AS253" s="6">
        <f t="shared" si="169"/>
        <v>0</v>
      </c>
      <c r="AT253" s="6">
        <f t="shared" si="209"/>
        <v>0</v>
      </c>
      <c r="AU253" s="6"/>
      <c r="AV253" s="6">
        <f t="shared" si="170"/>
        <v>0</v>
      </c>
      <c r="AW253" s="6">
        <f t="shared" si="171"/>
        <v>0</v>
      </c>
      <c r="AX253" s="6">
        <f t="shared" si="172"/>
        <v>0</v>
      </c>
      <c r="AY253" s="6"/>
      <c r="AZ253" s="6">
        <f t="shared" si="173"/>
        <v>0</v>
      </c>
      <c r="BA253" s="6">
        <f t="shared" si="174"/>
        <v>0</v>
      </c>
      <c r="BB253" s="6">
        <f t="shared" si="175"/>
        <v>0</v>
      </c>
      <c r="BC253" s="6"/>
      <c r="BD253" s="6">
        <f t="shared" si="176"/>
        <v>0</v>
      </c>
      <c r="BE253" s="6">
        <f t="shared" si="177"/>
        <v>0</v>
      </c>
      <c r="BF253" s="6">
        <f t="shared" si="178"/>
        <v>0</v>
      </c>
      <c r="BG253" s="6"/>
      <c r="BH253" s="6">
        <f t="shared" si="179"/>
        <v>0</v>
      </c>
      <c r="BI253" s="6">
        <f t="shared" si="180"/>
        <v>0</v>
      </c>
      <c r="BJ253" s="6">
        <f t="shared" si="181"/>
        <v>0</v>
      </c>
      <c r="BK253" s="6"/>
      <c r="BL253" s="6">
        <f t="shared" si="182"/>
        <v>0</v>
      </c>
      <c r="BM253" s="6">
        <f t="shared" si="183"/>
        <v>0</v>
      </c>
      <c r="BN253" s="6">
        <f t="shared" si="184"/>
        <v>0</v>
      </c>
      <c r="BO253" s="6"/>
      <c r="BP253" s="6">
        <f t="shared" si="185"/>
        <v>0</v>
      </c>
      <c r="BQ253" s="6">
        <f t="shared" si="186"/>
        <v>0</v>
      </c>
      <c r="BR253" s="6">
        <f t="shared" si="187"/>
        <v>0</v>
      </c>
      <c r="BS253" s="6"/>
      <c r="BT253" s="6">
        <f t="shared" si="188"/>
        <v>0</v>
      </c>
      <c r="BU253" s="6">
        <f t="shared" si="189"/>
        <v>0</v>
      </c>
      <c r="BV253" s="6">
        <f t="shared" si="190"/>
        <v>0</v>
      </c>
      <c r="BW253" s="6"/>
      <c r="BX253" s="6">
        <f t="shared" si="191"/>
        <v>0</v>
      </c>
      <c r="BY253" s="6">
        <f t="shared" si="192"/>
        <v>0</v>
      </c>
      <c r="BZ253" s="6">
        <f t="shared" si="193"/>
        <v>0</v>
      </c>
      <c r="CA253" s="6"/>
      <c r="CB253" s="6">
        <f t="shared" si="194"/>
        <v>0</v>
      </c>
      <c r="CC253" s="79">
        <f t="shared" si="195"/>
        <v>-48</v>
      </c>
      <c r="CD253" s="6">
        <f t="shared" si="196"/>
        <v>0</v>
      </c>
      <c r="CE253" s="6"/>
      <c r="CF253" s="6">
        <f t="shared" si="197"/>
        <v>0</v>
      </c>
      <c r="CG253" s="6">
        <f t="shared" si="198"/>
        <v>0</v>
      </c>
      <c r="CH253" s="6">
        <f t="shared" si="199"/>
        <v>0</v>
      </c>
      <c r="CI253" s="6"/>
      <c r="CJ253" s="6">
        <f t="shared" si="200"/>
        <v>0</v>
      </c>
      <c r="CK253" s="6">
        <f t="shared" si="201"/>
        <v>0</v>
      </c>
      <c r="CL253" s="6">
        <f t="shared" si="202"/>
        <v>0</v>
      </c>
      <c r="CM253" s="6"/>
      <c r="CN253" s="6">
        <f t="shared" si="203"/>
        <v>0</v>
      </c>
      <c r="CO253" s="6">
        <f t="shared" si="204"/>
        <v>0</v>
      </c>
      <c r="CP253" s="6">
        <f t="shared" si="205"/>
        <v>0</v>
      </c>
      <c r="CQ253" s="6"/>
      <c r="CR253" s="6">
        <f t="shared" si="210"/>
        <v>0</v>
      </c>
      <c r="CS253" s="6">
        <f t="shared" si="211"/>
        <v>0</v>
      </c>
      <c r="CT253" s="6">
        <f t="shared" si="212"/>
        <v>0</v>
      </c>
      <c r="CU253" s="6"/>
      <c r="CV253" s="6"/>
      <c r="CW253" s="6"/>
      <c r="CX253" s="6"/>
      <c r="CY253" s="6"/>
      <c r="CZ253" s="6"/>
      <c r="DA253" s="6"/>
      <c r="DB253" s="6"/>
      <c r="DC253" s="6"/>
      <c r="DD253" s="133"/>
      <c r="DE253" s="133"/>
      <c r="DF253" s="133"/>
      <c r="DG253" s="133"/>
      <c r="DH253" s="56"/>
      <c r="DI253" s="56"/>
      <c r="DJ253" s="56"/>
      <c r="DK253" s="56"/>
      <c r="DL253" s="56"/>
    </row>
    <row r="254" spans="1:116" s="31" customFormat="1" ht="28.5" customHeight="1" thickTop="1" thickBot="1" x14ac:dyDescent="0.35">
      <c r="A254" s="4">
        <v>44369</v>
      </c>
      <c r="B254" s="5" t="s">
        <v>0</v>
      </c>
      <c r="C254" s="5" t="s">
        <v>38</v>
      </c>
      <c r="D254" s="12" t="s">
        <v>11</v>
      </c>
      <c r="E254" s="5" t="s">
        <v>27</v>
      </c>
      <c r="F254" s="5" t="s">
        <v>30</v>
      </c>
      <c r="G254" s="53" t="s">
        <v>337</v>
      </c>
      <c r="H254" s="53">
        <v>57</v>
      </c>
      <c r="I254" s="82">
        <v>43</v>
      </c>
      <c r="J254" s="17">
        <v>41</v>
      </c>
      <c r="K254" s="17">
        <f t="shared" si="207"/>
        <v>555.25000000000011</v>
      </c>
      <c r="L254" s="17"/>
      <c r="M254" s="17"/>
      <c r="N254" s="17"/>
      <c r="O254" s="17"/>
      <c r="P254" s="17"/>
      <c r="Q254" s="17"/>
      <c r="R254" s="17"/>
      <c r="S254" s="17"/>
      <c r="T254" s="17"/>
      <c r="U254" s="68">
        <v>41</v>
      </c>
      <c r="V254" s="17"/>
      <c r="W254" s="17"/>
      <c r="X254" s="17"/>
      <c r="Y254" s="17"/>
      <c r="Z254" s="17"/>
      <c r="AA254" s="17"/>
      <c r="AB254" s="17"/>
      <c r="AC254" s="17"/>
      <c r="AD254" s="125"/>
      <c r="AE254" s="125"/>
      <c r="AF254" s="123"/>
      <c r="AG254" s="117">
        <f t="shared" si="163"/>
        <v>0</v>
      </c>
      <c r="AH254" s="36">
        <f t="shared" si="164"/>
        <v>41</v>
      </c>
      <c r="AI254" s="17">
        <f t="shared" si="213"/>
        <v>0</v>
      </c>
      <c r="AJ254" s="17"/>
      <c r="AK254" s="20">
        <f t="shared" si="206"/>
        <v>41</v>
      </c>
      <c r="AL254" s="20">
        <f t="shared" si="208"/>
        <v>555.25000000000011</v>
      </c>
      <c r="AM254" s="20"/>
      <c r="AN254" s="6">
        <f t="shared" si="165"/>
        <v>0</v>
      </c>
      <c r="AO254" s="6">
        <f t="shared" si="166"/>
        <v>0</v>
      </c>
      <c r="AP254" s="17">
        <f t="shared" si="167"/>
        <v>0</v>
      </c>
      <c r="AQ254" s="17"/>
      <c r="AR254" s="6">
        <f t="shared" si="168"/>
        <v>0</v>
      </c>
      <c r="AS254" s="6">
        <f t="shared" si="169"/>
        <v>0</v>
      </c>
      <c r="AT254" s="6">
        <f t="shared" si="209"/>
        <v>0</v>
      </c>
      <c r="AU254" s="6"/>
      <c r="AV254" s="6">
        <f t="shared" si="170"/>
        <v>0</v>
      </c>
      <c r="AW254" s="6">
        <f t="shared" si="171"/>
        <v>0</v>
      </c>
      <c r="AX254" s="6">
        <f t="shared" si="172"/>
        <v>0</v>
      </c>
      <c r="AY254" s="6"/>
      <c r="AZ254" s="6">
        <f t="shared" si="173"/>
        <v>0</v>
      </c>
      <c r="BA254" s="6">
        <f t="shared" si="174"/>
        <v>0</v>
      </c>
      <c r="BB254" s="6">
        <f t="shared" si="175"/>
        <v>0</v>
      </c>
      <c r="BC254" s="6"/>
      <c r="BD254" s="6">
        <f t="shared" si="176"/>
        <v>0</v>
      </c>
      <c r="BE254" s="6">
        <f t="shared" si="177"/>
        <v>0</v>
      </c>
      <c r="BF254" s="6">
        <f t="shared" si="178"/>
        <v>0</v>
      </c>
      <c r="BG254" s="6"/>
      <c r="BH254" s="6">
        <f t="shared" si="179"/>
        <v>0</v>
      </c>
      <c r="BI254" s="6">
        <f t="shared" si="180"/>
        <v>0</v>
      </c>
      <c r="BJ254" s="6">
        <f t="shared" si="181"/>
        <v>0</v>
      </c>
      <c r="BK254" s="6"/>
      <c r="BL254" s="6">
        <f t="shared" si="182"/>
        <v>0</v>
      </c>
      <c r="BM254" s="6">
        <f t="shared" si="183"/>
        <v>0</v>
      </c>
      <c r="BN254" s="6">
        <f t="shared" si="184"/>
        <v>0</v>
      </c>
      <c r="BO254" s="6"/>
      <c r="BP254" s="6">
        <f t="shared" si="185"/>
        <v>0</v>
      </c>
      <c r="BQ254" s="6">
        <f t="shared" si="186"/>
        <v>0</v>
      </c>
      <c r="BR254" s="6">
        <f t="shared" si="187"/>
        <v>0</v>
      </c>
      <c r="BS254" s="6"/>
      <c r="BT254" s="6">
        <f t="shared" si="188"/>
        <v>0</v>
      </c>
      <c r="BU254" s="6">
        <f t="shared" si="189"/>
        <v>0</v>
      </c>
      <c r="BV254" s="6">
        <f t="shared" si="190"/>
        <v>0</v>
      </c>
      <c r="BW254" s="6"/>
      <c r="BX254" s="6">
        <f t="shared" si="191"/>
        <v>0</v>
      </c>
      <c r="BY254" s="36">
        <f t="shared" si="192"/>
        <v>41</v>
      </c>
      <c r="BZ254" s="6">
        <f t="shared" si="193"/>
        <v>0</v>
      </c>
      <c r="CA254" s="6"/>
      <c r="CB254" s="6">
        <f t="shared" si="194"/>
        <v>0</v>
      </c>
      <c r="CC254" s="6">
        <f t="shared" si="195"/>
        <v>0</v>
      </c>
      <c r="CD254" s="6">
        <f t="shared" si="196"/>
        <v>0</v>
      </c>
      <c r="CE254" s="6"/>
      <c r="CF254" s="6">
        <f t="shared" si="197"/>
        <v>0</v>
      </c>
      <c r="CG254" s="6">
        <f t="shared" si="198"/>
        <v>0</v>
      </c>
      <c r="CH254" s="6">
        <f t="shared" si="199"/>
        <v>0</v>
      </c>
      <c r="CI254" s="6"/>
      <c r="CJ254" s="6">
        <f t="shared" si="200"/>
        <v>0</v>
      </c>
      <c r="CK254" s="6">
        <f t="shared" si="201"/>
        <v>0</v>
      </c>
      <c r="CL254" s="6">
        <f t="shared" si="202"/>
        <v>0</v>
      </c>
      <c r="CM254" s="6"/>
      <c r="CN254" s="6">
        <f t="shared" si="203"/>
        <v>0</v>
      </c>
      <c r="CO254" s="6">
        <f t="shared" si="204"/>
        <v>0</v>
      </c>
      <c r="CP254" s="6">
        <f t="shared" si="205"/>
        <v>0</v>
      </c>
      <c r="CQ254" s="6"/>
      <c r="CR254" s="6">
        <f t="shared" si="210"/>
        <v>0</v>
      </c>
      <c r="CS254" s="6">
        <f t="shared" si="211"/>
        <v>0</v>
      </c>
      <c r="CT254" s="6">
        <f t="shared" si="212"/>
        <v>0</v>
      </c>
      <c r="CU254" s="6"/>
      <c r="CV254" s="6"/>
      <c r="CW254" s="6"/>
      <c r="CX254" s="6"/>
      <c r="CY254" s="6"/>
      <c r="CZ254" s="6"/>
      <c r="DA254" s="6"/>
      <c r="DB254" s="6"/>
      <c r="DC254" s="6"/>
      <c r="DD254" s="133"/>
      <c r="DE254" s="133"/>
      <c r="DF254" s="133"/>
      <c r="DG254" s="133"/>
      <c r="DH254" s="56"/>
      <c r="DI254" s="56"/>
      <c r="DJ254" s="56"/>
      <c r="DK254" s="56"/>
      <c r="DL254" s="56"/>
    </row>
    <row r="255" spans="1:116" s="31" customFormat="1" ht="28.5" customHeight="1" thickTop="1" thickBot="1" x14ac:dyDescent="0.35">
      <c r="A255" s="4">
        <v>44374</v>
      </c>
      <c r="B255" s="5" t="s">
        <v>7</v>
      </c>
      <c r="C255" s="5" t="s">
        <v>41</v>
      </c>
      <c r="D255" s="12" t="s">
        <v>11</v>
      </c>
      <c r="E255" s="5" t="s">
        <v>27</v>
      </c>
      <c r="F255" s="5" t="s">
        <v>1</v>
      </c>
      <c r="G255" s="53" t="s">
        <v>339</v>
      </c>
      <c r="H255" s="53">
        <v>53.75</v>
      </c>
      <c r="I255" s="82">
        <v>53.75</v>
      </c>
      <c r="J255" s="17">
        <v>51.75</v>
      </c>
      <c r="K255" s="17">
        <f t="shared" si="207"/>
        <v>607.00000000000011</v>
      </c>
      <c r="L255" s="17"/>
      <c r="M255" s="17"/>
      <c r="N255" s="17"/>
      <c r="O255" s="17"/>
      <c r="P255" s="17"/>
      <c r="Q255" s="68">
        <v>51.75</v>
      </c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25"/>
      <c r="AE255" s="125"/>
      <c r="AF255" s="123"/>
      <c r="AG255" s="117">
        <f t="shared" si="163"/>
        <v>0</v>
      </c>
      <c r="AH255" s="6">
        <f t="shared" si="164"/>
        <v>0</v>
      </c>
      <c r="AI255" s="68">
        <f t="shared" si="213"/>
        <v>51.75</v>
      </c>
      <c r="AJ255" s="17"/>
      <c r="AK255" s="20">
        <f t="shared" si="206"/>
        <v>51.75</v>
      </c>
      <c r="AL255" s="20">
        <f t="shared" si="208"/>
        <v>607.00000000000011</v>
      </c>
      <c r="AM255" s="20"/>
      <c r="AN255" s="6">
        <f t="shared" si="165"/>
        <v>0</v>
      </c>
      <c r="AO255" s="6">
        <f t="shared" si="166"/>
        <v>0</v>
      </c>
      <c r="AP255" s="17">
        <f t="shared" si="167"/>
        <v>0</v>
      </c>
      <c r="AQ255" s="17"/>
      <c r="AR255" s="6">
        <f t="shared" si="168"/>
        <v>0</v>
      </c>
      <c r="AS255" s="6">
        <f t="shared" si="169"/>
        <v>0</v>
      </c>
      <c r="AT255" s="6">
        <f t="shared" si="209"/>
        <v>0</v>
      </c>
      <c r="AU255" s="6"/>
      <c r="AV255" s="6">
        <f t="shared" si="170"/>
        <v>0</v>
      </c>
      <c r="AW255" s="6">
        <f t="shared" si="171"/>
        <v>0</v>
      </c>
      <c r="AX255" s="6">
        <f t="shared" si="172"/>
        <v>0</v>
      </c>
      <c r="AY255" s="6"/>
      <c r="AZ255" s="6">
        <f t="shared" si="173"/>
        <v>0</v>
      </c>
      <c r="BA255" s="6">
        <f t="shared" si="174"/>
        <v>0</v>
      </c>
      <c r="BB255" s="6">
        <f t="shared" si="175"/>
        <v>0</v>
      </c>
      <c r="BC255" s="6"/>
      <c r="BD255" s="6">
        <f t="shared" si="176"/>
        <v>0</v>
      </c>
      <c r="BE255" s="6">
        <f t="shared" si="177"/>
        <v>0</v>
      </c>
      <c r="BF255" s="6">
        <f t="shared" si="178"/>
        <v>0</v>
      </c>
      <c r="BG255" s="6"/>
      <c r="BH255" s="6">
        <f t="shared" si="179"/>
        <v>0</v>
      </c>
      <c r="BI255" s="6">
        <f t="shared" si="180"/>
        <v>0</v>
      </c>
      <c r="BJ255" s="36">
        <f t="shared" si="181"/>
        <v>51.75</v>
      </c>
      <c r="BK255" s="6"/>
      <c r="BL255" s="6">
        <f t="shared" si="182"/>
        <v>0</v>
      </c>
      <c r="BM255" s="6">
        <f t="shared" si="183"/>
        <v>0</v>
      </c>
      <c r="BN255" s="6">
        <f t="shared" si="184"/>
        <v>0</v>
      </c>
      <c r="BO255" s="6"/>
      <c r="BP255" s="6">
        <f t="shared" si="185"/>
        <v>0</v>
      </c>
      <c r="BQ255" s="6">
        <f t="shared" si="186"/>
        <v>0</v>
      </c>
      <c r="BR255" s="6">
        <f t="shared" si="187"/>
        <v>0</v>
      </c>
      <c r="BS255" s="6"/>
      <c r="BT255" s="6">
        <f t="shared" si="188"/>
        <v>0</v>
      </c>
      <c r="BU255" s="6">
        <f t="shared" si="189"/>
        <v>0</v>
      </c>
      <c r="BV255" s="6">
        <f t="shared" si="190"/>
        <v>0</v>
      </c>
      <c r="BW255" s="6"/>
      <c r="BX255" s="6">
        <f t="shared" si="191"/>
        <v>0</v>
      </c>
      <c r="BY255" s="6">
        <f t="shared" si="192"/>
        <v>0</v>
      </c>
      <c r="BZ255" s="6">
        <f t="shared" si="193"/>
        <v>0</v>
      </c>
      <c r="CA255" s="6"/>
      <c r="CB255" s="6">
        <f t="shared" si="194"/>
        <v>0</v>
      </c>
      <c r="CC255" s="6">
        <f t="shared" si="195"/>
        <v>0</v>
      </c>
      <c r="CD255" s="6">
        <f t="shared" si="196"/>
        <v>0</v>
      </c>
      <c r="CE255" s="6"/>
      <c r="CF255" s="6">
        <f t="shared" si="197"/>
        <v>0</v>
      </c>
      <c r="CG255" s="6">
        <f t="shared" si="198"/>
        <v>0</v>
      </c>
      <c r="CH255" s="6">
        <f t="shared" si="199"/>
        <v>0</v>
      </c>
      <c r="CI255" s="6"/>
      <c r="CJ255" s="6">
        <f t="shared" si="200"/>
        <v>0</v>
      </c>
      <c r="CK255" s="6">
        <f t="shared" si="201"/>
        <v>0</v>
      </c>
      <c r="CL255" s="6">
        <f t="shared" si="202"/>
        <v>0</v>
      </c>
      <c r="CM255" s="6"/>
      <c r="CN255" s="6">
        <f t="shared" si="203"/>
        <v>0</v>
      </c>
      <c r="CO255" s="6">
        <f t="shared" si="204"/>
        <v>0</v>
      </c>
      <c r="CP255" s="6">
        <f t="shared" si="205"/>
        <v>0</v>
      </c>
      <c r="CQ255" s="6"/>
      <c r="CR255" s="6">
        <f t="shared" si="210"/>
        <v>0</v>
      </c>
      <c r="CS255" s="6">
        <f t="shared" si="211"/>
        <v>0</v>
      </c>
      <c r="CT255" s="6">
        <f t="shared" si="212"/>
        <v>0</v>
      </c>
      <c r="CU255" s="6"/>
      <c r="CV255" s="6"/>
      <c r="CW255" s="6"/>
      <c r="CX255" s="6"/>
      <c r="CY255" s="6"/>
      <c r="CZ255" s="6"/>
      <c r="DA255" s="6"/>
      <c r="DB255" s="6"/>
      <c r="DC255" s="6"/>
      <c r="DD255" s="133"/>
      <c r="DE255" s="133"/>
      <c r="DF255" s="133"/>
      <c r="DG255" s="133"/>
      <c r="DH255" s="56"/>
      <c r="DI255" s="56"/>
      <c r="DJ255" s="56"/>
      <c r="DK255" s="56"/>
      <c r="DL255" s="56"/>
    </row>
    <row r="256" spans="1:116" s="31" customFormat="1" ht="28.5" customHeight="1" thickTop="1" thickBot="1" x14ac:dyDescent="0.35">
      <c r="A256" s="4">
        <v>44374</v>
      </c>
      <c r="B256" s="5" t="s">
        <v>8</v>
      </c>
      <c r="C256" s="5" t="s">
        <v>41</v>
      </c>
      <c r="D256" s="12" t="s">
        <v>11</v>
      </c>
      <c r="E256" s="5" t="s">
        <v>27</v>
      </c>
      <c r="F256" s="5" t="s">
        <v>1</v>
      </c>
      <c r="G256" s="53" t="s">
        <v>338</v>
      </c>
      <c r="H256" s="53">
        <v>52.5</v>
      </c>
      <c r="I256" s="82">
        <v>52.5</v>
      </c>
      <c r="J256" s="17">
        <v>50.5</v>
      </c>
      <c r="K256" s="17">
        <f t="shared" si="207"/>
        <v>657.50000000000011</v>
      </c>
      <c r="L256" s="17"/>
      <c r="M256" s="17"/>
      <c r="N256" s="17"/>
      <c r="O256" s="17"/>
      <c r="P256" s="17"/>
      <c r="Q256" s="17"/>
      <c r="R256" s="68">
        <v>50.5</v>
      </c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25"/>
      <c r="AE256" s="125"/>
      <c r="AF256" s="123"/>
      <c r="AG256" s="117">
        <f t="shared" si="163"/>
        <v>0</v>
      </c>
      <c r="AH256" s="6">
        <f t="shared" si="164"/>
        <v>0</v>
      </c>
      <c r="AI256" s="68">
        <f t="shared" si="213"/>
        <v>50.5</v>
      </c>
      <c r="AJ256" s="17"/>
      <c r="AK256" s="20">
        <f t="shared" si="206"/>
        <v>50.5</v>
      </c>
      <c r="AL256" s="20">
        <f t="shared" si="208"/>
        <v>657.50000000000011</v>
      </c>
      <c r="AM256" s="20"/>
      <c r="AN256" s="6">
        <f t="shared" si="165"/>
        <v>0</v>
      </c>
      <c r="AO256" s="6">
        <f t="shared" si="166"/>
        <v>0</v>
      </c>
      <c r="AP256" s="17">
        <f t="shared" si="167"/>
        <v>0</v>
      </c>
      <c r="AQ256" s="17"/>
      <c r="AR256" s="6">
        <f t="shared" si="168"/>
        <v>0</v>
      </c>
      <c r="AS256" s="6">
        <f t="shared" si="169"/>
        <v>0</v>
      </c>
      <c r="AT256" s="6">
        <f t="shared" si="209"/>
        <v>0</v>
      </c>
      <c r="AU256" s="6"/>
      <c r="AV256" s="6">
        <f t="shared" si="170"/>
        <v>0</v>
      </c>
      <c r="AW256" s="6">
        <f t="shared" si="171"/>
        <v>0</v>
      </c>
      <c r="AX256" s="6">
        <f t="shared" si="172"/>
        <v>0</v>
      </c>
      <c r="AY256" s="6"/>
      <c r="AZ256" s="6">
        <f t="shared" si="173"/>
        <v>0</v>
      </c>
      <c r="BA256" s="6">
        <f t="shared" si="174"/>
        <v>0</v>
      </c>
      <c r="BB256" s="6">
        <f t="shared" si="175"/>
        <v>0</v>
      </c>
      <c r="BC256" s="6"/>
      <c r="BD256" s="6">
        <f t="shared" si="176"/>
        <v>0</v>
      </c>
      <c r="BE256" s="6">
        <f t="shared" si="177"/>
        <v>0</v>
      </c>
      <c r="BF256" s="6">
        <f t="shared" si="178"/>
        <v>0</v>
      </c>
      <c r="BG256" s="6"/>
      <c r="BH256" s="6">
        <f t="shared" si="179"/>
        <v>0</v>
      </c>
      <c r="BI256" s="6">
        <f t="shared" si="180"/>
        <v>0</v>
      </c>
      <c r="BJ256" s="6">
        <f t="shared" si="181"/>
        <v>0</v>
      </c>
      <c r="BK256" s="6"/>
      <c r="BL256" s="6">
        <f t="shared" si="182"/>
        <v>0</v>
      </c>
      <c r="BM256" s="6">
        <f t="shared" si="183"/>
        <v>0</v>
      </c>
      <c r="BN256" s="36">
        <f t="shared" si="184"/>
        <v>50.5</v>
      </c>
      <c r="BO256" s="6"/>
      <c r="BP256" s="6">
        <f t="shared" si="185"/>
        <v>0</v>
      </c>
      <c r="BQ256" s="6">
        <f t="shared" si="186"/>
        <v>0</v>
      </c>
      <c r="BR256" s="6">
        <f t="shared" si="187"/>
        <v>0</v>
      </c>
      <c r="BS256" s="6"/>
      <c r="BT256" s="6">
        <f t="shared" si="188"/>
        <v>0</v>
      </c>
      <c r="BU256" s="6">
        <f t="shared" si="189"/>
        <v>0</v>
      </c>
      <c r="BV256" s="6">
        <f t="shared" si="190"/>
        <v>0</v>
      </c>
      <c r="BW256" s="6"/>
      <c r="BX256" s="6">
        <f t="shared" si="191"/>
        <v>0</v>
      </c>
      <c r="BY256" s="6">
        <f t="shared" si="192"/>
        <v>0</v>
      </c>
      <c r="BZ256" s="6">
        <f t="shared" si="193"/>
        <v>0</v>
      </c>
      <c r="CA256" s="6"/>
      <c r="CB256" s="6">
        <f t="shared" si="194"/>
        <v>0</v>
      </c>
      <c r="CC256" s="6">
        <f t="shared" si="195"/>
        <v>0</v>
      </c>
      <c r="CD256" s="6">
        <f t="shared" si="196"/>
        <v>0</v>
      </c>
      <c r="CE256" s="6"/>
      <c r="CF256" s="6">
        <f t="shared" si="197"/>
        <v>0</v>
      </c>
      <c r="CG256" s="6">
        <f t="shared" si="198"/>
        <v>0</v>
      </c>
      <c r="CH256" s="6">
        <f t="shared" si="199"/>
        <v>0</v>
      </c>
      <c r="CI256" s="6"/>
      <c r="CJ256" s="6">
        <f t="shared" si="200"/>
        <v>0</v>
      </c>
      <c r="CK256" s="6">
        <f t="shared" si="201"/>
        <v>0</v>
      </c>
      <c r="CL256" s="6">
        <f t="shared" si="202"/>
        <v>0</v>
      </c>
      <c r="CM256" s="6"/>
      <c r="CN256" s="6">
        <f t="shared" si="203"/>
        <v>0</v>
      </c>
      <c r="CO256" s="6">
        <f t="shared" si="204"/>
        <v>0</v>
      </c>
      <c r="CP256" s="6">
        <f t="shared" si="205"/>
        <v>0</v>
      </c>
      <c r="CQ256" s="6"/>
      <c r="CR256" s="6">
        <f t="shared" si="210"/>
        <v>0</v>
      </c>
      <c r="CS256" s="6">
        <f t="shared" si="211"/>
        <v>0</v>
      </c>
      <c r="CT256" s="6">
        <f t="shared" si="212"/>
        <v>0</v>
      </c>
      <c r="CU256" s="6"/>
      <c r="CV256" s="6"/>
      <c r="CW256" s="6"/>
      <c r="CX256" s="6"/>
      <c r="CY256" s="6"/>
      <c r="CZ256" s="6"/>
      <c r="DA256" s="6"/>
      <c r="DB256" s="6"/>
      <c r="DC256" s="6"/>
      <c r="DD256" s="133"/>
      <c r="DE256" s="133"/>
      <c r="DF256" s="133"/>
      <c r="DG256" s="133"/>
      <c r="DH256" s="56"/>
      <c r="DI256" s="56"/>
      <c r="DJ256" s="56"/>
      <c r="DK256" s="56"/>
      <c r="DL256" s="56"/>
    </row>
    <row r="257" spans="1:116" s="31" customFormat="1" ht="28.5" customHeight="1" thickTop="1" thickBot="1" x14ac:dyDescent="0.35">
      <c r="A257" s="4">
        <v>44375</v>
      </c>
      <c r="B257" s="5" t="s">
        <v>2</v>
      </c>
      <c r="C257" s="5" t="s">
        <v>41</v>
      </c>
      <c r="D257" s="12" t="s">
        <v>11</v>
      </c>
      <c r="E257" s="5" t="s">
        <v>27</v>
      </c>
      <c r="F257" s="5" t="s">
        <v>1</v>
      </c>
      <c r="G257" s="53" t="s">
        <v>340</v>
      </c>
      <c r="H257" s="53">
        <v>57.75</v>
      </c>
      <c r="I257" s="82">
        <v>57.75</v>
      </c>
      <c r="J257" s="17">
        <v>55.75</v>
      </c>
      <c r="K257" s="17">
        <f t="shared" si="207"/>
        <v>713.25000000000011</v>
      </c>
      <c r="L257" s="17"/>
      <c r="M257" s="68">
        <v>55.75</v>
      </c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25"/>
      <c r="AE257" s="125"/>
      <c r="AF257" s="123"/>
      <c r="AG257" s="117">
        <f t="shared" si="163"/>
        <v>0</v>
      </c>
      <c r="AH257" s="6">
        <f t="shared" si="164"/>
        <v>0</v>
      </c>
      <c r="AI257" s="68">
        <f t="shared" si="213"/>
        <v>55.75</v>
      </c>
      <c r="AJ257" s="17"/>
      <c r="AK257" s="20">
        <f t="shared" si="206"/>
        <v>55.75</v>
      </c>
      <c r="AL257" s="20">
        <f t="shared" si="208"/>
        <v>713.25000000000011</v>
      </c>
      <c r="AM257" s="20"/>
      <c r="AN257" s="6">
        <f t="shared" si="165"/>
        <v>0</v>
      </c>
      <c r="AO257" s="6">
        <f t="shared" si="166"/>
        <v>0</v>
      </c>
      <c r="AP257" s="17">
        <f t="shared" si="167"/>
        <v>0</v>
      </c>
      <c r="AQ257" s="17"/>
      <c r="AR257" s="6">
        <f t="shared" si="168"/>
        <v>0</v>
      </c>
      <c r="AS257" s="6">
        <f t="shared" si="169"/>
        <v>0</v>
      </c>
      <c r="AT257" s="36">
        <f t="shared" si="209"/>
        <v>55.75</v>
      </c>
      <c r="AU257" s="6"/>
      <c r="AV257" s="6">
        <f t="shared" si="170"/>
        <v>0</v>
      </c>
      <c r="AW257" s="6">
        <f t="shared" si="171"/>
        <v>0</v>
      </c>
      <c r="AX257" s="6">
        <f t="shared" si="172"/>
        <v>0</v>
      </c>
      <c r="AY257" s="6"/>
      <c r="AZ257" s="6">
        <f t="shared" si="173"/>
        <v>0</v>
      </c>
      <c r="BA257" s="6">
        <f t="shared" si="174"/>
        <v>0</v>
      </c>
      <c r="BB257" s="6">
        <f t="shared" si="175"/>
        <v>0</v>
      </c>
      <c r="BC257" s="6"/>
      <c r="BD257" s="6">
        <f t="shared" si="176"/>
        <v>0</v>
      </c>
      <c r="BE257" s="6">
        <f t="shared" si="177"/>
        <v>0</v>
      </c>
      <c r="BF257" s="6">
        <f t="shared" si="178"/>
        <v>0</v>
      </c>
      <c r="BG257" s="6"/>
      <c r="BH257" s="6">
        <f t="shared" si="179"/>
        <v>0</v>
      </c>
      <c r="BI257" s="6">
        <f t="shared" si="180"/>
        <v>0</v>
      </c>
      <c r="BJ257" s="6">
        <f t="shared" si="181"/>
        <v>0</v>
      </c>
      <c r="BK257" s="6"/>
      <c r="BL257" s="6">
        <f t="shared" si="182"/>
        <v>0</v>
      </c>
      <c r="BM257" s="6">
        <f t="shared" si="183"/>
        <v>0</v>
      </c>
      <c r="BN257" s="6">
        <f t="shared" si="184"/>
        <v>0</v>
      </c>
      <c r="BO257" s="6"/>
      <c r="BP257" s="6">
        <f t="shared" si="185"/>
        <v>0</v>
      </c>
      <c r="BQ257" s="6">
        <f t="shared" si="186"/>
        <v>0</v>
      </c>
      <c r="BR257" s="6">
        <f t="shared" si="187"/>
        <v>0</v>
      </c>
      <c r="BS257" s="6"/>
      <c r="BT257" s="6">
        <f t="shared" si="188"/>
        <v>0</v>
      </c>
      <c r="BU257" s="6">
        <f t="shared" si="189"/>
        <v>0</v>
      </c>
      <c r="BV257" s="6">
        <f t="shared" si="190"/>
        <v>0</v>
      </c>
      <c r="BW257" s="6"/>
      <c r="BX257" s="6">
        <f t="shared" si="191"/>
        <v>0</v>
      </c>
      <c r="BY257" s="6">
        <f t="shared" si="192"/>
        <v>0</v>
      </c>
      <c r="BZ257" s="6">
        <f t="shared" si="193"/>
        <v>0</v>
      </c>
      <c r="CA257" s="6"/>
      <c r="CB257" s="6">
        <f t="shared" si="194"/>
        <v>0</v>
      </c>
      <c r="CC257" s="6">
        <f t="shared" si="195"/>
        <v>0</v>
      </c>
      <c r="CD257" s="6">
        <f t="shared" si="196"/>
        <v>0</v>
      </c>
      <c r="CE257" s="6"/>
      <c r="CF257" s="6">
        <f t="shared" si="197"/>
        <v>0</v>
      </c>
      <c r="CG257" s="6">
        <f t="shared" si="198"/>
        <v>0</v>
      </c>
      <c r="CH257" s="6">
        <f t="shared" si="199"/>
        <v>0</v>
      </c>
      <c r="CI257" s="6"/>
      <c r="CJ257" s="6">
        <f t="shared" si="200"/>
        <v>0</v>
      </c>
      <c r="CK257" s="6">
        <f t="shared" si="201"/>
        <v>0</v>
      </c>
      <c r="CL257" s="6">
        <f t="shared" si="202"/>
        <v>0</v>
      </c>
      <c r="CM257" s="6"/>
      <c r="CN257" s="6">
        <f t="shared" si="203"/>
        <v>0</v>
      </c>
      <c r="CO257" s="6">
        <f t="shared" si="204"/>
        <v>0</v>
      </c>
      <c r="CP257" s="6">
        <f t="shared" si="205"/>
        <v>0</v>
      </c>
      <c r="CQ257" s="6"/>
      <c r="CR257" s="6">
        <f t="shared" si="210"/>
        <v>0</v>
      </c>
      <c r="CS257" s="6">
        <f t="shared" si="211"/>
        <v>0</v>
      </c>
      <c r="CT257" s="6">
        <f t="shared" si="212"/>
        <v>0</v>
      </c>
      <c r="CU257" s="6"/>
      <c r="CV257" s="6"/>
      <c r="CW257" s="6"/>
      <c r="CX257" s="6"/>
      <c r="CY257" s="6"/>
      <c r="CZ257" s="6"/>
      <c r="DA257" s="6"/>
      <c r="DB257" s="6"/>
      <c r="DC257" s="6"/>
      <c r="DD257" s="133"/>
      <c r="DE257" s="133"/>
      <c r="DF257" s="133"/>
      <c r="DG257" s="133"/>
      <c r="DH257" s="56"/>
      <c r="DI257" s="56"/>
      <c r="DJ257" s="56"/>
      <c r="DK257" s="56"/>
      <c r="DL257" s="56"/>
    </row>
    <row r="258" spans="1:116" s="31" customFormat="1" ht="28.5" customHeight="1" thickTop="1" thickBot="1" x14ac:dyDescent="0.35">
      <c r="A258" s="4">
        <v>44375</v>
      </c>
      <c r="B258" s="5" t="s">
        <v>10</v>
      </c>
      <c r="C258" s="5" t="s">
        <v>29</v>
      </c>
      <c r="D258" s="12" t="s">
        <v>11</v>
      </c>
      <c r="E258" s="5" t="s">
        <v>27</v>
      </c>
      <c r="F258" s="5" t="s">
        <v>30</v>
      </c>
      <c r="G258" s="53" t="s">
        <v>341</v>
      </c>
      <c r="H258" s="53">
        <v>49</v>
      </c>
      <c r="I258" s="82">
        <v>51</v>
      </c>
      <c r="J258" s="17">
        <v>49</v>
      </c>
      <c r="K258" s="17">
        <f t="shared" si="207"/>
        <v>762.25000000000011</v>
      </c>
      <c r="L258" s="17"/>
      <c r="M258" s="17"/>
      <c r="N258" s="17"/>
      <c r="O258" s="17"/>
      <c r="P258" s="17"/>
      <c r="Q258" s="17"/>
      <c r="R258" s="17"/>
      <c r="S258" s="17"/>
      <c r="T258" s="68">
        <v>49</v>
      </c>
      <c r="U258" s="17"/>
      <c r="V258" s="17"/>
      <c r="W258" s="17"/>
      <c r="X258" s="17"/>
      <c r="Y258" s="17"/>
      <c r="Z258" s="17"/>
      <c r="AA258" s="17"/>
      <c r="AB258" s="17"/>
      <c r="AC258" s="17"/>
      <c r="AD258" s="125"/>
      <c r="AE258" s="125"/>
      <c r="AF258" s="123"/>
      <c r="AG258" s="119">
        <f t="shared" ref="AG258:AG321" si="214">IF(C258="HF",J258,0)</f>
        <v>49</v>
      </c>
      <c r="AH258" s="6">
        <f t="shared" ref="AH258:AH321" si="215">IF(C258="HF2",J258,0)</f>
        <v>0</v>
      </c>
      <c r="AI258" s="17">
        <f t="shared" si="213"/>
        <v>0</v>
      </c>
      <c r="AJ258" s="17"/>
      <c r="AK258" s="20">
        <f t="shared" si="206"/>
        <v>49</v>
      </c>
      <c r="AL258" s="20">
        <f t="shared" si="208"/>
        <v>762.25000000000011</v>
      </c>
      <c r="AM258" s="20"/>
      <c r="AN258" s="6">
        <f t="shared" ref="AN258:AN321" si="216">IF(B258="AUD/JPY",AG258,0)</f>
        <v>0</v>
      </c>
      <c r="AO258" s="6">
        <f t="shared" ref="AO258:AO321" si="217">IF(B258="AUD/JPY",AH258,0)</f>
        <v>0</v>
      </c>
      <c r="AP258" s="17">
        <f t="shared" ref="AP258:AP321" si="218">IF(B258="AUD/JPY",AI258,0)</f>
        <v>0</v>
      </c>
      <c r="AQ258" s="17"/>
      <c r="AR258" s="6">
        <f t="shared" ref="AR258:AR321" si="219">IF(B258="AUD/USD",AG258,0)</f>
        <v>0</v>
      </c>
      <c r="AS258" s="6">
        <f t="shared" ref="AS258:AS321" si="220">IF(B258="AUD/USD",AH258,0)</f>
        <v>0</v>
      </c>
      <c r="AT258" s="6">
        <f t="shared" si="209"/>
        <v>0</v>
      </c>
      <c r="AU258" s="6"/>
      <c r="AV258" s="6">
        <f t="shared" ref="AV258:AV321" si="221">IF(B258="EUR/GBP",AG258,0)</f>
        <v>0</v>
      </c>
      <c r="AW258" s="6">
        <f t="shared" ref="AW258:AW321" si="222">IF(B258="EUR/GBP",AH258,0)</f>
        <v>0</v>
      </c>
      <c r="AX258" s="6">
        <f t="shared" ref="AX258:AX321" si="223">IF(B258="EUR/GBP",AI258,0)</f>
        <v>0</v>
      </c>
      <c r="AY258" s="6"/>
      <c r="AZ258" s="6">
        <f t="shared" ref="AZ258:AZ321" si="224">IF(B258="EUR/JPY",AG258,0)</f>
        <v>0</v>
      </c>
      <c r="BA258" s="6">
        <f t="shared" ref="BA258:BA321" si="225">IF(B258="EUR/JPY",AH258,0)</f>
        <v>0</v>
      </c>
      <c r="BB258" s="6">
        <f t="shared" ref="BB258:BB321" si="226">IF(B258="EUR/JPY",AI258,0)</f>
        <v>0</v>
      </c>
      <c r="BC258" s="6"/>
      <c r="BD258" s="6">
        <f t="shared" ref="BD258:BD321" si="227">IF(B258="EUR/USD",AG258,0)</f>
        <v>0</v>
      </c>
      <c r="BE258" s="6">
        <f t="shared" ref="BE258:BE321" si="228">IF(B258="EUR/USD",AH258,0)</f>
        <v>0</v>
      </c>
      <c r="BF258" s="6">
        <f t="shared" ref="BF258:BF321" si="229">IF(B258="EUR/USD",AI258,0)</f>
        <v>0</v>
      </c>
      <c r="BG258" s="6"/>
      <c r="BH258" s="6">
        <f t="shared" ref="BH258:BH321" si="230">IF(B258="GBP/JPY",AG258,0)</f>
        <v>0</v>
      </c>
      <c r="BI258" s="6">
        <f t="shared" ref="BI258:BI321" si="231">IF(B258="GBP/JPY",AH258,0)</f>
        <v>0</v>
      </c>
      <c r="BJ258" s="6">
        <f t="shared" ref="BJ258:BJ321" si="232">IF(B258="GBP/JPY",AI258,0)</f>
        <v>0</v>
      </c>
      <c r="BK258" s="6"/>
      <c r="BL258" s="6">
        <f t="shared" ref="BL258:BL321" si="233">IF(B258="GBP/USD",AG258,0)</f>
        <v>0</v>
      </c>
      <c r="BM258" s="6">
        <f t="shared" ref="BM258:BM321" si="234">IF(B258="GBP/USD",AH258,0)</f>
        <v>0</v>
      </c>
      <c r="BN258" s="6">
        <f t="shared" ref="BN258:BN321" si="235">IF(B258="GBP/USD",AI258,0)</f>
        <v>0</v>
      </c>
      <c r="BO258" s="6"/>
      <c r="BP258" s="6">
        <f t="shared" ref="BP258:BP321" si="236">IF(B258="USD/CAD",AG258,0)</f>
        <v>0</v>
      </c>
      <c r="BQ258" s="6">
        <f t="shared" ref="BQ258:BQ321" si="237">IF(B258="USD/CAD",AH258,0)</f>
        <v>0</v>
      </c>
      <c r="BR258" s="6">
        <f t="shared" ref="BR258:BR321" si="238">IF(B258="USD/CAD",AI258,0)</f>
        <v>0</v>
      </c>
      <c r="BS258" s="6"/>
      <c r="BT258" s="36">
        <f t="shared" ref="BT258:BT321" si="239">IF(B258="USD/CHF",AG258,0)</f>
        <v>49</v>
      </c>
      <c r="BU258" s="6">
        <f t="shared" ref="BU258:BU321" si="240">IF(B258="USD/CHF",AH258,0)</f>
        <v>0</v>
      </c>
      <c r="BV258" s="6">
        <f t="shared" ref="BV258:BV321" si="241">IF(B258="USD/CHF",AI258,0)</f>
        <v>0</v>
      </c>
      <c r="BW258" s="6"/>
      <c r="BX258" s="6">
        <f t="shared" ref="BX258:BX321" si="242">IF(B258="USD/JPY",AG258,0)</f>
        <v>0</v>
      </c>
      <c r="BY258" s="6">
        <f t="shared" ref="BY258:BY321" si="243">IF(B258="USD/JPY",AH258,0)</f>
        <v>0</v>
      </c>
      <c r="BZ258" s="6">
        <f t="shared" ref="BZ258:BZ321" si="244">IF(B258="USD/JPY",AI258,0)</f>
        <v>0</v>
      </c>
      <c r="CA258" s="6"/>
      <c r="CB258" s="6">
        <f t="shared" ref="CB258:CB321" si="245">IF(B258="CRUDE",AG258,0)</f>
        <v>0</v>
      </c>
      <c r="CC258" s="6">
        <f t="shared" ref="CC258:CC321" si="246">IF(B258="CRUDE",AH258,0)</f>
        <v>0</v>
      </c>
      <c r="CD258" s="6">
        <f t="shared" ref="CD258:CD321" si="247">IF(B258="CRUDE",AI258,0)</f>
        <v>0</v>
      </c>
      <c r="CE258" s="6"/>
      <c r="CF258" s="6">
        <f t="shared" ref="CF258:CF321" si="248">IF(B258="GOLD",AG258,0)</f>
        <v>0</v>
      </c>
      <c r="CG258" s="6">
        <f t="shared" ref="CG258:CG321" si="249">IF(B258="GOLD",AH258,0)</f>
        <v>0</v>
      </c>
      <c r="CH258" s="6">
        <f t="shared" ref="CH258:CH321" si="250">IF(B258="GOLD",AI258,0)</f>
        <v>0</v>
      </c>
      <c r="CI258" s="6"/>
      <c r="CJ258" s="6">
        <f t="shared" ref="CJ258:CJ321" si="251">IF(B258="SILVER",AG258,0)</f>
        <v>0</v>
      </c>
      <c r="CK258" s="6">
        <f t="shared" ref="CK258:CK321" si="252">IF(B258="SILVER",AH258,0)</f>
        <v>0</v>
      </c>
      <c r="CL258" s="6">
        <f t="shared" ref="CL258:CL321" si="253">IF(B258="SILVER",AI258,0)</f>
        <v>0</v>
      </c>
      <c r="CM258" s="6"/>
      <c r="CN258" s="6">
        <f t="shared" ref="CN258:CN321" si="254">IF(B258="US 500",AG258,0)</f>
        <v>0</v>
      </c>
      <c r="CO258" s="6">
        <f t="shared" ref="CO258:CO321" si="255">IF(B258="US 500",AH258,0)</f>
        <v>0</v>
      </c>
      <c r="CP258" s="6">
        <f t="shared" ref="CP258:CP321" si="256">IF(B258="US 500",AI258,0)</f>
        <v>0</v>
      </c>
      <c r="CQ258" s="6"/>
      <c r="CR258" s="6">
        <f t="shared" si="210"/>
        <v>0</v>
      </c>
      <c r="CS258" s="6">
        <f t="shared" si="211"/>
        <v>0</v>
      </c>
      <c r="CT258" s="6">
        <f t="shared" si="212"/>
        <v>0</v>
      </c>
      <c r="CU258" s="6"/>
      <c r="CV258" s="6"/>
      <c r="CW258" s="6"/>
      <c r="CX258" s="6"/>
      <c r="CY258" s="6"/>
      <c r="CZ258" s="6"/>
      <c r="DA258" s="6"/>
      <c r="DB258" s="6"/>
      <c r="DC258" s="6"/>
      <c r="DD258" s="133"/>
      <c r="DE258" s="133"/>
      <c r="DF258" s="133"/>
      <c r="DG258" s="133"/>
      <c r="DH258" s="56"/>
      <c r="DI258" s="56"/>
      <c r="DJ258" s="56"/>
      <c r="DK258" s="56"/>
      <c r="DL258" s="56"/>
    </row>
    <row r="259" spans="1:116" s="31" customFormat="1" ht="28.5" customHeight="1" thickTop="1" thickBot="1" x14ac:dyDescent="0.35">
      <c r="A259" s="4">
        <v>44376</v>
      </c>
      <c r="B259" s="51" t="s">
        <v>25</v>
      </c>
      <c r="C259" s="5" t="s">
        <v>38</v>
      </c>
      <c r="D259" s="12" t="s">
        <v>11</v>
      </c>
      <c r="E259" s="5" t="s">
        <v>65</v>
      </c>
      <c r="F259" s="5" t="s">
        <v>1</v>
      </c>
      <c r="G259" s="53" t="s">
        <v>342</v>
      </c>
      <c r="H259" s="53">
        <v>51</v>
      </c>
      <c r="I259" s="81">
        <v>-49</v>
      </c>
      <c r="J259" s="72">
        <v>-50</v>
      </c>
      <c r="K259" s="17">
        <f t="shared" si="207"/>
        <v>712.25000000000011</v>
      </c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72">
        <v>-50</v>
      </c>
      <c r="Y259" s="17"/>
      <c r="Z259" s="17"/>
      <c r="AA259" s="17"/>
      <c r="AB259" s="17"/>
      <c r="AC259" s="17"/>
      <c r="AD259" s="125"/>
      <c r="AE259" s="125"/>
      <c r="AF259" s="123"/>
      <c r="AG259" s="117">
        <f t="shared" si="214"/>
        <v>0</v>
      </c>
      <c r="AH259" s="79">
        <f t="shared" si="215"/>
        <v>-50</v>
      </c>
      <c r="AI259" s="17">
        <f t="shared" si="213"/>
        <v>0</v>
      </c>
      <c r="AJ259" s="17"/>
      <c r="AK259" s="20">
        <f t="shared" ref="AK259:AK322" si="257">+SUM(AG259:AI259)</f>
        <v>-50</v>
      </c>
      <c r="AL259" s="20">
        <f t="shared" si="208"/>
        <v>712.25000000000011</v>
      </c>
      <c r="AM259" s="20"/>
      <c r="AN259" s="6">
        <f t="shared" si="216"/>
        <v>0</v>
      </c>
      <c r="AO259" s="6">
        <f t="shared" si="217"/>
        <v>0</v>
      </c>
      <c r="AP259" s="17">
        <f t="shared" si="218"/>
        <v>0</v>
      </c>
      <c r="AQ259" s="17"/>
      <c r="AR259" s="6">
        <f t="shared" si="219"/>
        <v>0</v>
      </c>
      <c r="AS259" s="6">
        <f t="shared" si="220"/>
        <v>0</v>
      </c>
      <c r="AT259" s="6">
        <f t="shared" si="209"/>
        <v>0</v>
      </c>
      <c r="AU259" s="6"/>
      <c r="AV259" s="6">
        <f t="shared" si="221"/>
        <v>0</v>
      </c>
      <c r="AW259" s="6">
        <f t="shared" si="222"/>
        <v>0</v>
      </c>
      <c r="AX259" s="6">
        <f t="shared" si="223"/>
        <v>0</v>
      </c>
      <c r="AY259" s="6"/>
      <c r="AZ259" s="6">
        <f t="shared" si="224"/>
        <v>0</v>
      </c>
      <c r="BA259" s="6">
        <f t="shared" si="225"/>
        <v>0</v>
      </c>
      <c r="BB259" s="6">
        <f t="shared" si="226"/>
        <v>0</v>
      </c>
      <c r="BC259" s="6"/>
      <c r="BD259" s="6">
        <f t="shared" si="227"/>
        <v>0</v>
      </c>
      <c r="BE259" s="6">
        <f t="shared" si="228"/>
        <v>0</v>
      </c>
      <c r="BF259" s="6">
        <f t="shared" si="229"/>
        <v>0</v>
      </c>
      <c r="BG259" s="6"/>
      <c r="BH259" s="6">
        <f t="shared" si="230"/>
        <v>0</v>
      </c>
      <c r="BI259" s="6">
        <f t="shared" si="231"/>
        <v>0</v>
      </c>
      <c r="BJ259" s="6">
        <f t="shared" si="232"/>
        <v>0</v>
      </c>
      <c r="BK259" s="6"/>
      <c r="BL259" s="6">
        <f t="shared" si="233"/>
        <v>0</v>
      </c>
      <c r="BM259" s="6">
        <f t="shared" si="234"/>
        <v>0</v>
      </c>
      <c r="BN259" s="6">
        <f t="shared" si="235"/>
        <v>0</v>
      </c>
      <c r="BO259" s="6"/>
      <c r="BP259" s="6">
        <f t="shared" si="236"/>
        <v>0</v>
      </c>
      <c r="BQ259" s="6">
        <f t="shared" si="237"/>
        <v>0</v>
      </c>
      <c r="BR259" s="6">
        <f t="shared" si="238"/>
        <v>0</v>
      </c>
      <c r="BS259" s="6"/>
      <c r="BT259" s="6">
        <f t="shared" si="239"/>
        <v>0</v>
      </c>
      <c r="BU259" s="6">
        <f t="shared" si="240"/>
        <v>0</v>
      </c>
      <c r="BV259" s="6">
        <f t="shared" si="241"/>
        <v>0</v>
      </c>
      <c r="BW259" s="6"/>
      <c r="BX259" s="6">
        <f t="shared" si="242"/>
        <v>0</v>
      </c>
      <c r="BY259" s="6">
        <f t="shared" si="243"/>
        <v>0</v>
      </c>
      <c r="BZ259" s="6">
        <f t="shared" si="244"/>
        <v>0</v>
      </c>
      <c r="CA259" s="6"/>
      <c r="CB259" s="6">
        <f t="shared" si="245"/>
        <v>0</v>
      </c>
      <c r="CC259" s="6">
        <f t="shared" si="246"/>
        <v>0</v>
      </c>
      <c r="CD259" s="6">
        <f t="shared" si="247"/>
        <v>0</v>
      </c>
      <c r="CE259" s="6"/>
      <c r="CF259" s="6">
        <f t="shared" si="248"/>
        <v>0</v>
      </c>
      <c r="CG259" s="6">
        <f t="shared" si="249"/>
        <v>0</v>
      </c>
      <c r="CH259" s="6">
        <f t="shared" si="250"/>
        <v>0</v>
      </c>
      <c r="CI259" s="6"/>
      <c r="CJ259" s="6">
        <f t="shared" si="251"/>
        <v>0</v>
      </c>
      <c r="CK259" s="79">
        <f t="shared" si="252"/>
        <v>-50</v>
      </c>
      <c r="CL259" s="6">
        <f t="shared" si="253"/>
        <v>0</v>
      </c>
      <c r="CM259" s="6"/>
      <c r="CN259" s="6">
        <f t="shared" si="254"/>
        <v>0</v>
      </c>
      <c r="CO259" s="6">
        <f t="shared" si="255"/>
        <v>0</v>
      </c>
      <c r="CP259" s="6">
        <f t="shared" si="256"/>
        <v>0</v>
      </c>
      <c r="CQ259" s="6"/>
      <c r="CR259" s="6">
        <f t="shared" si="210"/>
        <v>0</v>
      </c>
      <c r="CS259" s="6">
        <f t="shared" si="211"/>
        <v>0</v>
      </c>
      <c r="CT259" s="6">
        <f t="shared" si="212"/>
        <v>0</v>
      </c>
      <c r="CU259" s="6"/>
      <c r="CV259" s="6"/>
      <c r="CW259" s="6"/>
      <c r="CX259" s="6"/>
      <c r="CY259" s="6"/>
      <c r="CZ259" s="6"/>
      <c r="DA259" s="6"/>
      <c r="DB259" s="6"/>
      <c r="DC259" s="6"/>
      <c r="DD259" s="133"/>
      <c r="DE259" s="133"/>
      <c r="DF259" s="133"/>
      <c r="DG259" s="133"/>
      <c r="DH259" s="56"/>
      <c r="DI259" s="56"/>
      <c r="DJ259" s="56"/>
      <c r="DK259" s="56"/>
      <c r="DL259" s="56"/>
    </row>
    <row r="260" spans="1:116" s="31" customFormat="1" ht="28.5" customHeight="1" thickTop="1" thickBot="1" x14ac:dyDescent="0.35">
      <c r="A260" s="4">
        <v>44377</v>
      </c>
      <c r="B260" s="93" t="s">
        <v>21</v>
      </c>
      <c r="C260" s="5" t="s">
        <v>29</v>
      </c>
      <c r="D260" s="12" t="s">
        <v>11</v>
      </c>
      <c r="E260" s="5" t="s">
        <v>52</v>
      </c>
      <c r="F260" s="5" t="s">
        <v>30</v>
      </c>
      <c r="G260" s="53" t="s">
        <v>343</v>
      </c>
      <c r="H260" s="53">
        <v>57</v>
      </c>
      <c r="I260" s="82">
        <v>43</v>
      </c>
      <c r="J260" s="17">
        <v>41</v>
      </c>
      <c r="K260" s="17">
        <f t="shared" ref="K260:K323" si="258">+SUM(J260+K259)</f>
        <v>753.25000000000011</v>
      </c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68">
        <v>41</v>
      </c>
      <c r="W260" s="17"/>
      <c r="X260" s="17"/>
      <c r="Y260" s="17"/>
      <c r="Z260" s="17"/>
      <c r="AA260" s="17"/>
      <c r="AB260" s="17"/>
      <c r="AC260" s="17"/>
      <c r="AD260" s="125"/>
      <c r="AE260" s="125"/>
      <c r="AF260" s="123"/>
      <c r="AG260" s="119">
        <f t="shared" si="214"/>
        <v>41</v>
      </c>
      <c r="AH260" s="6">
        <f t="shared" si="215"/>
        <v>0</v>
      </c>
      <c r="AI260" s="17">
        <f t="shared" si="213"/>
        <v>0</v>
      </c>
      <c r="AJ260" s="17"/>
      <c r="AK260" s="20">
        <f t="shared" si="257"/>
        <v>41</v>
      </c>
      <c r="AL260" s="20">
        <f t="shared" ref="AL260:AL323" si="259">+SUM(AL259+AK260)</f>
        <v>753.25000000000011</v>
      </c>
      <c r="AM260" s="20"/>
      <c r="AN260" s="6">
        <f t="shared" si="216"/>
        <v>0</v>
      </c>
      <c r="AO260" s="6">
        <f t="shared" si="217"/>
        <v>0</v>
      </c>
      <c r="AP260" s="17">
        <f t="shared" si="218"/>
        <v>0</v>
      </c>
      <c r="AQ260" s="17"/>
      <c r="AR260" s="6">
        <f t="shared" si="219"/>
        <v>0</v>
      </c>
      <c r="AS260" s="6">
        <f t="shared" si="220"/>
        <v>0</v>
      </c>
      <c r="AT260" s="6">
        <f t="shared" si="209"/>
        <v>0</v>
      </c>
      <c r="AU260" s="6"/>
      <c r="AV260" s="6">
        <f t="shared" si="221"/>
        <v>0</v>
      </c>
      <c r="AW260" s="6">
        <f t="shared" si="222"/>
        <v>0</v>
      </c>
      <c r="AX260" s="6">
        <f t="shared" si="223"/>
        <v>0</v>
      </c>
      <c r="AY260" s="6"/>
      <c r="AZ260" s="6">
        <f t="shared" si="224"/>
        <v>0</v>
      </c>
      <c r="BA260" s="6">
        <f t="shared" si="225"/>
        <v>0</v>
      </c>
      <c r="BB260" s="6">
        <f t="shared" si="226"/>
        <v>0</v>
      </c>
      <c r="BC260" s="6"/>
      <c r="BD260" s="6">
        <f t="shared" si="227"/>
        <v>0</v>
      </c>
      <c r="BE260" s="6">
        <f t="shared" si="228"/>
        <v>0</v>
      </c>
      <c r="BF260" s="6">
        <f t="shared" si="229"/>
        <v>0</v>
      </c>
      <c r="BG260" s="6"/>
      <c r="BH260" s="6">
        <f t="shared" si="230"/>
        <v>0</v>
      </c>
      <c r="BI260" s="6">
        <f t="shared" si="231"/>
        <v>0</v>
      </c>
      <c r="BJ260" s="6">
        <f t="shared" si="232"/>
        <v>0</v>
      </c>
      <c r="BK260" s="6"/>
      <c r="BL260" s="6">
        <f t="shared" si="233"/>
        <v>0</v>
      </c>
      <c r="BM260" s="6">
        <f t="shared" si="234"/>
        <v>0</v>
      </c>
      <c r="BN260" s="6">
        <f t="shared" si="235"/>
        <v>0</v>
      </c>
      <c r="BO260" s="6"/>
      <c r="BP260" s="6">
        <f t="shared" si="236"/>
        <v>0</v>
      </c>
      <c r="BQ260" s="6">
        <f t="shared" si="237"/>
        <v>0</v>
      </c>
      <c r="BR260" s="6">
        <f t="shared" si="238"/>
        <v>0</v>
      </c>
      <c r="BS260" s="6"/>
      <c r="BT260" s="6">
        <f t="shared" si="239"/>
        <v>0</v>
      </c>
      <c r="BU260" s="6">
        <f t="shared" si="240"/>
        <v>0</v>
      </c>
      <c r="BV260" s="6">
        <f t="shared" si="241"/>
        <v>0</v>
      </c>
      <c r="BW260" s="6"/>
      <c r="BX260" s="6">
        <f t="shared" si="242"/>
        <v>0</v>
      </c>
      <c r="BY260" s="6">
        <f t="shared" si="243"/>
        <v>0</v>
      </c>
      <c r="BZ260" s="6">
        <f t="shared" si="244"/>
        <v>0</v>
      </c>
      <c r="CA260" s="6"/>
      <c r="CB260" s="36">
        <f t="shared" si="245"/>
        <v>41</v>
      </c>
      <c r="CC260" s="6">
        <f t="shared" si="246"/>
        <v>0</v>
      </c>
      <c r="CD260" s="6">
        <f t="shared" si="247"/>
        <v>0</v>
      </c>
      <c r="CE260" s="6"/>
      <c r="CF260" s="6">
        <f t="shared" si="248"/>
        <v>0</v>
      </c>
      <c r="CG260" s="6">
        <f t="shared" si="249"/>
        <v>0</v>
      </c>
      <c r="CH260" s="6">
        <f t="shared" si="250"/>
        <v>0</v>
      </c>
      <c r="CI260" s="6"/>
      <c r="CJ260" s="6">
        <f t="shared" si="251"/>
        <v>0</v>
      </c>
      <c r="CK260" s="6">
        <f t="shared" si="252"/>
        <v>0</v>
      </c>
      <c r="CL260" s="6">
        <f t="shared" si="253"/>
        <v>0</v>
      </c>
      <c r="CM260" s="6"/>
      <c r="CN260" s="6">
        <f t="shared" si="254"/>
        <v>0</v>
      </c>
      <c r="CO260" s="6">
        <f t="shared" si="255"/>
        <v>0</v>
      </c>
      <c r="CP260" s="6">
        <f t="shared" si="256"/>
        <v>0</v>
      </c>
      <c r="CQ260" s="6"/>
      <c r="CR260" s="6">
        <f t="shared" si="210"/>
        <v>0</v>
      </c>
      <c r="CS260" s="6">
        <f t="shared" si="211"/>
        <v>0</v>
      </c>
      <c r="CT260" s="6">
        <f t="shared" si="212"/>
        <v>0</v>
      </c>
      <c r="CU260" s="6"/>
      <c r="CV260" s="6"/>
      <c r="CW260" s="6"/>
      <c r="CX260" s="6"/>
      <c r="CY260" s="6"/>
      <c r="CZ260" s="6"/>
      <c r="DA260" s="6"/>
      <c r="DB260" s="6"/>
      <c r="DC260" s="6"/>
      <c r="DD260" s="133"/>
      <c r="DE260" s="133"/>
      <c r="DF260" s="133"/>
      <c r="DG260" s="133"/>
      <c r="DH260" s="56"/>
      <c r="DI260" s="56"/>
      <c r="DJ260" s="56"/>
      <c r="DK260" s="56"/>
      <c r="DL260" s="56"/>
    </row>
    <row r="261" spans="1:116" s="31" customFormat="1" ht="28.5" customHeight="1" thickTop="1" thickBot="1" x14ac:dyDescent="0.35">
      <c r="A261" s="4">
        <v>44377</v>
      </c>
      <c r="B261" s="5" t="s">
        <v>0</v>
      </c>
      <c r="C261" s="5" t="s">
        <v>38</v>
      </c>
      <c r="D261" s="12" t="s">
        <v>11</v>
      </c>
      <c r="E261" s="5" t="s">
        <v>27</v>
      </c>
      <c r="F261" s="5" t="s">
        <v>30</v>
      </c>
      <c r="G261" s="53" t="s">
        <v>344</v>
      </c>
      <c r="H261" s="53">
        <v>66</v>
      </c>
      <c r="I261" s="82">
        <v>34</v>
      </c>
      <c r="J261" s="17">
        <v>32</v>
      </c>
      <c r="K261" s="17">
        <f t="shared" si="258"/>
        <v>785.25000000000011</v>
      </c>
      <c r="L261" s="17"/>
      <c r="M261" s="17"/>
      <c r="N261" s="17"/>
      <c r="O261" s="17"/>
      <c r="P261" s="17"/>
      <c r="Q261" s="17"/>
      <c r="R261" s="17"/>
      <c r="S261" s="17"/>
      <c r="T261" s="17"/>
      <c r="U261" s="68">
        <v>32</v>
      </c>
      <c r="V261" s="17"/>
      <c r="W261" s="17"/>
      <c r="X261" s="17"/>
      <c r="Y261" s="17"/>
      <c r="Z261" s="17"/>
      <c r="AA261" s="17"/>
      <c r="AB261" s="17"/>
      <c r="AC261" s="17"/>
      <c r="AD261" s="125"/>
      <c r="AE261" s="125"/>
      <c r="AF261" s="123"/>
      <c r="AG261" s="117">
        <f t="shared" si="214"/>
        <v>0</v>
      </c>
      <c r="AH261" s="36">
        <f t="shared" si="215"/>
        <v>32</v>
      </c>
      <c r="AI261" s="17">
        <f t="shared" si="213"/>
        <v>0</v>
      </c>
      <c r="AJ261" s="17"/>
      <c r="AK261" s="20">
        <f t="shared" si="257"/>
        <v>32</v>
      </c>
      <c r="AL261" s="20">
        <f t="shared" si="259"/>
        <v>785.25000000000011</v>
      </c>
      <c r="AM261" s="20"/>
      <c r="AN261" s="6">
        <f t="shared" si="216"/>
        <v>0</v>
      </c>
      <c r="AO261" s="6">
        <f t="shared" si="217"/>
        <v>0</v>
      </c>
      <c r="AP261" s="17">
        <f t="shared" si="218"/>
        <v>0</v>
      </c>
      <c r="AQ261" s="17"/>
      <c r="AR261" s="6">
        <f t="shared" si="219"/>
        <v>0</v>
      </c>
      <c r="AS261" s="6">
        <f t="shared" si="220"/>
        <v>0</v>
      </c>
      <c r="AT261" s="6">
        <f t="shared" si="209"/>
        <v>0</v>
      </c>
      <c r="AU261" s="6"/>
      <c r="AV261" s="6">
        <f t="shared" si="221"/>
        <v>0</v>
      </c>
      <c r="AW261" s="6">
        <f t="shared" si="222"/>
        <v>0</v>
      </c>
      <c r="AX261" s="6">
        <f t="shared" si="223"/>
        <v>0</v>
      </c>
      <c r="AY261" s="6"/>
      <c r="AZ261" s="6">
        <f t="shared" si="224"/>
        <v>0</v>
      </c>
      <c r="BA261" s="6">
        <f t="shared" si="225"/>
        <v>0</v>
      </c>
      <c r="BB261" s="6">
        <f t="shared" si="226"/>
        <v>0</v>
      </c>
      <c r="BC261" s="6"/>
      <c r="BD261" s="6">
        <f t="shared" si="227"/>
        <v>0</v>
      </c>
      <c r="BE261" s="6">
        <f t="shared" si="228"/>
        <v>0</v>
      </c>
      <c r="BF261" s="6">
        <f t="shared" si="229"/>
        <v>0</v>
      </c>
      <c r="BG261" s="6"/>
      <c r="BH261" s="6">
        <f t="shared" si="230"/>
        <v>0</v>
      </c>
      <c r="BI261" s="6">
        <f t="shared" si="231"/>
        <v>0</v>
      </c>
      <c r="BJ261" s="6">
        <f t="shared" si="232"/>
        <v>0</v>
      </c>
      <c r="BK261" s="6"/>
      <c r="BL261" s="6">
        <f t="shared" si="233"/>
        <v>0</v>
      </c>
      <c r="BM261" s="6">
        <f t="shared" si="234"/>
        <v>0</v>
      </c>
      <c r="BN261" s="6">
        <f t="shared" si="235"/>
        <v>0</v>
      </c>
      <c r="BO261" s="6"/>
      <c r="BP261" s="6">
        <f t="shared" si="236"/>
        <v>0</v>
      </c>
      <c r="BQ261" s="6">
        <f t="shared" si="237"/>
        <v>0</v>
      </c>
      <c r="BR261" s="6">
        <f t="shared" si="238"/>
        <v>0</v>
      </c>
      <c r="BS261" s="6"/>
      <c r="BT261" s="6">
        <f t="shared" si="239"/>
        <v>0</v>
      </c>
      <c r="BU261" s="6">
        <f t="shared" si="240"/>
        <v>0</v>
      </c>
      <c r="BV261" s="6">
        <f t="shared" si="241"/>
        <v>0</v>
      </c>
      <c r="BW261" s="6"/>
      <c r="BX261" s="6">
        <f t="shared" si="242"/>
        <v>0</v>
      </c>
      <c r="BY261" s="36">
        <f t="shared" si="243"/>
        <v>32</v>
      </c>
      <c r="BZ261" s="6">
        <f t="shared" si="244"/>
        <v>0</v>
      </c>
      <c r="CA261" s="6"/>
      <c r="CB261" s="6">
        <f t="shared" si="245"/>
        <v>0</v>
      </c>
      <c r="CC261" s="6">
        <f t="shared" si="246"/>
        <v>0</v>
      </c>
      <c r="CD261" s="6">
        <f t="shared" si="247"/>
        <v>0</v>
      </c>
      <c r="CE261" s="6"/>
      <c r="CF261" s="6">
        <f t="shared" si="248"/>
        <v>0</v>
      </c>
      <c r="CG261" s="6">
        <f t="shared" si="249"/>
        <v>0</v>
      </c>
      <c r="CH261" s="6">
        <f t="shared" si="250"/>
        <v>0</v>
      </c>
      <c r="CI261" s="6"/>
      <c r="CJ261" s="6">
        <f t="shared" si="251"/>
        <v>0</v>
      </c>
      <c r="CK261" s="6">
        <f t="shared" si="252"/>
        <v>0</v>
      </c>
      <c r="CL261" s="6">
        <f t="shared" si="253"/>
        <v>0</v>
      </c>
      <c r="CM261" s="6"/>
      <c r="CN261" s="6">
        <f t="shared" si="254"/>
        <v>0</v>
      </c>
      <c r="CO261" s="6">
        <f t="shared" si="255"/>
        <v>0</v>
      </c>
      <c r="CP261" s="6">
        <f t="shared" si="256"/>
        <v>0</v>
      </c>
      <c r="CQ261" s="6"/>
      <c r="CR261" s="6">
        <f t="shared" si="210"/>
        <v>0</v>
      </c>
      <c r="CS261" s="6">
        <f t="shared" si="211"/>
        <v>0</v>
      </c>
      <c r="CT261" s="6">
        <f t="shared" si="212"/>
        <v>0</v>
      </c>
      <c r="CU261" s="6"/>
      <c r="CV261" s="6"/>
      <c r="CW261" s="6"/>
      <c r="CX261" s="6"/>
      <c r="CY261" s="6"/>
      <c r="CZ261" s="6"/>
      <c r="DA261" s="6"/>
      <c r="DB261" s="6"/>
      <c r="DC261" s="6"/>
      <c r="DD261" s="133"/>
      <c r="DE261" s="133"/>
      <c r="DF261" s="133"/>
      <c r="DG261" s="133"/>
      <c r="DH261" s="56"/>
      <c r="DI261" s="56"/>
      <c r="DJ261" s="56"/>
      <c r="DK261" s="56"/>
      <c r="DL261" s="56"/>
    </row>
    <row r="262" spans="1:116" s="31" customFormat="1" ht="28.5" customHeight="1" thickTop="1" thickBot="1" x14ac:dyDescent="0.35">
      <c r="A262" s="4">
        <v>44378</v>
      </c>
      <c r="B262" s="5" t="s">
        <v>25</v>
      </c>
      <c r="C262" s="5" t="s">
        <v>38</v>
      </c>
      <c r="D262" s="12" t="s">
        <v>11</v>
      </c>
      <c r="E262" s="5" t="s">
        <v>65</v>
      </c>
      <c r="F262" s="5" t="s">
        <v>30</v>
      </c>
      <c r="G262" s="53" t="s">
        <v>345</v>
      </c>
      <c r="H262" s="53">
        <v>50.75</v>
      </c>
      <c r="I262" s="82">
        <v>49.25</v>
      </c>
      <c r="J262" s="17">
        <v>47.25</v>
      </c>
      <c r="K262" s="17">
        <f t="shared" si="258"/>
        <v>832.50000000000011</v>
      </c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68">
        <v>47.25</v>
      </c>
      <c r="Y262" s="17"/>
      <c r="Z262" s="17"/>
      <c r="AA262" s="17"/>
      <c r="AB262" s="17"/>
      <c r="AC262" s="17"/>
      <c r="AD262" s="125"/>
      <c r="AE262" s="125"/>
      <c r="AF262" s="123"/>
      <c r="AG262" s="117">
        <f t="shared" si="214"/>
        <v>0</v>
      </c>
      <c r="AH262" s="36">
        <f t="shared" si="215"/>
        <v>47.25</v>
      </c>
      <c r="AI262" s="17">
        <f t="shared" si="213"/>
        <v>0</v>
      </c>
      <c r="AJ262" s="17"/>
      <c r="AK262" s="20">
        <f t="shared" si="257"/>
        <v>47.25</v>
      </c>
      <c r="AL262" s="20">
        <f t="shared" si="259"/>
        <v>832.50000000000011</v>
      </c>
      <c r="AM262" s="20"/>
      <c r="AN262" s="6">
        <f t="shared" si="216"/>
        <v>0</v>
      </c>
      <c r="AO262" s="6">
        <f t="shared" si="217"/>
        <v>0</v>
      </c>
      <c r="AP262" s="17">
        <f t="shared" si="218"/>
        <v>0</v>
      </c>
      <c r="AQ262" s="17"/>
      <c r="AR262" s="6">
        <f t="shared" si="219"/>
        <v>0</v>
      </c>
      <c r="AS262" s="6">
        <f t="shared" si="220"/>
        <v>0</v>
      </c>
      <c r="AT262" s="6">
        <f t="shared" si="209"/>
        <v>0</v>
      </c>
      <c r="AU262" s="6"/>
      <c r="AV262" s="6">
        <f t="shared" si="221"/>
        <v>0</v>
      </c>
      <c r="AW262" s="6">
        <f t="shared" si="222"/>
        <v>0</v>
      </c>
      <c r="AX262" s="6">
        <f t="shared" si="223"/>
        <v>0</v>
      </c>
      <c r="AY262" s="6"/>
      <c r="AZ262" s="6">
        <f t="shared" si="224"/>
        <v>0</v>
      </c>
      <c r="BA262" s="6">
        <f t="shared" si="225"/>
        <v>0</v>
      </c>
      <c r="BB262" s="6">
        <f t="shared" si="226"/>
        <v>0</v>
      </c>
      <c r="BC262" s="6"/>
      <c r="BD262" s="6">
        <f t="shared" si="227"/>
        <v>0</v>
      </c>
      <c r="BE262" s="6">
        <f t="shared" si="228"/>
        <v>0</v>
      </c>
      <c r="BF262" s="6">
        <f t="shared" si="229"/>
        <v>0</v>
      </c>
      <c r="BG262" s="6"/>
      <c r="BH262" s="6">
        <f t="shared" si="230"/>
        <v>0</v>
      </c>
      <c r="BI262" s="6">
        <f t="shared" si="231"/>
        <v>0</v>
      </c>
      <c r="BJ262" s="6">
        <f t="shared" si="232"/>
        <v>0</v>
      </c>
      <c r="BK262" s="6"/>
      <c r="BL262" s="6">
        <f t="shared" si="233"/>
        <v>0</v>
      </c>
      <c r="BM262" s="6">
        <f t="shared" si="234"/>
        <v>0</v>
      </c>
      <c r="BN262" s="6">
        <f t="shared" si="235"/>
        <v>0</v>
      </c>
      <c r="BO262" s="6"/>
      <c r="BP262" s="6">
        <f t="shared" si="236"/>
        <v>0</v>
      </c>
      <c r="BQ262" s="6">
        <f t="shared" si="237"/>
        <v>0</v>
      </c>
      <c r="BR262" s="6">
        <f t="shared" si="238"/>
        <v>0</v>
      </c>
      <c r="BS262" s="6"/>
      <c r="BT262" s="6">
        <f t="shared" si="239"/>
        <v>0</v>
      </c>
      <c r="BU262" s="6">
        <f t="shared" si="240"/>
        <v>0</v>
      </c>
      <c r="BV262" s="6">
        <f t="shared" si="241"/>
        <v>0</v>
      </c>
      <c r="BW262" s="6"/>
      <c r="BX262" s="6">
        <f t="shared" si="242"/>
        <v>0</v>
      </c>
      <c r="BY262" s="6">
        <f t="shared" si="243"/>
        <v>0</v>
      </c>
      <c r="BZ262" s="6">
        <f t="shared" si="244"/>
        <v>0</v>
      </c>
      <c r="CA262" s="6"/>
      <c r="CB262" s="6">
        <f t="shared" si="245"/>
        <v>0</v>
      </c>
      <c r="CC262" s="6">
        <f t="shared" si="246"/>
        <v>0</v>
      </c>
      <c r="CD262" s="6">
        <f t="shared" si="247"/>
        <v>0</v>
      </c>
      <c r="CE262" s="6"/>
      <c r="CF262" s="6">
        <f t="shared" si="248"/>
        <v>0</v>
      </c>
      <c r="CG262" s="6">
        <f t="shared" si="249"/>
        <v>0</v>
      </c>
      <c r="CH262" s="6">
        <f t="shared" si="250"/>
        <v>0</v>
      </c>
      <c r="CI262" s="6"/>
      <c r="CJ262" s="6">
        <f t="shared" si="251"/>
        <v>0</v>
      </c>
      <c r="CK262" s="36">
        <f t="shared" si="252"/>
        <v>47.25</v>
      </c>
      <c r="CL262" s="6">
        <f t="shared" si="253"/>
        <v>0</v>
      </c>
      <c r="CM262" s="6"/>
      <c r="CN262" s="6">
        <f t="shared" si="254"/>
        <v>0</v>
      </c>
      <c r="CO262" s="6">
        <f t="shared" si="255"/>
        <v>0</v>
      </c>
      <c r="CP262" s="6">
        <f t="shared" si="256"/>
        <v>0</v>
      </c>
      <c r="CQ262" s="6"/>
      <c r="CR262" s="6">
        <f t="shared" si="210"/>
        <v>0</v>
      </c>
      <c r="CS262" s="6">
        <f t="shared" si="211"/>
        <v>0</v>
      </c>
      <c r="CT262" s="6">
        <f t="shared" si="212"/>
        <v>0</v>
      </c>
      <c r="CU262" s="6"/>
      <c r="CV262" s="6"/>
      <c r="CW262" s="6"/>
      <c r="CX262" s="6"/>
      <c r="CY262" s="6"/>
      <c r="CZ262" s="6"/>
      <c r="DA262" s="6"/>
      <c r="DB262" s="6"/>
      <c r="DC262" s="6"/>
      <c r="DD262" s="133"/>
      <c r="DE262" s="133"/>
      <c r="DF262" s="133"/>
      <c r="DG262" s="133"/>
      <c r="DH262" s="56"/>
      <c r="DI262" s="56"/>
      <c r="DJ262" s="56"/>
      <c r="DK262" s="56"/>
      <c r="DL262" s="56"/>
    </row>
    <row r="263" spans="1:116" s="31" customFormat="1" ht="28.5" customHeight="1" thickTop="1" thickBot="1" x14ac:dyDescent="0.35">
      <c r="A263" s="4">
        <v>44378</v>
      </c>
      <c r="B263" s="51" t="s">
        <v>5</v>
      </c>
      <c r="C263" s="5" t="s">
        <v>41</v>
      </c>
      <c r="D263" s="12" t="s">
        <v>11</v>
      </c>
      <c r="E263" s="5" t="s">
        <v>27</v>
      </c>
      <c r="F263" s="5" t="s">
        <v>30</v>
      </c>
      <c r="G263" s="53" t="s">
        <v>346</v>
      </c>
      <c r="H263" s="53">
        <v>48.5</v>
      </c>
      <c r="I263" s="81">
        <v>-48.5</v>
      </c>
      <c r="J263" s="72">
        <v>-49.5</v>
      </c>
      <c r="K263" s="17">
        <f t="shared" si="258"/>
        <v>783.00000000000011</v>
      </c>
      <c r="L263" s="17"/>
      <c r="M263" s="17"/>
      <c r="N263" s="17"/>
      <c r="O263" s="72">
        <v>-49.5</v>
      </c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25"/>
      <c r="AE263" s="125"/>
      <c r="AF263" s="123"/>
      <c r="AG263" s="117">
        <f t="shared" si="214"/>
        <v>0</v>
      </c>
      <c r="AH263" s="6">
        <f t="shared" si="215"/>
        <v>0</v>
      </c>
      <c r="AI263" s="72">
        <f t="shared" si="213"/>
        <v>-49.5</v>
      </c>
      <c r="AJ263" s="17"/>
      <c r="AK263" s="20">
        <f t="shared" si="257"/>
        <v>-49.5</v>
      </c>
      <c r="AL263" s="20">
        <f t="shared" si="259"/>
        <v>783.00000000000011</v>
      </c>
      <c r="AM263" s="20"/>
      <c r="AN263" s="6">
        <f t="shared" si="216"/>
        <v>0</v>
      </c>
      <c r="AO263" s="6">
        <f t="shared" si="217"/>
        <v>0</v>
      </c>
      <c r="AP263" s="17">
        <f t="shared" si="218"/>
        <v>0</v>
      </c>
      <c r="AQ263" s="17"/>
      <c r="AR263" s="6">
        <f t="shared" si="219"/>
        <v>0</v>
      </c>
      <c r="AS263" s="6">
        <f t="shared" si="220"/>
        <v>0</v>
      </c>
      <c r="AT263" s="6">
        <f t="shared" si="209"/>
        <v>0</v>
      </c>
      <c r="AU263" s="6"/>
      <c r="AV263" s="6">
        <f t="shared" si="221"/>
        <v>0</v>
      </c>
      <c r="AW263" s="6">
        <f t="shared" si="222"/>
        <v>0</v>
      </c>
      <c r="AX263" s="6">
        <f t="shared" si="223"/>
        <v>0</v>
      </c>
      <c r="AY263" s="6"/>
      <c r="AZ263" s="6">
        <f t="shared" si="224"/>
        <v>0</v>
      </c>
      <c r="BA263" s="6">
        <f t="shared" si="225"/>
        <v>0</v>
      </c>
      <c r="BB263" s="79">
        <f t="shared" si="226"/>
        <v>-49.5</v>
      </c>
      <c r="BC263" s="6"/>
      <c r="BD263" s="6">
        <f t="shared" si="227"/>
        <v>0</v>
      </c>
      <c r="BE263" s="6">
        <f t="shared" si="228"/>
        <v>0</v>
      </c>
      <c r="BF263" s="6">
        <f t="shared" si="229"/>
        <v>0</v>
      </c>
      <c r="BG263" s="6"/>
      <c r="BH263" s="6">
        <f t="shared" si="230"/>
        <v>0</v>
      </c>
      <c r="BI263" s="6">
        <f t="shared" si="231"/>
        <v>0</v>
      </c>
      <c r="BJ263" s="6">
        <f t="shared" si="232"/>
        <v>0</v>
      </c>
      <c r="BK263" s="6"/>
      <c r="BL263" s="6">
        <f t="shared" si="233"/>
        <v>0</v>
      </c>
      <c r="BM263" s="6">
        <f t="shared" si="234"/>
        <v>0</v>
      </c>
      <c r="BN263" s="6">
        <f t="shared" si="235"/>
        <v>0</v>
      </c>
      <c r="BO263" s="6"/>
      <c r="BP263" s="6">
        <f t="shared" si="236"/>
        <v>0</v>
      </c>
      <c r="BQ263" s="6">
        <f t="shared" si="237"/>
        <v>0</v>
      </c>
      <c r="BR263" s="6">
        <f t="shared" si="238"/>
        <v>0</v>
      </c>
      <c r="BS263" s="6"/>
      <c r="BT263" s="6">
        <f t="shared" si="239"/>
        <v>0</v>
      </c>
      <c r="BU263" s="6">
        <f t="shared" si="240"/>
        <v>0</v>
      </c>
      <c r="BV263" s="6">
        <f t="shared" si="241"/>
        <v>0</v>
      </c>
      <c r="BW263" s="6"/>
      <c r="BX263" s="6">
        <f t="shared" si="242"/>
        <v>0</v>
      </c>
      <c r="BY263" s="6">
        <f t="shared" si="243"/>
        <v>0</v>
      </c>
      <c r="BZ263" s="6">
        <f t="shared" si="244"/>
        <v>0</v>
      </c>
      <c r="CA263" s="6"/>
      <c r="CB263" s="6">
        <f t="shared" si="245"/>
        <v>0</v>
      </c>
      <c r="CC263" s="6">
        <f t="shared" si="246"/>
        <v>0</v>
      </c>
      <c r="CD263" s="6">
        <f t="shared" si="247"/>
        <v>0</v>
      </c>
      <c r="CE263" s="6"/>
      <c r="CF263" s="6">
        <f t="shared" si="248"/>
        <v>0</v>
      </c>
      <c r="CG263" s="6">
        <f t="shared" si="249"/>
        <v>0</v>
      </c>
      <c r="CH263" s="6">
        <f t="shared" si="250"/>
        <v>0</v>
      </c>
      <c r="CI263" s="6"/>
      <c r="CJ263" s="6">
        <f t="shared" si="251"/>
        <v>0</v>
      </c>
      <c r="CK263" s="6">
        <f t="shared" si="252"/>
        <v>0</v>
      </c>
      <c r="CL263" s="6">
        <f t="shared" si="253"/>
        <v>0</v>
      </c>
      <c r="CM263" s="6"/>
      <c r="CN263" s="6">
        <f t="shared" si="254"/>
        <v>0</v>
      </c>
      <c r="CO263" s="6">
        <f t="shared" si="255"/>
        <v>0</v>
      </c>
      <c r="CP263" s="6">
        <f t="shared" si="256"/>
        <v>0</v>
      </c>
      <c r="CQ263" s="6"/>
      <c r="CR263" s="6">
        <f t="shared" si="210"/>
        <v>0</v>
      </c>
      <c r="CS263" s="6">
        <f t="shared" si="211"/>
        <v>0</v>
      </c>
      <c r="CT263" s="6">
        <f t="shared" si="212"/>
        <v>0</v>
      </c>
      <c r="CU263" s="6"/>
      <c r="CV263" s="6"/>
      <c r="CW263" s="6"/>
      <c r="CX263" s="6"/>
      <c r="CY263" s="6"/>
      <c r="CZ263" s="6"/>
      <c r="DA263" s="6"/>
      <c r="DB263" s="6"/>
      <c r="DC263" s="6"/>
      <c r="DD263" s="133"/>
      <c r="DE263" s="133"/>
      <c r="DF263" s="133"/>
      <c r="DG263" s="133"/>
      <c r="DH263" s="56"/>
      <c r="DI263" s="56"/>
      <c r="DJ263" s="56"/>
      <c r="DK263" s="56"/>
      <c r="DL263" s="56"/>
    </row>
    <row r="264" spans="1:116" s="31" customFormat="1" ht="28.5" customHeight="1" thickTop="1" thickBot="1" x14ac:dyDescent="0.35">
      <c r="A264" s="4">
        <v>44382</v>
      </c>
      <c r="B264" s="5" t="s">
        <v>5</v>
      </c>
      <c r="C264" s="5" t="s">
        <v>38</v>
      </c>
      <c r="D264" s="12" t="s">
        <v>11</v>
      </c>
      <c r="E264" s="5" t="s">
        <v>27</v>
      </c>
      <c r="F264" s="5" t="s">
        <v>1</v>
      </c>
      <c r="G264" s="53" t="s">
        <v>347</v>
      </c>
      <c r="H264" s="53">
        <v>52.5</v>
      </c>
      <c r="I264" s="82">
        <v>52.5</v>
      </c>
      <c r="J264" s="17">
        <v>50.5</v>
      </c>
      <c r="K264" s="17">
        <f t="shared" si="258"/>
        <v>833.50000000000011</v>
      </c>
      <c r="L264" s="17"/>
      <c r="M264" s="17"/>
      <c r="N264" s="17"/>
      <c r="O264" s="68">
        <v>50.5</v>
      </c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25"/>
      <c r="AE264" s="125"/>
      <c r="AF264" s="123"/>
      <c r="AG264" s="117">
        <f t="shared" si="214"/>
        <v>0</v>
      </c>
      <c r="AH264" s="36">
        <f t="shared" si="215"/>
        <v>50.5</v>
      </c>
      <c r="AI264" s="17">
        <f t="shared" si="213"/>
        <v>0</v>
      </c>
      <c r="AJ264" s="17"/>
      <c r="AK264" s="20">
        <f t="shared" si="257"/>
        <v>50.5</v>
      </c>
      <c r="AL264" s="20">
        <f t="shared" si="259"/>
        <v>833.50000000000011</v>
      </c>
      <c r="AM264" s="20"/>
      <c r="AN264" s="6">
        <f t="shared" si="216"/>
        <v>0</v>
      </c>
      <c r="AO264" s="6">
        <f t="shared" si="217"/>
        <v>0</v>
      </c>
      <c r="AP264" s="17">
        <f t="shared" si="218"/>
        <v>0</v>
      </c>
      <c r="AQ264" s="17"/>
      <c r="AR264" s="6">
        <f t="shared" si="219"/>
        <v>0</v>
      </c>
      <c r="AS264" s="6">
        <f t="shared" si="220"/>
        <v>0</v>
      </c>
      <c r="AT264" s="6">
        <f t="shared" si="209"/>
        <v>0</v>
      </c>
      <c r="AU264" s="6"/>
      <c r="AV264" s="6">
        <f t="shared" si="221"/>
        <v>0</v>
      </c>
      <c r="AW264" s="6">
        <f t="shared" si="222"/>
        <v>0</v>
      </c>
      <c r="AX264" s="6">
        <f t="shared" si="223"/>
        <v>0</v>
      </c>
      <c r="AY264" s="6"/>
      <c r="AZ264" s="6">
        <f t="shared" si="224"/>
        <v>0</v>
      </c>
      <c r="BA264" s="36">
        <f t="shared" si="225"/>
        <v>50.5</v>
      </c>
      <c r="BB264" s="6">
        <f t="shared" si="226"/>
        <v>0</v>
      </c>
      <c r="BC264" s="6"/>
      <c r="BD264" s="6">
        <f t="shared" si="227"/>
        <v>0</v>
      </c>
      <c r="BE264" s="6">
        <f t="shared" si="228"/>
        <v>0</v>
      </c>
      <c r="BF264" s="6">
        <f t="shared" si="229"/>
        <v>0</v>
      </c>
      <c r="BG264" s="6"/>
      <c r="BH264" s="6">
        <f t="shared" si="230"/>
        <v>0</v>
      </c>
      <c r="BI264" s="6">
        <f t="shared" si="231"/>
        <v>0</v>
      </c>
      <c r="BJ264" s="6">
        <f t="shared" si="232"/>
        <v>0</v>
      </c>
      <c r="BK264" s="6"/>
      <c r="BL264" s="6">
        <f t="shared" si="233"/>
        <v>0</v>
      </c>
      <c r="BM264" s="6">
        <f t="shared" si="234"/>
        <v>0</v>
      </c>
      <c r="BN264" s="6">
        <f t="shared" si="235"/>
        <v>0</v>
      </c>
      <c r="BO264" s="6"/>
      <c r="BP264" s="6">
        <f t="shared" si="236"/>
        <v>0</v>
      </c>
      <c r="BQ264" s="6">
        <f t="shared" si="237"/>
        <v>0</v>
      </c>
      <c r="BR264" s="6">
        <f t="shared" si="238"/>
        <v>0</v>
      </c>
      <c r="BS264" s="6"/>
      <c r="BT264" s="6">
        <f t="shared" si="239"/>
        <v>0</v>
      </c>
      <c r="BU264" s="6">
        <f t="shared" si="240"/>
        <v>0</v>
      </c>
      <c r="BV264" s="6">
        <f t="shared" si="241"/>
        <v>0</v>
      </c>
      <c r="BW264" s="6"/>
      <c r="BX264" s="6">
        <f t="shared" si="242"/>
        <v>0</v>
      </c>
      <c r="BY264" s="6">
        <f t="shared" si="243"/>
        <v>0</v>
      </c>
      <c r="BZ264" s="6">
        <f t="shared" si="244"/>
        <v>0</v>
      </c>
      <c r="CA264" s="6"/>
      <c r="CB264" s="6">
        <f t="shared" si="245"/>
        <v>0</v>
      </c>
      <c r="CC264" s="6">
        <f t="shared" si="246"/>
        <v>0</v>
      </c>
      <c r="CD264" s="6">
        <f t="shared" si="247"/>
        <v>0</v>
      </c>
      <c r="CE264" s="6"/>
      <c r="CF264" s="6">
        <f t="shared" si="248"/>
        <v>0</v>
      </c>
      <c r="CG264" s="6">
        <f t="shared" si="249"/>
        <v>0</v>
      </c>
      <c r="CH264" s="6">
        <f t="shared" si="250"/>
        <v>0</v>
      </c>
      <c r="CI264" s="6"/>
      <c r="CJ264" s="6">
        <f t="shared" si="251"/>
        <v>0</v>
      </c>
      <c r="CK264" s="6">
        <f t="shared" si="252"/>
        <v>0</v>
      </c>
      <c r="CL264" s="6">
        <f t="shared" si="253"/>
        <v>0</v>
      </c>
      <c r="CM264" s="6"/>
      <c r="CN264" s="6">
        <f t="shared" si="254"/>
        <v>0</v>
      </c>
      <c r="CO264" s="6">
        <f t="shared" si="255"/>
        <v>0</v>
      </c>
      <c r="CP264" s="6">
        <f t="shared" si="256"/>
        <v>0</v>
      </c>
      <c r="CQ264" s="6"/>
      <c r="CR264" s="6">
        <f t="shared" si="210"/>
        <v>0</v>
      </c>
      <c r="CS264" s="6">
        <f t="shared" si="211"/>
        <v>0</v>
      </c>
      <c r="CT264" s="6">
        <f t="shared" si="212"/>
        <v>0</v>
      </c>
      <c r="CU264" s="6"/>
      <c r="CV264" s="6"/>
      <c r="CW264" s="6"/>
      <c r="CX264" s="6"/>
      <c r="CY264" s="6"/>
      <c r="CZ264" s="6"/>
      <c r="DA264" s="6"/>
      <c r="DB264" s="6"/>
      <c r="DC264" s="6"/>
      <c r="DD264" s="133"/>
      <c r="DE264" s="133"/>
      <c r="DF264" s="133"/>
      <c r="DG264" s="133"/>
      <c r="DH264" s="56"/>
      <c r="DI264" s="56"/>
      <c r="DJ264" s="56"/>
      <c r="DK264" s="56"/>
      <c r="DL264" s="56"/>
    </row>
    <row r="265" spans="1:116" s="31" customFormat="1" ht="28.5" customHeight="1" thickTop="1" thickBot="1" x14ac:dyDescent="0.35">
      <c r="A265" s="4">
        <v>44382</v>
      </c>
      <c r="B265" s="51" t="s">
        <v>7</v>
      </c>
      <c r="C265" s="5" t="s">
        <v>29</v>
      </c>
      <c r="D265" s="12" t="s">
        <v>11</v>
      </c>
      <c r="E265" s="5" t="s">
        <v>27</v>
      </c>
      <c r="F265" s="5" t="s">
        <v>30</v>
      </c>
      <c r="G265" s="53" t="s">
        <v>348</v>
      </c>
      <c r="H265" s="53">
        <v>59.25</v>
      </c>
      <c r="I265" s="81">
        <v>-59.25</v>
      </c>
      <c r="J265" s="72">
        <v>-60.25</v>
      </c>
      <c r="K265" s="17">
        <f t="shared" si="258"/>
        <v>773.25000000000011</v>
      </c>
      <c r="L265" s="17"/>
      <c r="M265" s="17"/>
      <c r="N265" s="17"/>
      <c r="O265" s="17"/>
      <c r="P265" s="17"/>
      <c r="Q265" s="72">
        <v>-60.25</v>
      </c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25"/>
      <c r="AE265" s="125"/>
      <c r="AF265" s="123"/>
      <c r="AG265" s="118">
        <f t="shared" si="214"/>
        <v>-60.25</v>
      </c>
      <c r="AH265" s="6">
        <f t="shared" si="215"/>
        <v>0</v>
      </c>
      <c r="AI265" s="17">
        <f t="shared" si="213"/>
        <v>0</v>
      </c>
      <c r="AJ265" s="17"/>
      <c r="AK265" s="20">
        <f t="shared" si="257"/>
        <v>-60.25</v>
      </c>
      <c r="AL265" s="20">
        <f t="shared" si="259"/>
        <v>773.25000000000011</v>
      </c>
      <c r="AM265" s="20"/>
      <c r="AN265" s="6">
        <f t="shared" si="216"/>
        <v>0</v>
      </c>
      <c r="AO265" s="6">
        <f t="shared" si="217"/>
        <v>0</v>
      </c>
      <c r="AP265" s="17">
        <f t="shared" si="218"/>
        <v>0</v>
      </c>
      <c r="AQ265" s="17"/>
      <c r="AR265" s="6">
        <f t="shared" si="219"/>
        <v>0</v>
      </c>
      <c r="AS265" s="6">
        <f t="shared" si="220"/>
        <v>0</v>
      </c>
      <c r="AT265" s="6">
        <f t="shared" si="209"/>
        <v>0</v>
      </c>
      <c r="AU265" s="6"/>
      <c r="AV265" s="6">
        <f t="shared" si="221"/>
        <v>0</v>
      </c>
      <c r="AW265" s="6">
        <f t="shared" si="222"/>
        <v>0</v>
      </c>
      <c r="AX265" s="6">
        <f t="shared" si="223"/>
        <v>0</v>
      </c>
      <c r="AY265" s="6"/>
      <c r="AZ265" s="6">
        <f t="shared" si="224"/>
        <v>0</v>
      </c>
      <c r="BA265" s="6">
        <f t="shared" si="225"/>
        <v>0</v>
      </c>
      <c r="BB265" s="6">
        <f t="shared" si="226"/>
        <v>0</v>
      </c>
      <c r="BC265" s="6"/>
      <c r="BD265" s="6">
        <f t="shared" si="227"/>
        <v>0</v>
      </c>
      <c r="BE265" s="6">
        <f t="shared" si="228"/>
        <v>0</v>
      </c>
      <c r="BF265" s="6">
        <f t="shared" si="229"/>
        <v>0</v>
      </c>
      <c r="BG265" s="6"/>
      <c r="BH265" s="79">
        <f t="shared" si="230"/>
        <v>-60.25</v>
      </c>
      <c r="BI265" s="6">
        <f t="shared" si="231"/>
        <v>0</v>
      </c>
      <c r="BJ265" s="6">
        <f t="shared" si="232"/>
        <v>0</v>
      </c>
      <c r="BK265" s="6"/>
      <c r="BL265" s="6">
        <f t="shared" si="233"/>
        <v>0</v>
      </c>
      <c r="BM265" s="6">
        <f t="shared" si="234"/>
        <v>0</v>
      </c>
      <c r="BN265" s="6">
        <f t="shared" si="235"/>
        <v>0</v>
      </c>
      <c r="BO265" s="6"/>
      <c r="BP265" s="6">
        <f t="shared" si="236"/>
        <v>0</v>
      </c>
      <c r="BQ265" s="6">
        <f t="shared" si="237"/>
        <v>0</v>
      </c>
      <c r="BR265" s="6">
        <f t="shared" si="238"/>
        <v>0</v>
      </c>
      <c r="BS265" s="6"/>
      <c r="BT265" s="6">
        <f t="shared" si="239"/>
        <v>0</v>
      </c>
      <c r="BU265" s="6">
        <f t="shared" si="240"/>
        <v>0</v>
      </c>
      <c r="BV265" s="6">
        <f t="shared" si="241"/>
        <v>0</v>
      </c>
      <c r="BW265" s="6"/>
      <c r="BX265" s="6">
        <f t="shared" si="242"/>
        <v>0</v>
      </c>
      <c r="BY265" s="6">
        <f t="shared" si="243"/>
        <v>0</v>
      </c>
      <c r="BZ265" s="6">
        <f t="shared" si="244"/>
        <v>0</v>
      </c>
      <c r="CA265" s="6"/>
      <c r="CB265" s="6">
        <f t="shared" si="245"/>
        <v>0</v>
      </c>
      <c r="CC265" s="6">
        <f t="shared" si="246"/>
        <v>0</v>
      </c>
      <c r="CD265" s="6">
        <f t="shared" si="247"/>
        <v>0</v>
      </c>
      <c r="CE265" s="6"/>
      <c r="CF265" s="6">
        <f t="shared" si="248"/>
        <v>0</v>
      </c>
      <c r="CG265" s="6">
        <f t="shared" si="249"/>
        <v>0</v>
      </c>
      <c r="CH265" s="6">
        <f t="shared" si="250"/>
        <v>0</v>
      </c>
      <c r="CI265" s="6"/>
      <c r="CJ265" s="6">
        <f t="shared" si="251"/>
        <v>0</v>
      </c>
      <c r="CK265" s="6">
        <f t="shared" si="252"/>
        <v>0</v>
      </c>
      <c r="CL265" s="6">
        <f t="shared" si="253"/>
        <v>0</v>
      </c>
      <c r="CM265" s="6"/>
      <c r="CN265" s="6">
        <f t="shared" si="254"/>
        <v>0</v>
      </c>
      <c r="CO265" s="6">
        <f t="shared" si="255"/>
        <v>0</v>
      </c>
      <c r="CP265" s="6">
        <f t="shared" si="256"/>
        <v>0</v>
      </c>
      <c r="CQ265" s="6"/>
      <c r="CR265" s="6">
        <f t="shared" si="210"/>
        <v>0</v>
      </c>
      <c r="CS265" s="6">
        <f t="shared" si="211"/>
        <v>0</v>
      </c>
      <c r="CT265" s="6">
        <f t="shared" si="212"/>
        <v>0</v>
      </c>
      <c r="CU265" s="6"/>
      <c r="CV265" s="6"/>
      <c r="CW265" s="6"/>
      <c r="CX265" s="6"/>
      <c r="CY265" s="6"/>
      <c r="CZ265" s="6"/>
      <c r="DA265" s="6"/>
      <c r="DB265" s="6"/>
      <c r="DC265" s="6"/>
      <c r="DD265" s="133"/>
      <c r="DE265" s="133"/>
      <c r="DF265" s="133"/>
      <c r="DG265" s="133"/>
      <c r="DH265" s="56"/>
      <c r="DI265" s="56"/>
      <c r="DJ265" s="56"/>
      <c r="DK265" s="56"/>
      <c r="DL265" s="56"/>
    </row>
    <row r="266" spans="1:116" s="31" customFormat="1" ht="28.5" customHeight="1" thickTop="1" thickBot="1" x14ac:dyDescent="0.35">
      <c r="A266" s="4">
        <v>44382</v>
      </c>
      <c r="B266" s="5" t="s">
        <v>0</v>
      </c>
      <c r="C266" s="5" t="s">
        <v>41</v>
      </c>
      <c r="D266" s="12" t="s">
        <v>11</v>
      </c>
      <c r="E266" s="5" t="s">
        <v>27</v>
      </c>
      <c r="F266" s="5" t="s">
        <v>1</v>
      </c>
      <c r="G266" s="53" t="s">
        <v>349</v>
      </c>
      <c r="H266" s="53">
        <v>35.25</v>
      </c>
      <c r="I266" s="82">
        <v>35.25</v>
      </c>
      <c r="J266" s="17">
        <v>33.25</v>
      </c>
      <c r="K266" s="17">
        <f t="shared" si="258"/>
        <v>806.50000000000011</v>
      </c>
      <c r="L266" s="17"/>
      <c r="M266" s="17"/>
      <c r="N266" s="17"/>
      <c r="O266" s="17"/>
      <c r="P266" s="17"/>
      <c r="Q266" s="17"/>
      <c r="R266" s="17"/>
      <c r="S266" s="17"/>
      <c r="T266" s="17"/>
      <c r="U266" s="68">
        <v>33.25</v>
      </c>
      <c r="V266" s="17"/>
      <c r="W266" s="17"/>
      <c r="X266" s="17"/>
      <c r="Y266" s="17"/>
      <c r="Z266" s="17"/>
      <c r="AA266" s="17"/>
      <c r="AB266" s="17"/>
      <c r="AC266" s="17"/>
      <c r="AD266" s="125"/>
      <c r="AE266" s="125"/>
      <c r="AF266" s="123"/>
      <c r="AG266" s="117">
        <f t="shared" si="214"/>
        <v>0</v>
      </c>
      <c r="AH266" s="6">
        <f t="shared" si="215"/>
        <v>0</v>
      </c>
      <c r="AI266" s="68">
        <f t="shared" si="213"/>
        <v>33.25</v>
      </c>
      <c r="AJ266" s="17"/>
      <c r="AK266" s="20">
        <f t="shared" si="257"/>
        <v>33.25</v>
      </c>
      <c r="AL266" s="20">
        <f t="shared" si="259"/>
        <v>806.50000000000011</v>
      </c>
      <c r="AM266" s="20"/>
      <c r="AN266" s="6">
        <f t="shared" si="216"/>
        <v>0</v>
      </c>
      <c r="AO266" s="6">
        <f t="shared" si="217"/>
        <v>0</v>
      </c>
      <c r="AP266" s="17">
        <f t="shared" si="218"/>
        <v>0</v>
      </c>
      <c r="AQ266" s="17"/>
      <c r="AR266" s="6">
        <f t="shared" si="219"/>
        <v>0</v>
      </c>
      <c r="AS266" s="6">
        <f t="shared" si="220"/>
        <v>0</v>
      </c>
      <c r="AT266" s="6">
        <f t="shared" si="209"/>
        <v>0</v>
      </c>
      <c r="AU266" s="6"/>
      <c r="AV266" s="6">
        <f t="shared" si="221"/>
        <v>0</v>
      </c>
      <c r="AW266" s="6">
        <f t="shared" si="222"/>
        <v>0</v>
      </c>
      <c r="AX266" s="6">
        <f t="shared" si="223"/>
        <v>0</v>
      </c>
      <c r="AY266" s="6"/>
      <c r="AZ266" s="6">
        <f t="shared" si="224"/>
        <v>0</v>
      </c>
      <c r="BA266" s="6">
        <f t="shared" si="225"/>
        <v>0</v>
      </c>
      <c r="BB266" s="6">
        <f t="shared" si="226"/>
        <v>0</v>
      </c>
      <c r="BC266" s="6"/>
      <c r="BD266" s="6">
        <f t="shared" si="227"/>
        <v>0</v>
      </c>
      <c r="BE266" s="6">
        <f t="shared" si="228"/>
        <v>0</v>
      </c>
      <c r="BF266" s="6">
        <f t="shared" si="229"/>
        <v>0</v>
      </c>
      <c r="BG266" s="6"/>
      <c r="BH266" s="6">
        <f t="shared" si="230"/>
        <v>0</v>
      </c>
      <c r="BI266" s="6">
        <f t="shared" si="231"/>
        <v>0</v>
      </c>
      <c r="BJ266" s="6">
        <f t="shared" si="232"/>
        <v>0</v>
      </c>
      <c r="BK266" s="6"/>
      <c r="BL266" s="6">
        <f t="shared" si="233"/>
        <v>0</v>
      </c>
      <c r="BM266" s="6">
        <f t="shared" si="234"/>
        <v>0</v>
      </c>
      <c r="BN266" s="6">
        <f t="shared" si="235"/>
        <v>0</v>
      </c>
      <c r="BO266" s="6"/>
      <c r="BP266" s="6">
        <f t="shared" si="236"/>
        <v>0</v>
      </c>
      <c r="BQ266" s="6">
        <f t="shared" si="237"/>
        <v>0</v>
      </c>
      <c r="BR266" s="6">
        <f t="shared" si="238"/>
        <v>0</v>
      </c>
      <c r="BS266" s="6"/>
      <c r="BT266" s="6">
        <f t="shared" si="239"/>
        <v>0</v>
      </c>
      <c r="BU266" s="6">
        <f t="shared" si="240"/>
        <v>0</v>
      </c>
      <c r="BV266" s="6">
        <f t="shared" si="241"/>
        <v>0</v>
      </c>
      <c r="BW266" s="6"/>
      <c r="BX266" s="6">
        <f t="shared" si="242"/>
        <v>0</v>
      </c>
      <c r="BY266" s="6">
        <f t="shared" si="243"/>
        <v>0</v>
      </c>
      <c r="BZ266" s="36">
        <f t="shared" si="244"/>
        <v>33.25</v>
      </c>
      <c r="CA266" s="6"/>
      <c r="CB266" s="6">
        <f t="shared" si="245"/>
        <v>0</v>
      </c>
      <c r="CC266" s="6">
        <f t="shared" si="246"/>
        <v>0</v>
      </c>
      <c r="CD266" s="6">
        <f t="shared" si="247"/>
        <v>0</v>
      </c>
      <c r="CE266" s="6"/>
      <c r="CF266" s="6">
        <f t="shared" si="248"/>
        <v>0</v>
      </c>
      <c r="CG266" s="6">
        <f t="shared" si="249"/>
        <v>0</v>
      </c>
      <c r="CH266" s="6">
        <f t="shared" si="250"/>
        <v>0</v>
      </c>
      <c r="CI266" s="6"/>
      <c r="CJ266" s="6">
        <f t="shared" si="251"/>
        <v>0</v>
      </c>
      <c r="CK266" s="6">
        <f t="shared" si="252"/>
        <v>0</v>
      </c>
      <c r="CL266" s="6">
        <f t="shared" si="253"/>
        <v>0</v>
      </c>
      <c r="CM266" s="6"/>
      <c r="CN266" s="6">
        <f t="shared" si="254"/>
        <v>0</v>
      </c>
      <c r="CO266" s="6">
        <f t="shared" si="255"/>
        <v>0</v>
      </c>
      <c r="CP266" s="6">
        <f t="shared" si="256"/>
        <v>0</v>
      </c>
      <c r="CQ266" s="6"/>
      <c r="CR266" s="6">
        <f t="shared" si="210"/>
        <v>0</v>
      </c>
      <c r="CS266" s="6">
        <f t="shared" si="211"/>
        <v>0</v>
      </c>
      <c r="CT266" s="6">
        <f t="shared" si="212"/>
        <v>0</v>
      </c>
      <c r="CU266" s="6"/>
      <c r="CV266" s="6"/>
      <c r="CW266" s="6"/>
      <c r="CX266" s="6"/>
      <c r="CY266" s="6"/>
      <c r="CZ266" s="6"/>
      <c r="DA266" s="6"/>
      <c r="DB266" s="6"/>
      <c r="DC266" s="6"/>
      <c r="DD266" s="133"/>
      <c r="DE266" s="133"/>
      <c r="DF266" s="133"/>
      <c r="DG266" s="133"/>
      <c r="DH266" s="56"/>
      <c r="DI266" s="56"/>
      <c r="DJ266" s="56"/>
      <c r="DK266" s="56"/>
      <c r="DL266" s="56"/>
    </row>
    <row r="267" spans="1:116" s="31" customFormat="1" ht="28.5" customHeight="1" thickTop="1" thickBot="1" x14ac:dyDescent="0.35">
      <c r="A267" s="4">
        <v>44383</v>
      </c>
      <c r="B267" s="5" t="s">
        <v>3</v>
      </c>
      <c r="C267" s="5" t="s">
        <v>29</v>
      </c>
      <c r="D267" s="12" t="s">
        <v>11</v>
      </c>
      <c r="E267" s="5" t="s">
        <v>27</v>
      </c>
      <c r="F267" s="5" t="s">
        <v>1</v>
      </c>
      <c r="G267" s="53" t="s">
        <v>350</v>
      </c>
      <c r="H267" s="53">
        <v>39.5</v>
      </c>
      <c r="I267" s="82">
        <v>39.5</v>
      </c>
      <c r="J267" s="17">
        <v>37.5</v>
      </c>
      <c r="K267" s="17">
        <f t="shared" si="258"/>
        <v>844.00000000000011</v>
      </c>
      <c r="L267" s="68">
        <v>37.5</v>
      </c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25"/>
      <c r="AE267" s="125"/>
      <c r="AF267" s="123"/>
      <c r="AG267" s="119">
        <f t="shared" si="214"/>
        <v>37.5</v>
      </c>
      <c r="AH267" s="6">
        <f t="shared" si="215"/>
        <v>0</v>
      </c>
      <c r="AI267" s="17">
        <f t="shared" si="213"/>
        <v>0</v>
      </c>
      <c r="AJ267" s="17"/>
      <c r="AK267" s="20">
        <f t="shared" si="257"/>
        <v>37.5</v>
      </c>
      <c r="AL267" s="20">
        <f t="shared" si="259"/>
        <v>844.00000000000011</v>
      </c>
      <c r="AM267" s="20">
        <v>37.5</v>
      </c>
      <c r="AN267" s="36">
        <f t="shared" si="216"/>
        <v>37.5</v>
      </c>
      <c r="AO267" s="6">
        <f t="shared" si="217"/>
        <v>0</v>
      </c>
      <c r="AP267" s="17">
        <f t="shared" si="218"/>
        <v>0</v>
      </c>
      <c r="AQ267" s="17"/>
      <c r="AR267" s="6">
        <f t="shared" si="219"/>
        <v>0</v>
      </c>
      <c r="AS267" s="6">
        <f t="shared" si="220"/>
        <v>0</v>
      </c>
      <c r="AT267" s="6">
        <f t="shared" si="209"/>
        <v>0</v>
      </c>
      <c r="AU267" s="6"/>
      <c r="AV267" s="6">
        <f t="shared" si="221"/>
        <v>0</v>
      </c>
      <c r="AW267" s="6">
        <f t="shared" si="222"/>
        <v>0</v>
      </c>
      <c r="AX267" s="6">
        <f t="shared" si="223"/>
        <v>0</v>
      </c>
      <c r="AY267" s="6"/>
      <c r="AZ267" s="6">
        <f t="shared" si="224"/>
        <v>0</v>
      </c>
      <c r="BA267" s="6">
        <f t="shared" si="225"/>
        <v>0</v>
      </c>
      <c r="BB267" s="6">
        <f t="shared" si="226"/>
        <v>0</v>
      </c>
      <c r="BC267" s="6"/>
      <c r="BD267" s="6">
        <f t="shared" si="227"/>
        <v>0</v>
      </c>
      <c r="BE267" s="6">
        <f t="shared" si="228"/>
        <v>0</v>
      </c>
      <c r="BF267" s="6">
        <f t="shared" si="229"/>
        <v>0</v>
      </c>
      <c r="BG267" s="6"/>
      <c r="BH267" s="6">
        <f t="shared" si="230"/>
        <v>0</v>
      </c>
      <c r="BI267" s="6">
        <f t="shared" si="231"/>
        <v>0</v>
      </c>
      <c r="BJ267" s="6">
        <f t="shared" si="232"/>
        <v>0</v>
      </c>
      <c r="BK267" s="6"/>
      <c r="BL267" s="6">
        <f t="shared" si="233"/>
        <v>0</v>
      </c>
      <c r="BM267" s="6">
        <f t="shared" si="234"/>
        <v>0</v>
      </c>
      <c r="BN267" s="6">
        <f t="shared" si="235"/>
        <v>0</v>
      </c>
      <c r="BO267" s="6"/>
      <c r="BP267" s="6">
        <f t="shared" si="236"/>
        <v>0</v>
      </c>
      <c r="BQ267" s="6">
        <f t="shared" si="237"/>
        <v>0</v>
      </c>
      <c r="BR267" s="6">
        <f t="shared" si="238"/>
        <v>0</v>
      </c>
      <c r="BS267" s="6"/>
      <c r="BT267" s="6">
        <f t="shared" si="239"/>
        <v>0</v>
      </c>
      <c r="BU267" s="6">
        <f t="shared" si="240"/>
        <v>0</v>
      </c>
      <c r="BV267" s="6">
        <f t="shared" si="241"/>
        <v>0</v>
      </c>
      <c r="BW267" s="6"/>
      <c r="BX267" s="6">
        <f t="shared" si="242"/>
        <v>0</v>
      </c>
      <c r="BY267" s="6">
        <f t="shared" si="243"/>
        <v>0</v>
      </c>
      <c r="BZ267" s="6">
        <f t="shared" si="244"/>
        <v>0</v>
      </c>
      <c r="CA267" s="6"/>
      <c r="CB267" s="6">
        <f t="shared" si="245"/>
        <v>0</v>
      </c>
      <c r="CC267" s="6">
        <f t="shared" si="246"/>
        <v>0</v>
      </c>
      <c r="CD267" s="6">
        <f t="shared" si="247"/>
        <v>0</v>
      </c>
      <c r="CE267" s="6"/>
      <c r="CF267" s="6">
        <f t="shared" si="248"/>
        <v>0</v>
      </c>
      <c r="CG267" s="6">
        <f t="shared" si="249"/>
        <v>0</v>
      </c>
      <c r="CH267" s="6">
        <f t="shared" si="250"/>
        <v>0</v>
      </c>
      <c r="CI267" s="6"/>
      <c r="CJ267" s="6">
        <f t="shared" si="251"/>
        <v>0</v>
      </c>
      <c r="CK267" s="6">
        <f t="shared" si="252"/>
        <v>0</v>
      </c>
      <c r="CL267" s="6">
        <f t="shared" si="253"/>
        <v>0</v>
      </c>
      <c r="CM267" s="6"/>
      <c r="CN267" s="6">
        <f t="shared" si="254"/>
        <v>0</v>
      </c>
      <c r="CO267" s="6">
        <f t="shared" si="255"/>
        <v>0</v>
      </c>
      <c r="CP267" s="6">
        <f t="shared" si="256"/>
        <v>0</v>
      </c>
      <c r="CQ267" s="6"/>
      <c r="CR267" s="6">
        <f t="shared" si="210"/>
        <v>0</v>
      </c>
      <c r="CS267" s="6">
        <f t="shared" si="211"/>
        <v>0</v>
      </c>
      <c r="CT267" s="6">
        <f t="shared" si="212"/>
        <v>0</v>
      </c>
      <c r="CU267" s="6"/>
      <c r="CV267" s="6"/>
      <c r="CW267" s="6"/>
      <c r="CX267" s="6"/>
      <c r="CY267" s="6"/>
      <c r="CZ267" s="6"/>
      <c r="DA267" s="6"/>
      <c r="DB267" s="6"/>
      <c r="DC267" s="6"/>
      <c r="DD267" s="133"/>
      <c r="DE267" s="133"/>
      <c r="DF267" s="133"/>
      <c r="DG267" s="133"/>
      <c r="DH267" s="56"/>
      <c r="DI267" s="56"/>
      <c r="DJ267" s="56"/>
      <c r="DK267" s="56"/>
      <c r="DL267" s="56"/>
    </row>
    <row r="268" spans="1:116" s="31" customFormat="1" ht="28.5" customHeight="1" thickTop="1" thickBot="1" x14ac:dyDescent="0.35">
      <c r="A268" s="4">
        <v>44383</v>
      </c>
      <c r="B268" s="5" t="s">
        <v>6</v>
      </c>
      <c r="C268" s="5" t="s">
        <v>29</v>
      </c>
      <c r="D268" s="12" t="s">
        <v>11</v>
      </c>
      <c r="E268" s="5" t="s">
        <v>27</v>
      </c>
      <c r="F268" s="5" t="s">
        <v>1</v>
      </c>
      <c r="G268" s="53" t="s">
        <v>351</v>
      </c>
      <c r="H268" s="53">
        <v>50.5</v>
      </c>
      <c r="I268" s="82">
        <v>50.5</v>
      </c>
      <c r="J268" s="17">
        <v>48.5</v>
      </c>
      <c r="K268" s="17">
        <f t="shared" si="258"/>
        <v>892.50000000000011</v>
      </c>
      <c r="L268" s="17"/>
      <c r="M268" s="17"/>
      <c r="N268" s="17"/>
      <c r="O268" s="17"/>
      <c r="P268" s="68">
        <v>48.5</v>
      </c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25"/>
      <c r="AE268" s="125"/>
      <c r="AF268" s="123"/>
      <c r="AG268" s="119">
        <f t="shared" si="214"/>
        <v>48.5</v>
      </c>
      <c r="AH268" s="6">
        <f t="shared" si="215"/>
        <v>0</v>
      </c>
      <c r="AI268" s="17">
        <f t="shared" si="213"/>
        <v>0</v>
      </c>
      <c r="AJ268" s="17"/>
      <c r="AK268" s="20">
        <f t="shared" si="257"/>
        <v>48.5</v>
      </c>
      <c r="AL268" s="20">
        <f t="shared" si="259"/>
        <v>892.50000000000011</v>
      </c>
      <c r="AM268" s="20"/>
      <c r="AN268" s="6">
        <f t="shared" si="216"/>
        <v>0</v>
      </c>
      <c r="AO268" s="6">
        <f t="shared" si="217"/>
        <v>0</v>
      </c>
      <c r="AP268" s="17">
        <f t="shared" si="218"/>
        <v>0</v>
      </c>
      <c r="AQ268" s="17"/>
      <c r="AR268" s="6">
        <f t="shared" si="219"/>
        <v>0</v>
      </c>
      <c r="AS268" s="6">
        <f t="shared" si="220"/>
        <v>0</v>
      </c>
      <c r="AT268" s="6">
        <f t="shared" si="209"/>
        <v>0</v>
      </c>
      <c r="AU268" s="6"/>
      <c r="AV268" s="6">
        <f t="shared" si="221"/>
        <v>0</v>
      </c>
      <c r="AW268" s="6">
        <f t="shared" si="222"/>
        <v>0</v>
      </c>
      <c r="AX268" s="6">
        <f t="shared" si="223"/>
        <v>0</v>
      </c>
      <c r="AY268" s="6"/>
      <c r="AZ268" s="6">
        <f t="shared" si="224"/>
        <v>0</v>
      </c>
      <c r="BA268" s="6">
        <f t="shared" si="225"/>
        <v>0</v>
      </c>
      <c r="BB268" s="6">
        <f t="shared" si="226"/>
        <v>0</v>
      </c>
      <c r="BC268" s="6"/>
      <c r="BD268" s="36">
        <f t="shared" si="227"/>
        <v>48.5</v>
      </c>
      <c r="BE268" s="6">
        <f t="shared" si="228"/>
        <v>0</v>
      </c>
      <c r="BF268" s="6">
        <f t="shared" si="229"/>
        <v>0</v>
      </c>
      <c r="BG268" s="6"/>
      <c r="BH268" s="6">
        <f t="shared" si="230"/>
        <v>0</v>
      </c>
      <c r="BI268" s="6">
        <f t="shared" si="231"/>
        <v>0</v>
      </c>
      <c r="BJ268" s="6">
        <f t="shared" si="232"/>
        <v>0</v>
      </c>
      <c r="BK268" s="6"/>
      <c r="BL268" s="6">
        <f t="shared" si="233"/>
        <v>0</v>
      </c>
      <c r="BM268" s="6">
        <f t="shared" si="234"/>
        <v>0</v>
      </c>
      <c r="BN268" s="6">
        <f t="shared" si="235"/>
        <v>0</v>
      </c>
      <c r="BO268" s="6"/>
      <c r="BP268" s="6">
        <f t="shared" si="236"/>
        <v>0</v>
      </c>
      <c r="BQ268" s="6">
        <f t="shared" si="237"/>
        <v>0</v>
      </c>
      <c r="BR268" s="6">
        <f t="shared" si="238"/>
        <v>0</v>
      </c>
      <c r="BS268" s="6"/>
      <c r="BT268" s="6">
        <f t="shared" si="239"/>
        <v>0</v>
      </c>
      <c r="BU268" s="6">
        <f t="shared" si="240"/>
        <v>0</v>
      </c>
      <c r="BV268" s="6">
        <f t="shared" si="241"/>
        <v>0</v>
      </c>
      <c r="BW268" s="6"/>
      <c r="BX268" s="6">
        <f t="shared" si="242"/>
        <v>0</v>
      </c>
      <c r="BY268" s="6">
        <f t="shared" si="243"/>
        <v>0</v>
      </c>
      <c r="BZ268" s="6">
        <f t="shared" si="244"/>
        <v>0</v>
      </c>
      <c r="CA268" s="6"/>
      <c r="CB268" s="6">
        <f t="shared" si="245"/>
        <v>0</v>
      </c>
      <c r="CC268" s="6">
        <f t="shared" si="246"/>
        <v>0</v>
      </c>
      <c r="CD268" s="6">
        <f t="shared" si="247"/>
        <v>0</v>
      </c>
      <c r="CE268" s="6"/>
      <c r="CF268" s="6">
        <f t="shared" si="248"/>
        <v>0</v>
      </c>
      <c r="CG268" s="6">
        <f t="shared" si="249"/>
        <v>0</v>
      </c>
      <c r="CH268" s="6">
        <f t="shared" si="250"/>
        <v>0</v>
      </c>
      <c r="CI268" s="6"/>
      <c r="CJ268" s="6">
        <f t="shared" si="251"/>
        <v>0</v>
      </c>
      <c r="CK268" s="6">
        <f t="shared" si="252"/>
        <v>0</v>
      </c>
      <c r="CL268" s="6">
        <f t="shared" si="253"/>
        <v>0</v>
      </c>
      <c r="CM268" s="6"/>
      <c r="CN268" s="6">
        <f t="shared" si="254"/>
        <v>0</v>
      </c>
      <c r="CO268" s="6">
        <f t="shared" si="255"/>
        <v>0</v>
      </c>
      <c r="CP268" s="6">
        <f t="shared" si="256"/>
        <v>0</v>
      </c>
      <c r="CQ268" s="6"/>
      <c r="CR268" s="6">
        <f t="shared" si="210"/>
        <v>0</v>
      </c>
      <c r="CS268" s="6">
        <f t="shared" si="211"/>
        <v>0</v>
      </c>
      <c r="CT268" s="6">
        <f t="shared" si="212"/>
        <v>0</v>
      </c>
      <c r="CU268" s="6"/>
      <c r="CV268" s="6"/>
      <c r="CW268" s="6"/>
      <c r="CX268" s="6"/>
      <c r="CY268" s="6"/>
      <c r="CZ268" s="6"/>
      <c r="DA268" s="6"/>
      <c r="DB268" s="6"/>
      <c r="DC268" s="6"/>
      <c r="DD268" s="133"/>
      <c r="DE268" s="133"/>
      <c r="DF268" s="133"/>
      <c r="DG268" s="133"/>
      <c r="DH268" s="56"/>
      <c r="DI268" s="56"/>
      <c r="DJ268" s="56"/>
      <c r="DK268" s="56"/>
      <c r="DL268" s="56"/>
    </row>
    <row r="269" spans="1:116" s="31" customFormat="1" ht="28.5" customHeight="1" thickTop="1" thickBot="1" x14ac:dyDescent="0.35">
      <c r="A269" s="4">
        <v>44383</v>
      </c>
      <c r="B269" s="5" t="s">
        <v>7</v>
      </c>
      <c r="C269" s="5" t="s">
        <v>29</v>
      </c>
      <c r="D269" s="12" t="s">
        <v>11</v>
      </c>
      <c r="E269" s="5" t="s">
        <v>27</v>
      </c>
      <c r="F269" s="5" t="s">
        <v>1</v>
      </c>
      <c r="G269" s="53" t="s">
        <v>352</v>
      </c>
      <c r="H269" s="53">
        <v>54.75</v>
      </c>
      <c r="I269" s="81">
        <v>-45.25</v>
      </c>
      <c r="J269" s="72">
        <v>-46.25</v>
      </c>
      <c r="K269" s="17">
        <f t="shared" si="258"/>
        <v>846.25000000000011</v>
      </c>
      <c r="L269" s="17"/>
      <c r="M269" s="17"/>
      <c r="N269" s="17"/>
      <c r="O269" s="17"/>
      <c r="P269" s="17"/>
      <c r="Q269" s="72">
        <v>-46.25</v>
      </c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25"/>
      <c r="AE269" s="125"/>
      <c r="AF269" s="123"/>
      <c r="AG269" s="118">
        <f t="shared" si="214"/>
        <v>-46.25</v>
      </c>
      <c r="AH269" s="6">
        <f t="shared" si="215"/>
        <v>0</v>
      </c>
      <c r="AI269" s="17">
        <f t="shared" si="213"/>
        <v>0</v>
      </c>
      <c r="AJ269" s="17"/>
      <c r="AK269" s="20">
        <f t="shared" si="257"/>
        <v>-46.25</v>
      </c>
      <c r="AL269" s="20">
        <f t="shared" si="259"/>
        <v>846.25000000000011</v>
      </c>
      <c r="AM269" s="20"/>
      <c r="AN269" s="6">
        <f t="shared" si="216"/>
        <v>0</v>
      </c>
      <c r="AO269" s="6">
        <f t="shared" si="217"/>
        <v>0</v>
      </c>
      <c r="AP269" s="17">
        <f t="shared" si="218"/>
        <v>0</v>
      </c>
      <c r="AQ269" s="17"/>
      <c r="AR269" s="6">
        <f t="shared" si="219"/>
        <v>0</v>
      </c>
      <c r="AS269" s="6">
        <f t="shared" si="220"/>
        <v>0</v>
      </c>
      <c r="AT269" s="6">
        <f t="shared" si="209"/>
        <v>0</v>
      </c>
      <c r="AU269" s="6"/>
      <c r="AV269" s="6">
        <f t="shared" si="221"/>
        <v>0</v>
      </c>
      <c r="AW269" s="6">
        <f t="shared" si="222"/>
        <v>0</v>
      </c>
      <c r="AX269" s="6">
        <f t="shared" si="223"/>
        <v>0</v>
      </c>
      <c r="AY269" s="6"/>
      <c r="AZ269" s="6">
        <f t="shared" si="224"/>
        <v>0</v>
      </c>
      <c r="BA269" s="6">
        <f t="shared" si="225"/>
        <v>0</v>
      </c>
      <c r="BB269" s="6">
        <f t="shared" si="226"/>
        <v>0</v>
      </c>
      <c r="BC269" s="6"/>
      <c r="BD269" s="6">
        <f t="shared" si="227"/>
        <v>0</v>
      </c>
      <c r="BE269" s="6">
        <f t="shared" si="228"/>
        <v>0</v>
      </c>
      <c r="BF269" s="6">
        <f t="shared" si="229"/>
        <v>0</v>
      </c>
      <c r="BG269" s="6"/>
      <c r="BH269" s="79">
        <f t="shared" si="230"/>
        <v>-46.25</v>
      </c>
      <c r="BI269" s="6">
        <f t="shared" si="231"/>
        <v>0</v>
      </c>
      <c r="BJ269" s="6">
        <f t="shared" si="232"/>
        <v>0</v>
      </c>
      <c r="BK269" s="6"/>
      <c r="BL269" s="6">
        <f t="shared" si="233"/>
        <v>0</v>
      </c>
      <c r="BM269" s="6">
        <f t="shared" si="234"/>
        <v>0</v>
      </c>
      <c r="BN269" s="6">
        <f t="shared" si="235"/>
        <v>0</v>
      </c>
      <c r="BO269" s="6"/>
      <c r="BP269" s="6">
        <f t="shared" si="236"/>
        <v>0</v>
      </c>
      <c r="BQ269" s="6">
        <f t="shared" si="237"/>
        <v>0</v>
      </c>
      <c r="BR269" s="6">
        <f t="shared" si="238"/>
        <v>0</v>
      </c>
      <c r="BS269" s="6"/>
      <c r="BT269" s="6">
        <f t="shared" si="239"/>
        <v>0</v>
      </c>
      <c r="BU269" s="6">
        <f t="shared" si="240"/>
        <v>0</v>
      </c>
      <c r="BV269" s="6">
        <f t="shared" si="241"/>
        <v>0</v>
      </c>
      <c r="BW269" s="6"/>
      <c r="BX269" s="6">
        <f t="shared" si="242"/>
        <v>0</v>
      </c>
      <c r="BY269" s="6">
        <f t="shared" si="243"/>
        <v>0</v>
      </c>
      <c r="BZ269" s="6">
        <f t="shared" si="244"/>
        <v>0</v>
      </c>
      <c r="CA269" s="6"/>
      <c r="CB269" s="6">
        <f t="shared" si="245"/>
        <v>0</v>
      </c>
      <c r="CC269" s="6">
        <f t="shared" si="246"/>
        <v>0</v>
      </c>
      <c r="CD269" s="6">
        <f t="shared" si="247"/>
        <v>0</v>
      </c>
      <c r="CE269" s="6"/>
      <c r="CF269" s="6">
        <f t="shared" si="248"/>
        <v>0</v>
      </c>
      <c r="CG269" s="6">
        <f t="shared" si="249"/>
        <v>0</v>
      </c>
      <c r="CH269" s="6">
        <f t="shared" si="250"/>
        <v>0</v>
      </c>
      <c r="CI269" s="6"/>
      <c r="CJ269" s="6">
        <f t="shared" si="251"/>
        <v>0</v>
      </c>
      <c r="CK269" s="6">
        <f t="shared" si="252"/>
        <v>0</v>
      </c>
      <c r="CL269" s="6">
        <f t="shared" si="253"/>
        <v>0</v>
      </c>
      <c r="CM269" s="6"/>
      <c r="CN269" s="6">
        <f t="shared" si="254"/>
        <v>0</v>
      </c>
      <c r="CO269" s="6">
        <f t="shared" si="255"/>
        <v>0</v>
      </c>
      <c r="CP269" s="6">
        <f t="shared" si="256"/>
        <v>0</v>
      </c>
      <c r="CQ269" s="6"/>
      <c r="CR269" s="6">
        <f t="shared" si="210"/>
        <v>0</v>
      </c>
      <c r="CS269" s="6">
        <f t="shared" si="211"/>
        <v>0</v>
      </c>
      <c r="CT269" s="6">
        <f t="shared" si="212"/>
        <v>0</v>
      </c>
      <c r="CU269" s="6"/>
      <c r="CV269" s="6"/>
      <c r="CW269" s="6"/>
      <c r="CX269" s="6"/>
      <c r="CY269" s="6"/>
      <c r="CZ269" s="6"/>
      <c r="DA269" s="6"/>
      <c r="DB269" s="6"/>
      <c r="DC269" s="6"/>
      <c r="DD269" s="133"/>
      <c r="DE269" s="133"/>
      <c r="DF269" s="133"/>
      <c r="DG269" s="133"/>
      <c r="DH269" s="56"/>
      <c r="DI269" s="56"/>
      <c r="DJ269" s="56"/>
      <c r="DK269" s="56"/>
      <c r="DL269" s="56"/>
    </row>
    <row r="270" spans="1:116" s="31" customFormat="1" ht="28.5" customHeight="1" thickTop="1" thickBot="1" x14ac:dyDescent="0.35">
      <c r="A270" s="4">
        <v>44383</v>
      </c>
      <c r="B270" s="5" t="s">
        <v>9</v>
      </c>
      <c r="C270" s="5" t="s">
        <v>38</v>
      </c>
      <c r="D270" s="12" t="s">
        <v>11</v>
      </c>
      <c r="E270" s="5" t="s">
        <v>27</v>
      </c>
      <c r="F270" s="5" t="s">
        <v>30</v>
      </c>
      <c r="G270" s="53" t="s">
        <v>353</v>
      </c>
      <c r="H270" s="53">
        <v>51</v>
      </c>
      <c r="I270" s="82">
        <v>49</v>
      </c>
      <c r="J270" s="17">
        <v>47</v>
      </c>
      <c r="K270" s="17">
        <f t="shared" si="258"/>
        <v>893.25000000000011</v>
      </c>
      <c r="L270" s="17"/>
      <c r="M270" s="17"/>
      <c r="N270" s="17"/>
      <c r="O270" s="17"/>
      <c r="P270" s="17"/>
      <c r="Q270" s="17"/>
      <c r="R270" s="17"/>
      <c r="S270" s="68">
        <v>47</v>
      </c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25"/>
      <c r="AE270" s="125"/>
      <c r="AF270" s="123"/>
      <c r="AG270" s="117">
        <f t="shared" si="214"/>
        <v>0</v>
      </c>
      <c r="AH270" s="36">
        <f t="shared" si="215"/>
        <v>47</v>
      </c>
      <c r="AI270" s="17">
        <f t="shared" si="213"/>
        <v>0</v>
      </c>
      <c r="AJ270" s="17"/>
      <c r="AK270" s="20">
        <f t="shared" si="257"/>
        <v>47</v>
      </c>
      <c r="AL270" s="20">
        <f t="shared" si="259"/>
        <v>893.25000000000011</v>
      </c>
      <c r="AM270" s="20"/>
      <c r="AN270" s="6">
        <f t="shared" si="216"/>
        <v>0</v>
      </c>
      <c r="AO270" s="6">
        <f t="shared" si="217"/>
        <v>0</v>
      </c>
      <c r="AP270" s="17">
        <f t="shared" si="218"/>
        <v>0</v>
      </c>
      <c r="AQ270" s="17"/>
      <c r="AR270" s="6">
        <f t="shared" si="219"/>
        <v>0</v>
      </c>
      <c r="AS270" s="6">
        <f t="shared" si="220"/>
        <v>0</v>
      </c>
      <c r="AT270" s="6">
        <f t="shared" si="209"/>
        <v>0</v>
      </c>
      <c r="AU270" s="6"/>
      <c r="AV270" s="6">
        <f t="shared" si="221"/>
        <v>0</v>
      </c>
      <c r="AW270" s="6">
        <f t="shared" si="222"/>
        <v>0</v>
      </c>
      <c r="AX270" s="6">
        <f t="shared" si="223"/>
        <v>0</v>
      </c>
      <c r="AY270" s="6"/>
      <c r="AZ270" s="6">
        <f t="shared" si="224"/>
        <v>0</v>
      </c>
      <c r="BA270" s="6">
        <f t="shared" si="225"/>
        <v>0</v>
      </c>
      <c r="BB270" s="6">
        <f t="shared" si="226"/>
        <v>0</v>
      </c>
      <c r="BC270" s="6"/>
      <c r="BD270" s="6">
        <f t="shared" si="227"/>
        <v>0</v>
      </c>
      <c r="BE270" s="6">
        <f t="shared" si="228"/>
        <v>0</v>
      </c>
      <c r="BF270" s="6">
        <f t="shared" si="229"/>
        <v>0</v>
      </c>
      <c r="BG270" s="6"/>
      <c r="BH270" s="6">
        <f t="shared" si="230"/>
        <v>0</v>
      </c>
      <c r="BI270" s="6">
        <f t="shared" si="231"/>
        <v>0</v>
      </c>
      <c r="BJ270" s="6">
        <f t="shared" si="232"/>
        <v>0</v>
      </c>
      <c r="BK270" s="6"/>
      <c r="BL270" s="6">
        <f t="shared" si="233"/>
        <v>0</v>
      </c>
      <c r="BM270" s="6">
        <f t="shared" si="234"/>
        <v>0</v>
      </c>
      <c r="BN270" s="6">
        <f t="shared" si="235"/>
        <v>0</v>
      </c>
      <c r="BO270" s="6"/>
      <c r="BP270" s="6">
        <f t="shared" si="236"/>
        <v>0</v>
      </c>
      <c r="BQ270" s="36">
        <f t="shared" si="237"/>
        <v>47</v>
      </c>
      <c r="BR270" s="6">
        <f t="shared" si="238"/>
        <v>0</v>
      </c>
      <c r="BS270" s="6"/>
      <c r="BT270" s="6">
        <f t="shared" si="239"/>
        <v>0</v>
      </c>
      <c r="BU270" s="6">
        <f t="shared" si="240"/>
        <v>0</v>
      </c>
      <c r="BV270" s="6">
        <f t="shared" si="241"/>
        <v>0</v>
      </c>
      <c r="BW270" s="6"/>
      <c r="BX270" s="6">
        <f t="shared" si="242"/>
        <v>0</v>
      </c>
      <c r="BY270" s="6">
        <f t="shared" si="243"/>
        <v>0</v>
      </c>
      <c r="BZ270" s="6">
        <f t="shared" si="244"/>
        <v>0</v>
      </c>
      <c r="CA270" s="6"/>
      <c r="CB270" s="6">
        <f t="shared" si="245"/>
        <v>0</v>
      </c>
      <c r="CC270" s="6">
        <f t="shared" si="246"/>
        <v>0</v>
      </c>
      <c r="CD270" s="6">
        <f t="shared" si="247"/>
        <v>0</v>
      </c>
      <c r="CE270" s="6"/>
      <c r="CF270" s="6">
        <f t="shared" si="248"/>
        <v>0</v>
      </c>
      <c r="CG270" s="6">
        <f t="shared" si="249"/>
        <v>0</v>
      </c>
      <c r="CH270" s="6">
        <f t="shared" si="250"/>
        <v>0</v>
      </c>
      <c r="CI270" s="6"/>
      <c r="CJ270" s="6">
        <f t="shared" si="251"/>
        <v>0</v>
      </c>
      <c r="CK270" s="6">
        <f t="shared" si="252"/>
        <v>0</v>
      </c>
      <c r="CL270" s="6">
        <f t="shared" si="253"/>
        <v>0</v>
      </c>
      <c r="CM270" s="6"/>
      <c r="CN270" s="6">
        <f t="shared" si="254"/>
        <v>0</v>
      </c>
      <c r="CO270" s="6">
        <f t="shared" si="255"/>
        <v>0</v>
      </c>
      <c r="CP270" s="6">
        <f t="shared" si="256"/>
        <v>0</v>
      </c>
      <c r="CQ270" s="6"/>
      <c r="CR270" s="6">
        <f t="shared" si="210"/>
        <v>0</v>
      </c>
      <c r="CS270" s="6">
        <f t="shared" si="211"/>
        <v>0</v>
      </c>
      <c r="CT270" s="6">
        <f t="shared" si="212"/>
        <v>0</v>
      </c>
      <c r="CU270" s="6"/>
      <c r="CV270" s="6"/>
      <c r="CW270" s="6"/>
      <c r="CX270" s="6"/>
      <c r="CY270" s="6"/>
      <c r="CZ270" s="6"/>
      <c r="DA270" s="6"/>
      <c r="DB270" s="6"/>
      <c r="DC270" s="6"/>
      <c r="DD270" s="133"/>
      <c r="DE270" s="133"/>
      <c r="DF270" s="133"/>
      <c r="DG270" s="133"/>
      <c r="DH270" s="56"/>
      <c r="DI270" s="56"/>
      <c r="DJ270" s="56"/>
      <c r="DK270" s="56"/>
      <c r="DL270" s="56"/>
    </row>
    <row r="271" spans="1:116" s="31" customFormat="1" ht="28.5" customHeight="1" thickTop="1" thickBot="1" x14ac:dyDescent="0.35">
      <c r="A271" s="4">
        <v>44383</v>
      </c>
      <c r="B271" s="5" t="s">
        <v>10</v>
      </c>
      <c r="C271" s="5" t="s">
        <v>29</v>
      </c>
      <c r="D271" s="12" t="s">
        <v>11</v>
      </c>
      <c r="E271" s="5" t="s">
        <v>27</v>
      </c>
      <c r="F271" s="5" t="s">
        <v>30</v>
      </c>
      <c r="G271" s="53" t="s">
        <v>354</v>
      </c>
      <c r="H271" s="53">
        <v>61.5</v>
      </c>
      <c r="I271" s="82">
        <v>38.5</v>
      </c>
      <c r="J271" s="17">
        <v>36.5</v>
      </c>
      <c r="K271" s="17">
        <f t="shared" si="258"/>
        <v>929.75000000000011</v>
      </c>
      <c r="L271" s="17"/>
      <c r="M271" s="17"/>
      <c r="N271" s="17"/>
      <c r="O271" s="17"/>
      <c r="P271" s="17"/>
      <c r="Q271" s="17"/>
      <c r="R271" s="17"/>
      <c r="S271" s="17"/>
      <c r="T271" s="68">
        <v>36.5</v>
      </c>
      <c r="U271" s="17"/>
      <c r="V271" s="17"/>
      <c r="W271" s="17"/>
      <c r="X271" s="17"/>
      <c r="Y271" s="17"/>
      <c r="Z271" s="17"/>
      <c r="AA271" s="17"/>
      <c r="AB271" s="17"/>
      <c r="AC271" s="17"/>
      <c r="AD271" s="125"/>
      <c r="AE271" s="125"/>
      <c r="AF271" s="123"/>
      <c r="AG271" s="119">
        <f t="shared" si="214"/>
        <v>36.5</v>
      </c>
      <c r="AH271" s="6">
        <f t="shared" si="215"/>
        <v>0</v>
      </c>
      <c r="AI271" s="17">
        <f t="shared" si="213"/>
        <v>0</v>
      </c>
      <c r="AJ271" s="17"/>
      <c r="AK271" s="20">
        <f t="shared" si="257"/>
        <v>36.5</v>
      </c>
      <c r="AL271" s="20">
        <f t="shared" si="259"/>
        <v>929.75000000000011</v>
      </c>
      <c r="AM271" s="20"/>
      <c r="AN271" s="6">
        <f t="shared" si="216"/>
        <v>0</v>
      </c>
      <c r="AO271" s="6">
        <f t="shared" si="217"/>
        <v>0</v>
      </c>
      <c r="AP271" s="17">
        <f t="shared" si="218"/>
        <v>0</v>
      </c>
      <c r="AQ271" s="17"/>
      <c r="AR271" s="6">
        <f t="shared" si="219"/>
        <v>0</v>
      </c>
      <c r="AS271" s="6">
        <f t="shared" si="220"/>
        <v>0</v>
      </c>
      <c r="AT271" s="6">
        <f t="shared" ref="AT271:AT334" si="260">IF(B271="AUD/USD",AI271,0)</f>
        <v>0</v>
      </c>
      <c r="AU271" s="6"/>
      <c r="AV271" s="6">
        <f t="shared" si="221"/>
        <v>0</v>
      </c>
      <c r="AW271" s="6">
        <f t="shared" si="222"/>
        <v>0</v>
      </c>
      <c r="AX271" s="6">
        <f t="shared" si="223"/>
        <v>0</v>
      </c>
      <c r="AY271" s="6"/>
      <c r="AZ271" s="6">
        <f t="shared" si="224"/>
        <v>0</v>
      </c>
      <c r="BA271" s="6">
        <f t="shared" si="225"/>
        <v>0</v>
      </c>
      <c r="BB271" s="6">
        <f t="shared" si="226"/>
        <v>0</v>
      </c>
      <c r="BC271" s="6"/>
      <c r="BD271" s="6">
        <f t="shared" si="227"/>
        <v>0</v>
      </c>
      <c r="BE271" s="6">
        <f t="shared" si="228"/>
        <v>0</v>
      </c>
      <c r="BF271" s="6">
        <f t="shared" si="229"/>
        <v>0</v>
      </c>
      <c r="BG271" s="6"/>
      <c r="BH271" s="6">
        <f t="shared" si="230"/>
        <v>0</v>
      </c>
      <c r="BI271" s="6">
        <f t="shared" si="231"/>
        <v>0</v>
      </c>
      <c r="BJ271" s="6">
        <f t="shared" si="232"/>
        <v>0</v>
      </c>
      <c r="BK271" s="6"/>
      <c r="BL271" s="6">
        <f t="shared" si="233"/>
        <v>0</v>
      </c>
      <c r="BM271" s="6">
        <f t="shared" si="234"/>
        <v>0</v>
      </c>
      <c r="BN271" s="6">
        <f t="shared" si="235"/>
        <v>0</v>
      </c>
      <c r="BO271" s="6"/>
      <c r="BP271" s="6">
        <f t="shared" si="236"/>
        <v>0</v>
      </c>
      <c r="BQ271" s="6">
        <f t="shared" si="237"/>
        <v>0</v>
      </c>
      <c r="BR271" s="6">
        <f t="shared" si="238"/>
        <v>0</v>
      </c>
      <c r="BS271" s="6"/>
      <c r="BT271" s="36">
        <f t="shared" si="239"/>
        <v>36.5</v>
      </c>
      <c r="BU271" s="6">
        <f t="shared" si="240"/>
        <v>0</v>
      </c>
      <c r="BV271" s="6">
        <f t="shared" si="241"/>
        <v>0</v>
      </c>
      <c r="BW271" s="6"/>
      <c r="BX271" s="6">
        <f t="shared" si="242"/>
        <v>0</v>
      </c>
      <c r="BY271" s="6">
        <f t="shared" si="243"/>
        <v>0</v>
      </c>
      <c r="BZ271" s="6">
        <f t="shared" si="244"/>
        <v>0</v>
      </c>
      <c r="CA271" s="6"/>
      <c r="CB271" s="6">
        <f t="shared" si="245"/>
        <v>0</v>
      </c>
      <c r="CC271" s="6">
        <f t="shared" si="246"/>
        <v>0</v>
      </c>
      <c r="CD271" s="6">
        <f t="shared" si="247"/>
        <v>0</v>
      </c>
      <c r="CE271" s="6"/>
      <c r="CF271" s="6">
        <f t="shared" si="248"/>
        <v>0</v>
      </c>
      <c r="CG271" s="6">
        <f t="shared" si="249"/>
        <v>0</v>
      </c>
      <c r="CH271" s="6">
        <f t="shared" si="250"/>
        <v>0</v>
      </c>
      <c r="CI271" s="6"/>
      <c r="CJ271" s="6">
        <f t="shared" si="251"/>
        <v>0</v>
      </c>
      <c r="CK271" s="6">
        <f t="shared" si="252"/>
        <v>0</v>
      </c>
      <c r="CL271" s="6">
        <f t="shared" si="253"/>
        <v>0</v>
      </c>
      <c r="CM271" s="6"/>
      <c r="CN271" s="6">
        <f t="shared" si="254"/>
        <v>0</v>
      </c>
      <c r="CO271" s="6">
        <f t="shared" si="255"/>
        <v>0</v>
      </c>
      <c r="CP271" s="6">
        <f t="shared" si="256"/>
        <v>0</v>
      </c>
      <c r="CQ271" s="6"/>
      <c r="CR271" s="6">
        <f t="shared" si="210"/>
        <v>0</v>
      </c>
      <c r="CS271" s="6">
        <f t="shared" si="211"/>
        <v>0</v>
      </c>
      <c r="CT271" s="6">
        <f t="shared" si="212"/>
        <v>0</v>
      </c>
      <c r="CU271" s="6"/>
      <c r="CV271" s="6"/>
      <c r="CW271" s="6"/>
      <c r="CX271" s="6"/>
      <c r="CY271" s="6"/>
      <c r="CZ271" s="6"/>
      <c r="DA271" s="6"/>
      <c r="DB271" s="6"/>
      <c r="DC271" s="6"/>
      <c r="DD271" s="133"/>
      <c r="DE271" s="133"/>
      <c r="DF271" s="133"/>
      <c r="DG271" s="133"/>
      <c r="DH271" s="56"/>
      <c r="DI271" s="56"/>
      <c r="DJ271" s="56"/>
      <c r="DK271" s="56"/>
      <c r="DL271" s="56"/>
    </row>
    <row r="272" spans="1:116" s="31" customFormat="1" ht="28.5" customHeight="1" thickTop="1" thickBot="1" x14ac:dyDescent="0.35">
      <c r="A272" s="4">
        <v>44384</v>
      </c>
      <c r="B272" s="5" t="s">
        <v>25</v>
      </c>
      <c r="C272" s="5" t="s">
        <v>41</v>
      </c>
      <c r="D272" s="12" t="s">
        <v>11</v>
      </c>
      <c r="E272" s="5" t="s">
        <v>65</v>
      </c>
      <c r="F272" s="5" t="s">
        <v>1</v>
      </c>
      <c r="G272" s="53" t="s">
        <v>355</v>
      </c>
      <c r="H272" s="53">
        <v>51.75</v>
      </c>
      <c r="I272" s="82">
        <v>51.75</v>
      </c>
      <c r="J272" s="17">
        <v>49.75</v>
      </c>
      <c r="K272" s="17">
        <f t="shared" si="258"/>
        <v>979.50000000000011</v>
      </c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68">
        <v>49.75</v>
      </c>
      <c r="Y272" s="17"/>
      <c r="Z272" s="17"/>
      <c r="AA272" s="17"/>
      <c r="AB272" s="17"/>
      <c r="AC272" s="17"/>
      <c r="AD272" s="125"/>
      <c r="AE272" s="125"/>
      <c r="AF272" s="123"/>
      <c r="AG272" s="117">
        <f t="shared" si="214"/>
        <v>0</v>
      </c>
      <c r="AH272" s="6">
        <f t="shared" si="215"/>
        <v>0</v>
      </c>
      <c r="AI272" s="68">
        <f t="shared" si="213"/>
        <v>49.75</v>
      </c>
      <c r="AJ272" s="17"/>
      <c r="AK272" s="20">
        <f t="shared" si="257"/>
        <v>49.75</v>
      </c>
      <c r="AL272" s="20">
        <f t="shared" si="259"/>
        <v>979.50000000000011</v>
      </c>
      <c r="AM272" s="20"/>
      <c r="AN272" s="6">
        <f t="shared" si="216"/>
        <v>0</v>
      </c>
      <c r="AO272" s="6">
        <f t="shared" si="217"/>
        <v>0</v>
      </c>
      <c r="AP272" s="17">
        <f t="shared" si="218"/>
        <v>0</v>
      </c>
      <c r="AQ272" s="17"/>
      <c r="AR272" s="6">
        <f t="shared" si="219"/>
        <v>0</v>
      </c>
      <c r="AS272" s="6">
        <f t="shared" si="220"/>
        <v>0</v>
      </c>
      <c r="AT272" s="6">
        <f t="shared" si="260"/>
        <v>0</v>
      </c>
      <c r="AU272" s="6"/>
      <c r="AV272" s="6">
        <f t="shared" si="221"/>
        <v>0</v>
      </c>
      <c r="AW272" s="6">
        <f t="shared" si="222"/>
        <v>0</v>
      </c>
      <c r="AX272" s="6">
        <f t="shared" si="223"/>
        <v>0</v>
      </c>
      <c r="AY272" s="6"/>
      <c r="AZ272" s="6">
        <f t="shared" si="224"/>
        <v>0</v>
      </c>
      <c r="BA272" s="6">
        <f t="shared" si="225"/>
        <v>0</v>
      </c>
      <c r="BB272" s="6">
        <f t="shared" si="226"/>
        <v>0</v>
      </c>
      <c r="BC272" s="6"/>
      <c r="BD272" s="6">
        <f t="shared" si="227"/>
        <v>0</v>
      </c>
      <c r="BE272" s="6">
        <f t="shared" si="228"/>
        <v>0</v>
      </c>
      <c r="BF272" s="6">
        <f t="shared" si="229"/>
        <v>0</v>
      </c>
      <c r="BG272" s="6"/>
      <c r="BH272" s="6">
        <f t="shared" si="230"/>
        <v>0</v>
      </c>
      <c r="BI272" s="6">
        <f t="shared" si="231"/>
        <v>0</v>
      </c>
      <c r="BJ272" s="6">
        <f t="shared" si="232"/>
        <v>0</v>
      </c>
      <c r="BK272" s="6"/>
      <c r="BL272" s="6">
        <f t="shared" si="233"/>
        <v>0</v>
      </c>
      <c r="BM272" s="6">
        <f t="shared" si="234"/>
        <v>0</v>
      </c>
      <c r="BN272" s="6">
        <f t="shared" si="235"/>
        <v>0</v>
      </c>
      <c r="BO272" s="6"/>
      <c r="BP272" s="6">
        <f t="shared" si="236"/>
        <v>0</v>
      </c>
      <c r="BQ272" s="6">
        <f t="shared" si="237"/>
        <v>0</v>
      </c>
      <c r="BR272" s="6">
        <f t="shared" si="238"/>
        <v>0</v>
      </c>
      <c r="BS272" s="6"/>
      <c r="BT272" s="6">
        <f t="shared" si="239"/>
        <v>0</v>
      </c>
      <c r="BU272" s="6">
        <f t="shared" si="240"/>
        <v>0</v>
      </c>
      <c r="BV272" s="6">
        <f t="shared" si="241"/>
        <v>0</v>
      </c>
      <c r="BW272" s="6"/>
      <c r="BX272" s="6">
        <f t="shared" si="242"/>
        <v>0</v>
      </c>
      <c r="BY272" s="6">
        <f t="shared" si="243"/>
        <v>0</v>
      </c>
      <c r="BZ272" s="6">
        <f t="shared" si="244"/>
        <v>0</v>
      </c>
      <c r="CA272" s="6"/>
      <c r="CB272" s="6">
        <f t="shared" si="245"/>
        <v>0</v>
      </c>
      <c r="CC272" s="6">
        <f t="shared" si="246"/>
        <v>0</v>
      </c>
      <c r="CD272" s="6">
        <f t="shared" si="247"/>
        <v>0</v>
      </c>
      <c r="CE272" s="6"/>
      <c r="CF272" s="6">
        <f t="shared" si="248"/>
        <v>0</v>
      </c>
      <c r="CG272" s="6">
        <f t="shared" si="249"/>
        <v>0</v>
      </c>
      <c r="CH272" s="6">
        <f t="shared" si="250"/>
        <v>0</v>
      </c>
      <c r="CI272" s="6"/>
      <c r="CJ272" s="6">
        <f t="shared" si="251"/>
        <v>0</v>
      </c>
      <c r="CK272" s="6">
        <f t="shared" si="252"/>
        <v>0</v>
      </c>
      <c r="CL272" s="36">
        <f t="shared" si="253"/>
        <v>49.75</v>
      </c>
      <c r="CM272" s="6"/>
      <c r="CN272" s="6">
        <f t="shared" si="254"/>
        <v>0</v>
      </c>
      <c r="CO272" s="6">
        <f t="shared" si="255"/>
        <v>0</v>
      </c>
      <c r="CP272" s="6">
        <f t="shared" si="256"/>
        <v>0</v>
      </c>
      <c r="CQ272" s="6"/>
      <c r="CR272" s="6">
        <f t="shared" si="210"/>
        <v>0</v>
      </c>
      <c r="CS272" s="6">
        <f t="shared" si="211"/>
        <v>0</v>
      </c>
      <c r="CT272" s="6">
        <f t="shared" si="212"/>
        <v>0</v>
      </c>
      <c r="CU272" s="6"/>
      <c r="CV272" s="6"/>
      <c r="CW272" s="6"/>
      <c r="CX272" s="6"/>
      <c r="CY272" s="6"/>
      <c r="CZ272" s="6"/>
      <c r="DA272" s="6"/>
      <c r="DB272" s="6"/>
      <c r="DC272" s="6"/>
      <c r="DD272" s="133"/>
      <c r="DE272" s="133"/>
      <c r="DF272" s="133"/>
      <c r="DG272" s="133"/>
      <c r="DH272" s="56"/>
      <c r="DI272" s="56"/>
      <c r="DJ272" s="56"/>
      <c r="DK272" s="56"/>
      <c r="DL272" s="56"/>
    </row>
    <row r="273" spans="1:116" s="31" customFormat="1" ht="28.5" customHeight="1" thickTop="1" thickBot="1" x14ac:dyDescent="0.35">
      <c r="A273" s="4">
        <v>44384</v>
      </c>
      <c r="B273" s="5" t="s">
        <v>2</v>
      </c>
      <c r="C273" s="5" t="s">
        <v>38</v>
      </c>
      <c r="D273" s="12" t="s">
        <v>11</v>
      </c>
      <c r="E273" s="5" t="s">
        <v>27</v>
      </c>
      <c r="F273" s="5" t="s">
        <v>1</v>
      </c>
      <c r="G273" s="53" t="s">
        <v>356</v>
      </c>
      <c r="H273" s="53">
        <v>53.25</v>
      </c>
      <c r="I273" s="82">
        <v>53.25</v>
      </c>
      <c r="J273" s="17">
        <v>51.25</v>
      </c>
      <c r="K273" s="17">
        <f t="shared" si="258"/>
        <v>1030.75</v>
      </c>
      <c r="L273" s="17"/>
      <c r="M273" s="68">
        <v>51.25</v>
      </c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25"/>
      <c r="AE273" s="125"/>
      <c r="AF273" s="123"/>
      <c r="AG273" s="117">
        <f t="shared" si="214"/>
        <v>0</v>
      </c>
      <c r="AH273" s="36">
        <f t="shared" si="215"/>
        <v>51.25</v>
      </c>
      <c r="AI273" s="17">
        <f t="shared" si="213"/>
        <v>0</v>
      </c>
      <c r="AJ273" s="17"/>
      <c r="AK273" s="20">
        <f t="shared" si="257"/>
        <v>51.25</v>
      </c>
      <c r="AL273" s="20">
        <f t="shared" si="259"/>
        <v>1030.75</v>
      </c>
      <c r="AM273" s="20"/>
      <c r="AN273" s="6">
        <f t="shared" si="216"/>
        <v>0</v>
      </c>
      <c r="AO273" s="6">
        <f t="shared" si="217"/>
        <v>0</v>
      </c>
      <c r="AP273" s="17">
        <f t="shared" si="218"/>
        <v>0</v>
      </c>
      <c r="AQ273" s="17"/>
      <c r="AR273" s="6">
        <f t="shared" si="219"/>
        <v>0</v>
      </c>
      <c r="AS273" s="36">
        <f t="shared" si="220"/>
        <v>51.25</v>
      </c>
      <c r="AT273" s="6">
        <f t="shared" si="260"/>
        <v>0</v>
      </c>
      <c r="AU273" s="6"/>
      <c r="AV273" s="6">
        <f t="shared" si="221"/>
        <v>0</v>
      </c>
      <c r="AW273" s="6">
        <f t="shared" si="222"/>
        <v>0</v>
      </c>
      <c r="AX273" s="6">
        <f t="shared" si="223"/>
        <v>0</v>
      </c>
      <c r="AY273" s="6"/>
      <c r="AZ273" s="6">
        <f t="shared" si="224"/>
        <v>0</v>
      </c>
      <c r="BA273" s="6">
        <f t="shared" si="225"/>
        <v>0</v>
      </c>
      <c r="BB273" s="6">
        <f t="shared" si="226"/>
        <v>0</v>
      </c>
      <c r="BC273" s="6"/>
      <c r="BD273" s="6">
        <f t="shared" si="227"/>
        <v>0</v>
      </c>
      <c r="BE273" s="6">
        <f t="shared" si="228"/>
        <v>0</v>
      </c>
      <c r="BF273" s="6">
        <f t="shared" si="229"/>
        <v>0</v>
      </c>
      <c r="BG273" s="6"/>
      <c r="BH273" s="6">
        <f t="shared" si="230"/>
        <v>0</v>
      </c>
      <c r="BI273" s="6">
        <f t="shared" si="231"/>
        <v>0</v>
      </c>
      <c r="BJ273" s="6">
        <f t="shared" si="232"/>
        <v>0</v>
      </c>
      <c r="BK273" s="6"/>
      <c r="BL273" s="6">
        <f t="shared" si="233"/>
        <v>0</v>
      </c>
      <c r="BM273" s="6">
        <f t="shared" si="234"/>
        <v>0</v>
      </c>
      <c r="BN273" s="6">
        <f t="shared" si="235"/>
        <v>0</v>
      </c>
      <c r="BO273" s="6"/>
      <c r="BP273" s="6">
        <f t="shared" si="236"/>
        <v>0</v>
      </c>
      <c r="BQ273" s="6">
        <f t="shared" si="237"/>
        <v>0</v>
      </c>
      <c r="BR273" s="6">
        <f t="shared" si="238"/>
        <v>0</v>
      </c>
      <c r="BS273" s="6"/>
      <c r="BT273" s="6">
        <f t="shared" si="239"/>
        <v>0</v>
      </c>
      <c r="BU273" s="6">
        <f t="shared" si="240"/>
        <v>0</v>
      </c>
      <c r="BV273" s="6">
        <f t="shared" si="241"/>
        <v>0</v>
      </c>
      <c r="BW273" s="6"/>
      <c r="BX273" s="6">
        <f t="shared" si="242"/>
        <v>0</v>
      </c>
      <c r="BY273" s="6">
        <f t="shared" si="243"/>
        <v>0</v>
      </c>
      <c r="BZ273" s="6">
        <f t="shared" si="244"/>
        <v>0</v>
      </c>
      <c r="CA273" s="6"/>
      <c r="CB273" s="6">
        <f t="shared" si="245"/>
        <v>0</v>
      </c>
      <c r="CC273" s="6">
        <f t="shared" si="246"/>
        <v>0</v>
      </c>
      <c r="CD273" s="6">
        <f t="shared" si="247"/>
        <v>0</v>
      </c>
      <c r="CE273" s="6"/>
      <c r="CF273" s="6">
        <f t="shared" si="248"/>
        <v>0</v>
      </c>
      <c r="CG273" s="6">
        <f t="shared" si="249"/>
        <v>0</v>
      </c>
      <c r="CH273" s="6">
        <f t="shared" si="250"/>
        <v>0</v>
      </c>
      <c r="CI273" s="6"/>
      <c r="CJ273" s="6">
        <f t="shared" si="251"/>
        <v>0</v>
      </c>
      <c r="CK273" s="6">
        <f t="shared" si="252"/>
        <v>0</v>
      </c>
      <c r="CL273" s="6">
        <f t="shared" si="253"/>
        <v>0</v>
      </c>
      <c r="CM273" s="6"/>
      <c r="CN273" s="6">
        <f t="shared" si="254"/>
        <v>0</v>
      </c>
      <c r="CO273" s="6">
        <f t="shared" si="255"/>
        <v>0</v>
      </c>
      <c r="CP273" s="6">
        <f t="shared" si="256"/>
        <v>0</v>
      </c>
      <c r="CQ273" s="6"/>
      <c r="CR273" s="6">
        <f t="shared" si="210"/>
        <v>0</v>
      </c>
      <c r="CS273" s="6">
        <f t="shared" si="211"/>
        <v>0</v>
      </c>
      <c r="CT273" s="6">
        <f t="shared" si="212"/>
        <v>0</v>
      </c>
      <c r="CU273" s="6"/>
      <c r="CV273" s="6"/>
      <c r="CW273" s="6"/>
      <c r="CX273" s="6"/>
      <c r="CY273" s="6"/>
      <c r="CZ273" s="6"/>
      <c r="DA273" s="6"/>
      <c r="DB273" s="6"/>
      <c r="DC273" s="6"/>
      <c r="DD273" s="133"/>
      <c r="DE273" s="133"/>
      <c r="DF273" s="133"/>
      <c r="DG273" s="133"/>
      <c r="DH273" s="56"/>
      <c r="DI273" s="56"/>
      <c r="DJ273" s="56"/>
      <c r="DK273" s="56"/>
      <c r="DL273" s="56"/>
    </row>
    <row r="274" spans="1:116" s="31" customFormat="1" ht="28.5" customHeight="1" thickTop="1" thickBot="1" x14ac:dyDescent="0.35">
      <c r="A274" s="4">
        <v>44384</v>
      </c>
      <c r="B274" s="5" t="s">
        <v>8</v>
      </c>
      <c r="C274" s="5" t="s">
        <v>38</v>
      </c>
      <c r="D274" s="12" t="s">
        <v>11</v>
      </c>
      <c r="E274" s="5" t="s">
        <v>27</v>
      </c>
      <c r="F274" s="5" t="s">
        <v>1</v>
      </c>
      <c r="G274" s="53" t="s">
        <v>357</v>
      </c>
      <c r="H274" s="53">
        <v>48.5</v>
      </c>
      <c r="I274" s="82">
        <v>48.5</v>
      </c>
      <c r="J274" s="17">
        <v>46.5</v>
      </c>
      <c r="K274" s="17">
        <f t="shared" si="258"/>
        <v>1077.25</v>
      </c>
      <c r="L274" s="17"/>
      <c r="M274" s="17"/>
      <c r="N274" s="17"/>
      <c r="O274" s="17"/>
      <c r="P274" s="17"/>
      <c r="Q274" s="17"/>
      <c r="R274" s="68">
        <v>46.5</v>
      </c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25"/>
      <c r="AE274" s="125"/>
      <c r="AF274" s="123"/>
      <c r="AG274" s="117">
        <f t="shared" si="214"/>
        <v>0</v>
      </c>
      <c r="AH274" s="36">
        <f t="shared" si="215"/>
        <v>46.5</v>
      </c>
      <c r="AI274" s="17">
        <f t="shared" si="213"/>
        <v>0</v>
      </c>
      <c r="AJ274" s="17"/>
      <c r="AK274" s="20">
        <f t="shared" si="257"/>
        <v>46.5</v>
      </c>
      <c r="AL274" s="20">
        <f t="shared" si="259"/>
        <v>1077.25</v>
      </c>
      <c r="AM274" s="20"/>
      <c r="AN274" s="6">
        <f t="shared" si="216"/>
        <v>0</v>
      </c>
      <c r="AO274" s="6">
        <f t="shared" si="217"/>
        <v>0</v>
      </c>
      <c r="AP274" s="17">
        <f t="shared" si="218"/>
        <v>0</v>
      </c>
      <c r="AQ274" s="17"/>
      <c r="AR274" s="6">
        <f t="shared" si="219"/>
        <v>0</v>
      </c>
      <c r="AS274" s="6">
        <f t="shared" si="220"/>
        <v>0</v>
      </c>
      <c r="AT274" s="6">
        <f t="shared" si="260"/>
        <v>0</v>
      </c>
      <c r="AU274" s="6"/>
      <c r="AV274" s="6">
        <f t="shared" si="221"/>
        <v>0</v>
      </c>
      <c r="AW274" s="6">
        <f t="shared" si="222"/>
        <v>0</v>
      </c>
      <c r="AX274" s="6">
        <f t="shared" si="223"/>
        <v>0</v>
      </c>
      <c r="AY274" s="6"/>
      <c r="AZ274" s="6">
        <f t="shared" si="224"/>
        <v>0</v>
      </c>
      <c r="BA274" s="6">
        <f t="shared" si="225"/>
        <v>0</v>
      </c>
      <c r="BB274" s="6">
        <f t="shared" si="226"/>
        <v>0</v>
      </c>
      <c r="BC274" s="6"/>
      <c r="BD274" s="6">
        <f t="shared" si="227"/>
        <v>0</v>
      </c>
      <c r="BE274" s="6">
        <f t="shared" si="228"/>
        <v>0</v>
      </c>
      <c r="BF274" s="6">
        <f t="shared" si="229"/>
        <v>0</v>
      </c>
      <c r="BG274" s="6"/>
      <c r="BH274" s="6">
        <f t="shared" si="230"/>
        <v>0</v>
      </c>
      <c r="BI274" s="6">
        <f t="shared" si="231"/>
        <v>0</v>
      </c>
      <c r="BJ274" s="6">
        <f t="shared" si="232"/>
        <v>0</v>
      </c>
      <c r="BK274" s="6"/>
      <c r="BL274" s="6">
        <f t="shared" si="233"/>
        <v>0</v>
      </c>
      <c r="BM274" s="36">
        <f t="shared" si="234"/>
        <v>46.5</v>
      </c>
      <c r="BN274" s="6">
        <f t="shared" si="235"/>
        <v>0</v>
      </c>
      <c r="BO274" s="6"/>
      <c r="BP274" s="6">
        <f t="shared" si="236"/>
        <v>0</v>
      </c>
      <c r="BQ274" s="6">
        <f t="shared" si="237"/>
        <v>0</v>
      </c>
      <c r="BR274" s="6">
        <f t="shared" si="238"/>
        <v>0</v>
      </c>
      <c r="BS274" s="6"/>
      <c r="BT274" s="6">
        <f t="shared" si="239"/>
        <v>0</v>
      </c>
      <c r="BU274" s="6">
        <f t="shared" si="240"/>
        <v>0</v>
      </c>
      <c r="BV274" s="6">
        <f t="shared" si="241"/>
        <v>0</v>
      </c>
      <c r="BW274" s="6"/>
      <c r="BX274" s="6">
        <f t="shared" si="242"/>
        <v>0</v>
      </c>
      <c r="BY274" s="6">
        <f t="shared" si="243"/>
        <v>0</v>
      </c>
      <c r="BZ274" s="6">
        <f t="shared" si="244"/>
        <v>0</v>
      </c>
      <c r="CA274" s="6"/>
      <c r="CB274" s="6">
        <f t="shared" si="245"/>
        <v>0</v>
      </c>
      <c r="CC274" s="6">
        <f t="shared" si="246"/>
        <v>0</v>
      </c>
      <c r="CD274" s="6">
        <f t="shared" si="247"/>
        <v>0</v>
      </c>
      <c r="CE274" s="6"/>
      <c r="CF274" s="6">
        <f t="shared" si="248"/>
        <v>0</v>
      </c>
      <c r="CG274" s="6">
        <f t="shared" si="249"/>
        <v>0</v>
      </c>
      <c r="CH274" s="6">
        <f t="shared" si="250"/>
        <v>0</v>
      </c>
      <c r="CI274" s="6"/>
      <c r="CJ274" s="6">
        <f t="shared" si="251"/>
        <v>0</v>
      </c>
      <c r="CK274" s="6">
        <f t="shared" si="252"/>
        <v>0</v>
      </c>
      <c r="CL274" s="6">
        <f t="shared" si="253"/>
        <v>0</v>
      </c>
      <c r="CM274" s="6"/>
      <c r="CN274" s="6">
        <f t="shared" si="254"/>
        <v>0</v>
      </c>
      <c r="CO274" s="6">
        <f t="shared" si="255"/>
        <v>0</v>
      </c>
      <c r="CP274" s="6">
        <f t="shared" si="256"/>
        <v>0</v>
      </c>
      <c r="CQ274" s="6"/>
      <c r="CR274" s="6">
        <f t="shared" si="210"/>
        <v>0</v>
      </c>
      <c r="CS274" s="6">
        <f t="shared" si="211"/>
        <v>0</v>
      </c>
      <c r="CT274" s="6">
        <f t="shared" si="212"/>
        <v>0</v>
      </c>
      <c r="CU274" s="6"/>
      <c r="CV274" s="6"/>
      <c r="CW274" s="6"/>
      <c r="CX274" s="6"/>
      <c r="CY274" s="6"/>
      <c r="CZ274" s="6"/>
      <c r="DA274" s="6"/>
      <c r="DB274" s="6"/>
      <c r="DC274" s="6"/>
      <c r="DD274" s="133"/>
      <c r="DE274" s="133"/>
      <c r="DF274" s="133"/>
      <c r="DG274" s="133"/>
      <c r="DH274" s="56"/>
      <c r="DI274" s="56"/>
      <c r="DJ274" s="56"/>
      <c r="DK274" s="56"/>
      <c r="DL274" s="56"/>
    </row>
    <row r="275" spans="1:116" s="31" customFormat="1" ht="28.5" customHeight="1" thickTop="1" thickBot="1" x14ac:dyDescent="0.35">
      <c r="A275" s="4">
        <v>44385</v>
      </c>
      <c r="B275" s="51" t="s">
        <v>4</v>
      </c>
      <c r="C275" s="5" t="s">
        <v>41</v>
      </c>
      <c r="D275" s="12" t="s">
        <v>11</v>
      </c>
      <c r="E275" s="5" t="s">
        <v>27</v>
      </c>
      <c r="F275" s="5" t="s">
        <v>30</v>
      </c>
      <c r="G275" s="53" t="s">
        <v>358</v>
      </c>
      <c r="H275" s="53">
        <v>37.75</v>
      </c>
      <c r="I275" s="81">
        <v>-37.75</v>
      </c>
      <c r="J275" s="72">
        <v>-38.75</v>
      </c>
      <c r="K275" s="17">
        <f t="shared" si="258"/>
        <v>1038.5</v>
      </c>
      <c r="L275" s="17"/>
      <c r="M275" s="17"/>
      <c r="N275" s="72">
        <v>-38.75</v>
      </c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25"/>
      <c r="AE275" s="125"/>
      <c r="AF275" s="123"/>
      <c r="AG275" s="117">
        <f t="shared" si="214"/>
        <v>0</v>
      </c>
      <c r="AH275" s="6">
        <f t="shared" si="215"/>
        <v>0</v>
      </c>
      <c r="AI275" s="72">
        <f t="shared" si="213"/>
        <v>-38.75</v>
      </c>
      <c r="AJ275" s="17"/>
      <c r="AK275" s="20">
        <f t="shared" si="257"/>
        <v>-38.75</v>
      </c>
      <c r="AL275" s="20">
        <f t="shared" si="259"/>
        <v>1038.5</v>
      </c>
      <c r="AM275" s="20"/>
      <c r="AN275" s="6">
        <f t="shared" si="216"/>
        <v>0</v>
      </c>
      <c r="AO275" s="6">
        <f t="shared" si="217"/>
        <v>0</v>
      </c>
      <c r="AP275" s="17">
        <f t="shared" si="218"/>
        <v>0</v>
      </c>
      <c r="AQ275" s="17"/>
      <c r="AR275" s="6">
        <f t="shared" si="219"/>
        <v>0</v>
      </c>
      <c r="AS275" s="6">
        <f t="shared" si="220"/>
        <v>0</v>
      </c>
      <c r="AT275" s="6">
        <f t="shared" si="260"/>
        <v>0</v>
      </c>
      <c r="AU275" s="6"/>
      <c r="AV275" s="6">
        <f t="shared" si="221"/>
        <v>0</v>
      </c>
      <c r="AW275" s="6">
        <f t="shared" si="222"/>
        <v>0</v>
      </c>
      <c r="AX275" s="79">
        <f t="shared" si="223"/>
        <v>-38.75</v>
      </c>
      <c r="AY275" s="6"/>
      <c r="AZ275" s="6">
        <f t="shared" si="224"/>
        <v>0</v>
      </c>
      <c r="BA275" s="6">
        <f t="shared" si="225"/>
        <v>0</v>
      </c>
      <c r="BB275" s="6">
        <f t="shared" si="226"/>
        <v>0</v>
      </c>
      <c r="BC275" s="6"/>
      <c r="BD275" s="6">
        <f t="shared" si="227"/>
        <v>0</v>
      </c>
      <c r="BE275" s="6">
        <f t="shared" si="228"/>
        <v>0</v>
      </c>
      <c r="BF275" s="6">
        <f t="shared" si="229"/>
        <v>0</v>
      </c>
      <c r="BG275" s="6"/>
      <c r="BH275" s="6">
        <f t="shared" si="230"/>
        <v>0</v>
      </c>
      <c r="BI275" s="6">
        <f t="shared" si="231"/>
        <v>0</v>
      </c>
      <c r="BJ275" s="6">
        <f t="shared" si="232"/>
        <v>0</v>
      </c>
      <c r="BK275" s="6"/>
      <c r="BL275" s="6">
        <f t="shared" si="233"/>
        <v>0</v>
      </c>
      <c r="BM275" s="6">
        <f t="shared" si="234"/>
        <v>0</v>
      </c>
      <c r="BN275" s="6">
        <f t="shared" si="235"/>
        <v>0</v>
      </c>
      <c r="BO275" s="6"/>
      <c r="BP275" s="6">
        <f t="shared" si="236"/>
        <v>0</v>
      </c>
      <c r="BQ275" s="6">
        <f t="shared" si="237"/>
        <v>0</v>
      </c>
      <c r="BR275" s="6">
        <f t="shared" si="238"/>
        <v>0</v>
      </c>
      <c r="BS275" s="6"/>
      <c r="BT275" s="6">
        <f t="shared" si="239"/>
        <v>0</v>
      </c>
      <c r="BU275" s="6">
        <f t="shared" si="240"/>
        <v>0</v>
      </c>
      <c r="BV275" s="6">
        <f t="shared" si="241"/>
        <v>0</v>
      </c>
      <c r="BW275" s="6"/>
      <c r="BX275" s="6">
        <f t="shared" si="242"/>
        <v>0</v>
      </c>
      <c r="BY275" s="6">
        <f t="shared" si="243"/>
        <v>0</v>
      </c>
      <c r="BZ275" s="6">
        <f t="shared" si="244"/>
        <v>0</v>
      </c>
      <c r="CA275" s="6"/>
      <c r="CB275" s="6">
        <f t="shared" si="245"/>
        <v>0</v>
      </c>
      <c r="CC275" s="6">
        <f t="shared" si="246"/>
        <v>0</v>
      </c>
      <c r="CD275" s="6">
        <f t="shared" si="247"/>
        <v>0</v>
      </c>
      <c r="CE275" s="6"/>
      <c r="CF275" s="6">
        <f t="shared" si="248"/>
        <v>0</v>
      </c>
      <c r="CG275" s="6">
        <f t="shared" si="249"/>
        <v>0</v>
      </c>
      <c r="CH275" s="6">
        <f t="shared" si="250"/>
        <v>0</v>
      </c>
      <c r="CI275" s="6"/>
      <c r="CJ275" s="6">
        <f t="shared" si="251"/>
        <v>0</v>
      </c>
      <c r="CK275" s="6">
        <f t="shared" si="252"/>
        <v>0</v>
      </c>
      <c r="CL275" s="6">
        <f t="shared" si="253"/>
        <v>0</v>
      </c>
      <c r="CM275" s="6"/>
      <c r="CN275" s="6">
        <f t="shared" si="254"/>
        <v>0</v>
      </c>
      <c r="CO275" s="6">
        <f t="shared" si="255"/>
        <v>0</v>
      </c>
      <c r="CP275" s="6">
        <f t="shared" si="256"/>
        <v>0</v>
      </c>
      <c r="CQ275" s="6"/>
      <c r="CR275" s="6">
        <f t="shared" si="210"/>
        <v>0</v>
      </c>
      <c r="CS275" s="6">
        <f t="shared" si="211"/>
        <v>0</v>
      </c>
      <c r="CT275" s="6">
        <f t="shared" si="212"/>
        <v>0</v>
      </c>
      <c r="CU275" s="6"/>
      <c r="CV275" s="6"/>
      <c r="CW275" s="6"/>
      <c r="CX275" s="6"/>
      <c r="CY275" s="6"/>
      <c r="CZ275" s="6"/>
      <c r="DA275" s="6"/>
      <c r="DB275" s="6"/>
      <c r="DC275" s="6"/>
      <c r="DD275" s="133"/>
      <c r="DE275" s="133"/>
      <c r="DF275" s="133"/>
      <c r="DG275" s="133"/>
      <c r="DH275" s="56"/>
      <c r="DI275" s="56"/>
      <c r="DJ275" s="56"/>
      <c r="DK275" s="56"/>
      <c r="DL275" s="56"/>
    </row>
    <row r="276" spans="1:116" s="31" customFormat="1" ht="28.5" customHeight="1" thickTop="1" thickBot="1" x14ac:dyDescent="0.35">
      <c r="A276" s="4">
        <v>44385</v>
      </c>
      <c r="B276" s="51" t="s">
        <v>10</v>
      </c>
      <c r="C276" s="5" t="s">
        <v>38</v>
      </c>
      <c r="D276" s="12" t="s">
        <v>11</v>
      </c>
      <c r="E276" s="5" t="s">
        <v>27</v>
      </c>
      <c r="F276" s="5" t="s">
        <v>1</v>
      </c>
      <c r="G276" s="53" t="s">
        <v>359</v>
      </c>
      <c r="H276" s="53">
        <v>55.25</v>
      </c>
      <c r="I276" s="81">
        <v>-44.75</v>
      </c>
      <c r="J276" s="72">
        <v>-45.75</v>
      </c>
      <c r="K276" s="17">
        <f t="shared" si="258"/>
        <v>992.75</v>
      </c>
      <c r="L276" s="17"/>
      <c r="M276" s="17"/>
      <c r="N276" s="17"/>
      <c r="O276" s="17"/>
      <c r="P276" s="17"/>
      <c r="Q276" s="17"/>
      <c r="R276" s="17"/>
      <c r="S276" s="17"/>
      <c r="T276" s="72">
        <v>-45.75</v>
      </c>
      <c r="U276" s="17"/>
      <c r="V276" s="17"/>
      <c r="W276" s="17"/>
      <c r="X276" s="17"/>
      <c r="Y276" s="17"/>
      <c r="Z276" s="17"/>
      <c r="AA276" s="17"/>
      <c r="AB276" s="17"/>
      <c r="AC276" s="17"/>
      <c r="AD276" s="125"/>
      <c r="AE276" s="125"/>
      <c r="AF276" s="123"/>
      <c r="AG276" s="117">
        <f t="shared" si="214"/>
        <v>0</v>
      </c>
      <c r="AH276" s="79">
        <f t="shared" si="215"/>
        <v>-45.75</v>
      </c>
      <c r="AI276" s="17">
        <f t="shared" si="213"/>
        <v>0</v>
      </c>
      <c r="AJ276" s="17"/>
      <c r="AK276" s="20">
        <f t="shared" si="257"/>
        <v>-45.75</v>
      </c>
      <c r="AL276" s="20">
        <f t="shared" si="259"/>
        <v>992.75</v>
      </c>
      <c r="AM276" s="20"/>
      <c r="AN276" s="6">
        <f t="shared" si="216"/>
        <v>0</v>
      </c>
      <c r="AO276" s="6">
        <f t="shared" si="217"/>
        <v>0</v>
      </c>
      <c r="AP276" s="17">
        <f t="shared" si="218"/>
        <v>0</v>
      </c>
      <c r="AQ276" s="17"/>
      <c r="AR276" s="6">
        <f t="shared" si="219"/>
        <v>0</v>
      </c>
      <c r="AS276" s="6">
        <f t="shared" si="220"/>
        <v>0</v>
      </c>
      <c r="AT276" s="6">
        <f t="shared" si="260"/>
        <v>0</v>
      </c>
      <c r="AU276" s="6"/>
      <c r="AV276" s="6">
        <f t="shared" si="221"/>
        <v>0</v>
      </c>
      <c r="AW276" s="6">
        <f t="shared" si="222"/>
        <v>0</v>
      </c>
      <c r="AX276" s="6">
        <f t="shared" si="223"/>
        <v>0</v>
      </c>
      <c r="AY276" s="6"/>
      <c r="AZ276" s="6">
        <f t="shared" si="224"/>
        <v>0</v>
      </c>
      <c r="BA276" s="6">
        <f t="shared" si="225"/>
        <v>0</v>
      </c>
      <c r="BB276" s="6">
        <f t="shared" si="226"/>
        <v>0</v>
      </c>
      <c r="BC276" s="6"/>
      <c r="BD276" s="6">
        <f t="shared" si="227"/>
        <v>0</v>
      </c>
      <c r="BE276" s="6">
        <f t="shared" si="228"/>
        <v>0</v>
      </c>
      <c r="BF276" s="6">
        <f t="shared" si="229"/>
        <v>0</v>
      </c>
      <c r="BG276" s="6"/>
      <c r="BH276" s="6">
        <f t="shared" si="230"/>
        <v>0</v>
      </c>
      <c r="BI276" s="6">
        <f t="shared" si="231"/>
        <v>0</v>
      </c>
      <c r="BJ276" s="6">
        <f t="shared" si="232"/>
        <v>0</v>
      </c>
      <c r="BK276" s="6"/>
      <c r="BL276" s="6">
        <f t="shared" si="233"/>
        <v>0</v>
      </c>
      <c r="BM276" s="6">
        <f t="shared" si="234"/>
        <v>0</v>
      </c>
      <c r="BN276" s="6">
        <f t="shared" si="235"/>
        <v>0</v>
      </c>
      <c r="BO276" s="6"/>
      <c r="BP276" s="6">
        <f t="shared" si="236"/>
        <v>0</v>
      </c>
      <c r="BQ276" s="6">
        <f t="shared" si="237"/>
        <v>0</v>
      </c>
      <c r="BR276" s="6">
        <f t="shared" si="238"/>
        <v>0</v>
      </c>
      <c r="BS276" s="6"/>
      <c r="BT276" s="6">
        <f t="shared" si="239"/>
        <v>0</v>
      </c>
      <c r="BU276" s="79">
        <f t="shared" si="240"/>
        <v>-45.75</v>
      </c>
      <c r="BV276" s="6">
        <f t="shared" si="241"/>
        <v>0</v>
      </c>
      <c r="BW276" s="6"/>
      <c r="BX276" s="6">
        <f t="shared" si="242"/>
        <v>0</v>
      </c>
      <c r="BY276" s="6">
        <f t="shared" si="243"/>
        <v>0</v>
      </c>
      <c r="BZ276" s="6">
        <f t="shared" si="244"/>
        <v>0</v>
      </c>
      <c r="CA276" s="6"/>
      <c r="CB276" s="6">
        <f t="shared" si="245"/>
        <v>0</v>
      </c>
      <c r="CC276" s="6">
        <f t="shared" si="246"/>
        <v>0</v>
      </c>
      <c r="CD276" s="6">
        <f t="shared" si="247"/>
        <v>0</v>
      </c>
      <c r="CE276" s="6"/>
      <c r="CF276" s="6">
        <f t="shared" si="248"/>
        <v>0</v>
      </c>
      <c r="CG276" s="6">
        <f t="shared" si="249"/>
        <v>0</v>
      </c>
      <c r="CH276" s="6">
        <f t="shared" si="250"/>
        <v>0</v>
      </c>
      <c r="CI276" s="6"/>
      <c r="CJ276" s="6">
        <f t="shared" si="251"/>
        <v>0</v>
      </c>
      <c r="CK276" s="6">
        <f t="shared" si="252"/>
        <v>0</v>
      </c>
      <c r="CL276" s="6">
        <f t="shared" si="253"/>
        <v>0</v>
      </c>
      <c r="CM276" s="6"/>
      <c r="CN276" s="6">
        <f t="shared" si="254"/>
        <v>0</v>
      </c>
      <c r="CO276" s="6">
        <f t="shared" si="255"/>
        <v>0</v>
      </c>
      <c r="CP276" s="6">
        <f t="shared" si="256"/>
        <v>0</v>
      </c>
      <c r="CQ276" s="6"/>
      <c r="CR276" s="6">
        <f t="shared" si="210"/>
        <v>0</v>
      </c>
      <c r="CS276" s="6">
        <f t="shared" si="211"/>
        <v>0</v>
      </c>
      <c r="CT276" s="6">
        <f t="shared" si="212"/>
        <v>0</v>
      </c>
      <c r="CU276" s="6"/>
      <c r="CV276" s="6"/>
      <c r="CW276" s="6"/>
      <c r="CX276" s="6"/>
      <c r="CY276" s="6"/>
      <c r="CZ276" s="6"/>
      <c r="DA276" s="6"/>
      <c r="DB276" s="6"/>
      <c r="DC276" s="6"/>
      <c r="DD276" s="133"/>
      <c r="DE276" s="133"/>
      <c r="DF276" s="133"/>
      <c r="DG276" s="133"/>
      <c r="DH276" s="56"/>
      <c r="DI276" s="56"/>
      <c r="DJ276" s="56"/>
      <c r="DK276" s="56"/>
      <c r="DL276" s="56"/>
    </row>
    <row r="277" spans="1:116" s="31" customFormat="1" ht="28.5" customHeight="1" thickTop="1" thickBot="1" x14ac:dyDescent="0.35">
      <c r="A277" s="4">
        <v>44388</v>
      </c>
      <c r="B277" s="93" t="s">
        <v>21</v>
      </c>
      <c r="C277" s="5" t="s">
        <v>38</v>
      </c>
      <c r="D277" s="12" t="s">
        <v>11</v>
      </c>
      <c r="E277" s="5" t="s">
        <v>52</v>
      </c>
      <c r="F277" s="5" t="s">
        <v>30</v>
      </c>
      <c r="G277" s="53" t="s">
        <v>362</v>
      </c>
      <c r="H277" s="53">
        <v>57.75</v>
      </c>
      <c r="I277" s="81">
        <v>-57.75</v>
      </c>
      <c r="J277" s="72">
        <v>-58.75</v>
      </c>
      <c r="K277" s="17">
        <f t="shared" si="258"/>
        <v>934</v>
      </c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72">
        <v>-58.75</v>
      </c>
      <c r="W277" s="17"/>
      <c r="X277" s="17"/>
      <c r="Y277" s="17"/>
      <c r="Z277" s="17"/>
      <c r="AA277" s="17"/>
      <c r="AB277" s="17"/>
      <c r="AC277" s="17"/>
      <c r="AD277" s="125"/>
      <c r="AE277" s="125"/>
      <c r="AF277" s="123"/>
      <c r="AG277" s="117">
        <f t="shared" si="214"/>
        <v>0</v>
      </c>
      <c r="AH277" s="79">
        <f t="shared" si="215"/>
        <v>-58.75</v>
      </c>
      <c r="AI277" s="17">
        <f t="shared" si="213"/>
        <v>0</v>
      </c>
      <c r="AJ277" s="17"/>
      <c r="AK277" s="20">
        <f t="shared" si="257"/>
        <v>-58.75</v>
      </c>
      <c r="AL277" s="20">
        <f t="shared" si="259"/>
        <v>934</v>
      </c>
      <c r="AM277" s="20"/>
      <c r="AN277" s="6">
        <f t="shared" si="216"/>
        <v>0</v>
      </c>
      <c r="AO277" s="6">
        <f t="shared" si="217"/>
        <v>0</v>
      </c>
      <c r="AP277" s="17">
        <f t="shared" si="218"/>
        <v>0</v>
      </c>
      <c r="AQ277" s="17"/>
      <c r="AR277" s="6">
        <f t="shared" si="219"/>
        <v>0</v>
      </c>
      <c r="AS277" s="6">
        <f t="shared" si="220"/>
        <v>0</v>
      </c>
      <c r="AT277" s="6">
        <f t="shared" si="260"/>
        <v>0</v>
      </c>
      <c r="AU277" s="6"/>
      <c r="AV277" s="6">
        <f t="shared" si="221"/>
        <v>0</v>
      </c>
      <c r="AW277" s="6">
        <f t="shared" si="222"/>
        <v>0</v>
      </c>
      <c r="AX277" s="6">
        <f t="shared" si="223"/>
        <v>0</v>
      </c>
      <c r="AY277" s="6"/>
      <c r="AZ277" s="6">
        <f t="shared" si="224"/>
        <v>0</v>
      </c>
      <c r="BA277" s="6">
        <f t="shared" si="225"/>
        <v>0</v>
      </c>
      <c r="BB277" s="6">
        <f t="shared" si="226"/>
        <v>0</v>
      </c>
      <c r="BC277" s="6"/>
      <c r="BD277" s="6">
        <f t="shared" si="227"/>
        <v>0</v>
      </c>
      <c r="BE277" s="6">
        <f t="shared" si="228"/>
        <v>0</v>
      </c>
      <c r="BF277" s="6">
        <f t="shared" si="229"/>
        <v>0</v>
      </c>
      <c r="BG277" s="6"/>
      <c r="BH277" s="6">
        <f t="shared" si="230"/>
        <v>0</v>
      </c>
      <c r="BI277" s="6">
        <f t="shared" si="231"/>
        <v>0</v>
      </c>
      <c r="BJ277" s="6">
        <f t="shared" si="232"/>
        <v>0</v>
      </c>
      <c r="BK277" s="6"/>
      <c r="BL277" s="6">
        <f t="shared" si="233"/>
        <v>0</v>
      </c>
      <c r="BM277" s="6">
        <f t="shared" si="234"/>
        <v>0</v>
      </c>
      <c r="BN277" s="6">
        <f t="shared" si="235"/>
        <v>0</v>
      </c>
      <c r="BO277" s="6"/>
      <c r="BP277" s="6">
        <f t="shared" si="236"/>
        <v>0</v>
      </c>
      <c r="BQ277" s="6">
        <f t="shared" si="237"/>
        <v>0</v>
      </c>
      <c r="BR277" s="6">
        <f t="shared" si="238"/>
        <v>0</v>
      </c>
      <c r="BS277" s="6"/>
      <c r="BT277" s="6">
        <f t="shared" si="239"/>
        <v>0</v>
      </c>
      <c r="BU277" s="6">
        <f t="shared" si="240"/>
        <v>0</v>
      </c>
      <c r="BV277" s="6">
        <f t="shared" si="241"/>
        <v>0</v>
      </c>
      <c r="BW277" s="6"/>
      <c r="BX277" s="6">
        <f t="shared" si="242"/>
        <v>0</v>
      </c>
      <c r="BY277" s="6">
        <f t="shared" si="243"/>
        <v>0</v>
      </c>
      <c r="BZ277" s="6">
        <f t="shared" si="244"/>
        <v>0</v>
      </c>
      <c r="CA277" s="6"/>
      <c r="CB277" s="6">
        <f t="shared" si="245"/>
        <v>0</v>
      </c>
      <c r="CC277" s="79">
        <f t="shared" si="246"/>
        <v>-58.75</v>
      </c>
      <c r="CD277" s="6">
        <f t="shared" si="247"/>
        <v>0</v>
      </c>
      <c r="CE277" s="6"/>
      <c r="CF277" s="6">
        <f t="shared" si="248"/>
        <v>0</v>
      </c>
      <c r="CG277" s="6">
        <f t="shared" si="249"/>
        <v>0</v>
      </c>
      <c r="CH277" s="6">
        <f t="shared" si="250"/>
        <v>0</v>
      </c>
      <c r="CI277" s="6"/>
      <c r="CJ277" s="6">
        <f t="shared" si="251"/>
        <v>0</v>
      </c>
      <c r="CK277" s="6">
        <f t="shared" si="252"/>
        <v>0</v>
      </c>
      <c r="CL277" s="6">
        <f t="shared" si="253"/>
        <v>0</v>
      </c>
      <c r="CM277" s="6"/>
      <c r="CN277" s="6">
        <f t="shared" si="254"/>
        <v>0</v>
      </c>
      <c r="CO277" s="6">
        <f t="shared" si="255"/>
        <v>0</v>
      </c>
      <c r="CP277" s="6">
        <f t="shared" si="256"/>
        <v>0</v>
      </c>
      <c r="CQ277" s="6"/>
      <c r="CR277" s="6">
        <f t="shared" si="210"/>
        <v>0</v>
      </c>
      <c r="CS277" s="6">
        <f t="shared" si="211"/>
        <v>0</v>
      </c>
      <c r="CT277" s="6">
        <f t="shared" si="212"/>
        <v>0</v>
      </c>
      <c r="CU277" s="6"/>
      <c r="CV277" s="6"/>
      <c r="CW277" s="6"/>
      <c r="CX277" s="6"/>
      <c r="CY277" s="6"/>
      <c r="CZ277" s="6"/>
      <c r="DA277" s="6"/>
      <c r="DB277" s="6"/>
      <c r="DC277" s="6"/>
      <c r="DD277" s="133"/>
      <c r="DE277" s="133"/>
      <c r="DF277" s="133"/>
      <c r="DG277" s="133"/>
      <c r="DH277" s="56"/>
      <c r="DI277" s="56"/>
      <c r="DJ277" s="56"/>
      <c r="DK277" s="56"/>
      <c r="DL277" s="56"/>
    </row>
    <row r="278" spans="1:116" s="31" customFormat="1" ht="28.5" customHeight="1" thickTop="1" thickBot="1" x14ac:dyDescent="0.35">
      <c r="A278" s="4">
        <v>44388</v>
      </c>
      <c r="B278" s="5" t="s">
        <v>170</v>
      </c>
      <c r="C278" s="5" t="s">
        <v>38</v>
      </c>
      <c r="D278" s="12" t="s">
        <v>11</v>
      </c>
      <c r="E278" s="5" t="s">
        <v>52</v>
      </c>
      <c r="F278" s="5" t="s">
        <v>30</v>
      </c>
      <c r="G278" s="53" t="s">
        <v>363</v>
      </c>
      <c r="H278" s="53">
        <v>47</v>
      </c>
      <c r="I278" s="82">
        <v>53</v>
      </c>
      <c r="J278" s="17">
        <v>51</v>
      </c>
      <c r="K278" s="17">
        <f t="shared" si="258"/>
        <v>985</v>
      </c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68">
        <v>51</v>
      </c>
      <c r="AA278" s="17"/>
      <c r="AB278" s="17"/>
      <c r="AC278" s="17"/>
      <c r="AD278" s="125"/>
      <c r="AE278" s="125"/>
      <c r="AF278" s="123"/>
      <c r="AG278" s="117">
        <f t="shared" si="214"/>
        <v>0</v>
      </c>
      <c r="AH278" s="36">
        <f t="shared" si="215"/>
        <v>51</v>
      </c>
      <c r="AI278" s="17">
        <f t="shared" si="213"/>
        <v>0</v>
      </c>
      <c r="AJ278" s="17"/>
      <c r="AK278" s="20">
        <f t="shared" si="257"/>
        <v>51</v>
      </c>
      <c r="AL278" s="20">
        <f t="shared" si="259"/>
        <v>985</v>
      </c>
      <c r="AM278" s="20"/>
      <c r="AN278" s="6">
        <f t="shared" si="216"/>
        <v>0</v>
      </c>
      <c r="AO278" s="6">
        <f t="shared" si="217"/>
        <v>0</v>
      </c>
      <c r="AP278" s="17">
        <f t="shared" si="218"/>
        <v>0</v>
      </c>
      <c r="AQ278" s="17"/>
      <c r="AR278" s="6">
        <f t="shared" si="219"/>
        <v>0</v>
      </c>
      <c r="AS278" s="6">
        <f t="shared" si="220"/>
        <v>0</v>
      </c>
      <c r="AT278" s="6">
        <f t="shared" si="260"/>
        <v>0</v>
      </c>
      <c r="AU278" s="6"/>
      <c r="AV278" s="6">
        <f t="shared" si="221"/>
        <v>0</v>
      </c>
      <c r="AW278" s="6">
        <f t="shared" si="222"/>
        <v>0</v>
      </c>
      <c r="AX278" s="6">
        <f t="shared" si="223"/>
        <v>0</v>
      </c>
      <c r="AY278" s="6"/>
      <c r="AZ278" s="6">
        <f t="shared" si="224"/>
        <v>0</v>
      </c>
      <c r="BA278" s="6">
        <f t="shared" si="225"/>
        <v>0</v>
      </c>
      <c r="BB278" s="6">
        <f t="shared" si="226"/>
        <v>0</v>
      </c>
      <c r="BC278" s="6"/>
      <c r="BD278" s="6">
        <f t="shared" si="227"/>
        <v>0</v>
      </c>
      <c r="BE278" s="6">
        <f t="shared" si="228"/>
        <v>0</v>
      </c>
      <c r="BF278" s="6">
        <f t="shared" si="229"/>
        <v>0</v>
      </c>
      <c r="BG278" s="6"/>
      <c r="BH278" s="6">
        <f t="shared" si="230"/>
        <v>0</v>
      </c>
      <c r="BI278" s="6">
        <f t="shared" si="231"/>
        <v>0</v>
      </c>
      <c r="BJ278" s="6">
        <f t="shared" si="232"/>
        <v>0</v>
      </c>
      <c r="BK278" s="6"/>
      <c r="BL278" s="6">
        <f t="shared" si="233"/>
        <v>0</v>
      </c>
      <c r="BM278" s="6">
        <f t="shared" si="234"/>
        <v>0</v>
      </c>
      <c r="BN278" s="6">
        <f t="shared" si="235"/>
        <v>0</v>
      </c>
      <c r="BO278" s="6"/>
      <c r="BP278" s="6">
        <f t="shared" si="236"/>
        <v>0</v>
      </c>
      <c r="BQ278" s="6">
        <f t="shared" si="237"/>
        <v>0</v>
      </c>
      <c r="BR278" s="6">
        <f t="shared" si="238"/>
        <v>0</v>
      </c>
      <c r="BS278" s="6"/>
      <c r="BT278" s="6">
        <f t="shared" si="239"/>
        <v>0</v>
      </c>
      <c r="BU278" s="6">
        <f t="shared" si="240"/>
        <v>0</v>
      </c>
      <c r="BV278" s="6">
        <f t="shared" si="241"/>
        <v>0</v>
      </c>
      <c r="BW278" s="6"/>
      <c r="BX278" s="6">
        <f t="shared" si="242"/>
        <v>0</v>
      </c>
      <c r="BY278" s="6">
        <f t="shared" si="243"/>
        <v>0</v>
      </c>
      <c r="BZ278" s="6">
        <f t="shared" si="244"/>
        <v>0</v>
      </c>
      <c r="CA278" s="6"/>
      <c r="CB278" s="6">
        <f t="shared" si="245"/>
        <v>0</v>
      </c>
      <c r="CC278" s="6">
        <f t="shared" si="246"/>
        <v>0</v>
      </c>
      <c r="CD278" s="6">
        <f t="shared" si="247"/>
        <v>0</v>
      </c>
      <c r="CE278" s="6"/>
      <c r="CF278" s="6">
        <f t="shared" si="248"/>
        <v>0</v>
      </c>
      <c r="CG278" s="6">
        <f t="shared" si="249"/>
        <v>0</v>
      </c>
      <c r="CH278" s="6">
        <f t="shared" si="250"/>
        <v>0</v>
      </c>
      <c r="CI278" s="6"/>
      <c r="CJ278" s="6">
        <f t="shared" si="251"/>
        <v>0</v>
      </c>
      <c r="CK278" s="6">
        <f t="shared" si="252"/>
        <v>0</v>
      </c>
      <c r="CL278" s="6">
        <f t="shared" si="253"/>
        <v>0</v>
      </c>
      <c r="CM278" s="6"/>
      <c r="CN278" s="6">
        <f t="shared" si="254"/>
        <v>0</v>
      </c>
      <c r="CO278" s="6">
        <f t="shared" si="255"/>
        <v>0</v>
      </c>
      <c r="CP278" s="6">
        <f t="shared" si="256"/>
        <v>0</v>
      </c>
      <c r="CQ278" s="6"/>
      <c r="CR278" s="6">
        <f t="shared" si="210"/>
        <v>0</v>
      </c>
      <c r="CS278" s="36">
        <f t="shared" si="211"/>
        <v>51</v>
      </c>
      <c r="CT278" s="6">
        <f t="shared" si="212"/>
        <v>0</v>
      </c>
      <c r="CU278" s="6"/>
      <c r="CV278" s="6"/>
      <c r="CW278" s="6"/>
      <c r="CX278" s="6"/>
      <c r="CY278" s="6"/>
      <c r="CZ278" s="6"/>
      <c r="DA278" s="6"/>
      <c r="DB278" s="6"/>
      <c r="DC278" s="6"/>
      <c r="DD278" s="133"/>
      <c r="DE278" s="133"/>
      <c r="DF278" s="133"/>
      <c r="DG278" s="133"/>
      <c r="DH278" s="56"/>
      <c r="DI278" s="56"/>
      <c r="DJ278" s="56"/>
      <c r="DK278" s="56"/>
      <c r="DL278" s="56"/>
    </row>
    <row r="279" spans="1:116" s="31" customFormat="1" ht="28.5" customHeight="1" thickTop="1" thickBot="1" x14ac:dyDescent="0.35">
      <c r="A279" s="4">
        <v>44388</v>
      </c>
      <c r="B279" s="5" t="s">
        <v>26</v>
      </c>
      <c r="C279" s="5" t="s">
        <v>29</v>
      </c>
      <c r="D279" s="12" t="s">
        <v>11</v>
      </c>
      <c r="E279" s="5" t="s">
        <v>28</v>
      </c>
      <c r="F279" s="5" t="s">
        <v>30</v>
      </c>
      <c r="G279" s="53" t="s">
        <v>364</v>
      </c>
      <c r="H279" s="53">
        <v>55</v>
      </c>
      <c r="I279" s="82">
        <v>45</v>
      </c>
      <c r="J279" s="17">
        <v>43</v>
      </c>
      <c r="K279" s="17">
        <f t="shared" si="258"/>
        <v>1028</v>
      </c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68">
        <v>43</v>
      </c>
      <c r="Z279" s="17"/>
      <c r="AA279" s="17"/>
      <c r="AB279" s="17"/>
      <c r="AC279" s="17"/>
      <c r="AD279" s="125"/>
      <c r="AE279" s="125"/>
      <c r="AF279" s="123"/>
      <c r="AG279" s="119">
        <f t="shared" si="214"/>
        <v>43</v>
      </c>
      <c r="AH279" s="6">
        <f t="shared" si="215"/>
        <v>0</v>
      </c>
      <c r="AI279" s="17">
        <f t="shared" si="213"/>
        <v>0</v>
      </c>
      <c r="AJ279" s="17"/>
      <c r="AK279" s="20">
        <f t="shared" si="257"/>
        <v>43</v>
      </c>
      <c r="AL279" s="20">
        <f t="shared" si="259"/>
        <v>1028</v>
      </c>
      <c r="AM279" s="20"/>
      <c r="AN279" s="6">
        <f t="shared" si="216"/>
        <v>0</v>
      </c>
      <c r="AO279" s="6">
        <f t="shared" si="217"/>
        <v>0</v>
      </c>
      <c r="AP279" s="17">
        <f t="shared" si="218"/>
        <v>0</v>
      </c>
      <c r="AQ279" s="17"/>
      <c r="AR279" s="6">
        <f t="shared" si="219"/>
        <v>0</v>
      </c>
      <c r="AS279" s="6">
        <f t="shared" si="220"/>
        <v>0</v>
      </c>
      <c r="AT279" s="6">
        <f t="shared" si="260"/>
        <v>0</v>
      </c>
      <c r="AU279" s="6"/>
      <c r="AV279" s="6">
        <f t="shared" si="221"/>
        <v>0</v>
      </c>
      <c r="AW279" s="6">
        <f t="shared" si="222"/>
        <v>0</v>
      </c>
      <c r="AX279" s="6">
        <f t="shared" si="223"/>
        <v>0</v>
      </c>
      <c r="AY279" s="6"/>
      <c r="AZ279" s="6">
        <f t="shared" si="224"/>
        <v>0</v>
      </c>
      <c r="BA279" s="6">
        <f t="shared" si="225"/>
        <v>0</v>
      </c>
      <c r="BB279" s="6">
        <f t="shared" si="226"/>
        <v>0</v>
      </c>
      <c r="BC279" s="6"/>
      <c r="BD279" s="6">
        <f t="shared" si="227"/>
        <v>0</v>
      </c>
      <c r="BE279" s="6">
        <f t="shared" si="228"/>
        <v>0</v>
      </c>
      <c r="BF279" s="6">
        <f t="shared" si="229"/>
        <v>0</v>
      </c>
      <c r="BG279" s="6"/>
      <c r="BH279" s="6">
        <f t="shared" si="230"/>
        <v>0</v>
      </c>
      <c r="BI279" s="6">
        <f t="shared" si="231"/>
        <v>0</v>
      </c>
      <c r="BJ279" s="6">
        <f t="shared" si="232"/>
        <v>0</v>
      </c>
      <c r="BK279" s="6"/>
      <c r="BL279" s="6">
        <f t="shared" si="233"/>
        <v>0</v>
      </c>
      <c r="BM279" s="6">
        <f t="shared" si="234"/>
        <v>0</v>
      </c>
      <c r="BN279" s="6">
        <f t="shared" si="235"/>
        <v>0</v>
      </c>
      <c r="BO279" s="6"/>
      <c r="BP279" s="6">
        <f t="shared" si="236"/>
        <v>0</v>
      </c>
      <c r="BQ279" s="6">
        <f t="shared" si="237"/>
        <v>0</v>
      </c>
      <c r="BR279" s="6">
        <f t="shared" si="238"/>
        <v>0</v>
      </c>
      <c r="BS279" s="6"/>
      <c r="BT279" s="6">
        <f t="shared" si="239"/>
        <v>0</v>
      </c>
      <c r="BU279" s="6">
        <f t="shared" si="240"/>
        <v>0</v>
      </c>
      <c r="BV279" s="6">
        <f t="shared" si="241"/>
        <v>0</v>
      </c>
      <c r="BW279" s="6"/>
      <c r="BX279" s="6">
        <f t="shared" si="242"/>
        <v>0</v>
      </c>
      <c r="BY279" s="6">
        <f t="shared" si="243"/>
        <v>0</v>
      </c>
      <c r="BZ279" s="6">
        <f t="shared" si="244"/>
        <v>0</v>
      </c>
      <c r="CA279" s="6"/>
      <c r="CB279" s="6">
        <f t="shared" si="245"/>
        <v>0</v>
      </c>
      <c r="CC279" s="6">
        <f t="shared" si="246"/>
        <v>0</v>
      </c>
      <c r="CD279" s="6">
        <f t="shared" si="247"/>
        <v>0</v>
      </c>
      <c r="CE279" s="6"/>
      <c r="CF279" s="6">
        <f t="shared" si="248"/>
        <v>0</v>
      </c>
      <c r="CG279" s="6">
        <f t="shared" si="249"/>
        <v>0</v>
      </c>
      <c r="CH279" s="6">
        <f t="shared" si="250"/>
        <v>0</v>
      </c>
      <c r="CI279" s="6"/>
      <c r="CJ279" s="6">
        <f t="shared" si="251"/>
        <v>0</v>
      </c>
      <c r="CK279" s="6">
        <f t="shared" si="252"/>
        <v>0</v>
      </c>
      <c r="CL279" s="6">
        <f t="shared" si="253"/>
        <v>0</v>
      </c>
      <c r="CM279" s="6"/>
      <c r="CN279" s="36">
        <f t="shared" si="254"/>
        <v>43</v>
      </c>
      <c r="CO279" s="6">
        <f t="shared" si="255"/>
        <v>0</v>
      </c>
      <c r="CP279" s="6">
        <f t="shared" si="256"/>
        <v>0</v>
      </c>
      <c r="CQ279" s="6"/>
      <c r="CR279" s="6">
        <f t="shared" si="210"/>
        <v>0</v>
      </c>
      <c r="CS279" s="6">
        <f t="shared" si="211"/>
        <v>0</v>
      </c>
      <c r="CT279" s="6">
        <f t="shared" si="212"/>
        <v>0</v>
      </c>
      <c r="CU279" s="6"/>
      <c r="CV279" s="6"/>
      <c r="CW279" s="6"/>
      <c r="CX279" s="6"/>
      <c r="CY279" s="6"/>
      <c r="CZ279" s="6"/>
      <c r="DA279" s="6"/>
      <c r="DB279" s="6"/>
      <c r="DC279" s="6"/>
      <c r="DD279" s="133"/>
      <c r="DE279" s="133"/>
      <c r="DF279" s="133"/>
      <c r="DG279" s="133"/>
      <c r="DH279" s="56"/>
      <c r="DI279" s="56"/>
      <c r="DJ279" s="56"/>
      <c r="DK279" s="56"/>
      <c r="DL279" s="56"/>
    </row>
    <row r="280" spans="1:116" s="31" customFormat="1" ht="28.5" customHeight="1" thickTop="1" thickBot="1" x14ac:dyDescent="0.35">
      <c r="A280" s="4">
        <v>44388</v>
      </c>
      <c r="B280" s="5" t="s">
        <v>4</v>
      </c>
      <c r="C280" s="5" t="s">
        <v>29</v>
      </c>
      <c r="D280" s="12" t="s">
        <v>11</v>
      </c>
      <c r="E280" s="5" t="s">
        <v>27</v>
      </c>
      <c r="F280" s="5" t="s">
        <v>1</v>
      </c>
      <c r="G280" s="53" t="s">
        <v>360</v>
      </c>
      <c r="H280" s="53">
        <v>74</v>
      </c>
      <c r="I280" s="81">
        <v>-26</v>
      </c>
      <c r="J280" s="72">
        <v>-27</v>
      </c>
      <c r="K280" s="17">
        <f t="shared" si="258"/>
        <v>1001</v>
      </c>
      <c r="L280" s="17"/>
      <c r="M280" s="17"/>
      <c r="N280" s="72">
        <v>-27</v>
      </c>
      <c r="O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25"/>
      <c r="AE280" s="125"/>
      <c r="AF280" s="123"/>
      <c r="AG280" s="118">
        <f t="shared" si="214"/>
        <v>-27</v>
      </c>
      <c r="AH280" s="6">
        <f t="shared" si="215"/>
        <v>0</v>
      </c>
      <c r="AI280" s="17">
        <f t="shared" si="213"/>
        <v>0</v>
      </c>
      <c r="AJ280" s="17"/>
      <c r="AK280" s="20">
        <f t="shared" si="257"/>
        <v>-27</v>
      </c>
      <c r="AL280" s="20">
        <f t="shared" si="259"/>
        <v>1001</v>
      </c>
      <c r="AM280" s="20"/>
      <c r="AN280" s="6">
        <f t="shared" si="216"/>
        <v>0</v>
      </c>
      <c r="AO280" s="6">
        <f t="shared" si="217"/>
        <v>0</v>
      </c>
      <c r="AP280" s="17">
        <f t="shared" si="218"/>
        <v>0</v>
      </c>
      <c r="AQ280" s="17"/>
      <c r="AR280" s="6">
        <f t="shared" si="219"/>
        <v>0</v>
      </c>
      <c r="AS280" s="6">
        <f t="shared" si="220"/>
        <v>0</v>
      </c>
      <c r="AT280" s="6">
        <f t="shared" si="260"/>
        <v>0</v>
      </c>
      <c r="AU280" s="6"/>
      <c r="AV280" s="79">
        <f t="shared" si="221"/>
        <v>-27</v>
      </c>
      <c r="AW280" s="6">
        <f t="shared" si="222"/>
        <v>0</v>
      </c>
      <c r="AX280" s="6">
        <f t="shared" si="223"/>
        <v>0</v>
      </c>
      <c r="AY280" s="6"/>
      <c r="AZ280" s="6">
        <f t="shared" si="224"/>
        <v>0</v>
      </c>
      <c r="BA280" s="6">
        <f t="shared" si="225"/>
        <v>0</v>
      </c>
      <c r="BB280" s="6">
        <f t="shared" si="226"/>
        <v>0</v>
      </c>
      <c r="BC280" s="6"/>
      <c r="BD280" s="6">
        <f t="shared" si="227"/>
        <v>0</v>
      </c>
      <c r="BE280" s="6">
        <f t="shared" si="228"/>
        <v>0</v>
      </c>
      <c r="BF280" s="6">
        <f t="shared" si="229"/>
        <v>0</v>
      </c>
      <c r="BG280" s="6"/>
      <c r="BH280" s="6">
        <f t="shared" si="230"/>
        <v>0</v>
      </c>
      <c r="BI280" s="6">
        <f t="shared" si="231"/>
        <v>0</v>
      </c>
      <c r="BJ280" s="6">
        <f t="shared" si="232"/>
        <v>0</v>
      </c>
      <c r="BK280" s="6"/>
      <c r="BL280" s="6">
        <f t="shared" si="233"/>
        <v>0</v>
      </c>
      <c r="BM280" s="6">
        <f t="shared" si="234"/>
        <v>0</v>
      </c>
      <c r="BN280" s="6">
        <f t="shared" si="235"/>
        <v>0</v>
      </c>
      <c r="BO280" s="6"/>
      <c r="BP280" s="6">
        <f t="shared" si="236"/>
        <v>0</v>
      </c>
      <c r="BQ280" s="6">
        <f t="shared" si="237"/>
        <v>0</v>
      </c>
      <c r="BR280" s="6">
        <f t="shared" si="238"/>
        <v>0</v>
      </c>
      <c r="BS280" s="6"/>
      <c r="BT280" s="6">
        <f t="shared" si="239"/>
        <v>0</v>
      </c>
      <c r="BU280" s="6">
        <f t="shared" si="240"/>
        <v>0</v>
      </c>
      <c r="BV280" s="6">
        <f t="shared" si="241"/>
        <v>0</v>
      </c>
      <c r="BW280" s="6"/>
      <c r="BX280" s="6">
        <f t="shared" si="242"/>
        <v>0</v>
      </c>
      <c r="BY280" s="6">
        <f t="shared" si="243"/>
        <v>0</v>
      </c>
      <c r="BZ280" s="6">
        <f t="shared" si="244"/>
        <v>0</v>
      </c>
      <c r="CA280" s="6"/>
      <c r="CB280" s="6">
        <f t="shared" si="245"/>
        <v>0</v>
      </c>
      <c r="CC280" s="6">
        <f t="shared" si="246"/>
        <v>0</v>
      </c>
      <c r="CD280" s="6">
        <f t="shared" si="247"/>
        <v>0</v>
      </c>
      <c r="CE280" s="6"/>
      <c r="CF280" s="6">
        <f t="shared" si="248"/>
        <v>0</v>
      </c>
      <c r="CG280" s="6">
        <f t="shared" si="249"/>
        <v>0</v>
      </c>
      <c r="CH280" s="6">
        <f t="shared" si="250"/>
        <v>0</v>
      </c>
      <c r="CI280" s="6"/>
      <c r="CJ280" s="6">
        <f t="shared" si="251"/>
        <v>0</v>
      </c>
      <c r="CK280" s="6">
        <f t="shared" si="252"/>
        <v>0</v>
      </c>
      <c r="CL280" s="6">
        <f t="shared" si="253"/>
        <v>0</v>
      </c>
      <c r="CM280" s="6"/>
      <c r="CN280" s="6">
        <f t="shared" si="254"/>
        <v>0</v>
      </c>
      <c r="CO280" s="6">
        <f t="shared" si="255"/>
        <v>0</v>
      </c>
      <c r="CP280" s="6">
        <f t="shared" si="256"/>
        <v>0</v>
      </c>
      <c r="CQ280" s="6"/>
      <c r="CR280" s="6">
        <f t="shared" si="210"/>
        <v>0</v>
      </c>
      <c r="CS280" s="6">
        <f t="shared" si="211"/>
        <v>0</v>
      </c>
      <c r="CT280" s="6">
        <f t="shared" si="212"/>
        <v>0</v>
      </c>
      <c r="CU280" s="6"/>
      <c r="CV280" s="6"/>
      <c r="CW280" s="6"/>
      <c r="CX280" s="6"/>
      <c r="CY280" s="6"/>
      <c r="CZ280" s="6"/>
      <c r="DA280" s="6"/>
      <c r="DB280" s="6"/>
      <c r="DC280" s="6"/>
      <c r="DD280" s="133"/>
      <c r="DE280" s="133"/>
      <c r="DF280" s="133"/>
      <c r="DG280" s="133"/>
      <c r="DH280" s="56"/>
      <c r="DI280" s="56"/>
      <c r="DJ280" s="56"/>
      <c r="DK280" s="56"/>
      <c r="DL280" s="56"/>
    </row>
    <row r="281" spans="1:116" s="31" customFormat="1" ht="28.5" customHeight="1" thickTop="1" thickBot="1" x14ac:dyDescent="0.35">
      <c r="A281" s="4">
        <v>44388</v>
      </c>
      <c r="B281" s="5" t="s">
        <v>6</v>
      </c>
      <c r="C281" s="5" t="s">
        <v>41</v>
      </c>
      <c r="D281" s="12" t="s">
        <v>11</v>
      </c>
      <c r="E281" s="5" t="s">
        <v>27</v>
      </c>
      <c r="F281" s="5" t="s">
        <v>30</v>
      </c>
      <c r="G281" s="53" t="s">
        <v>361</v>
      </c>
      <c r="H281" s="53">
        <v>46.25</v>
      </c>
      <c r="I281" s="81">
        <v>-46.25</v>
      </c>
      <c r="J281" s="72">
        <v>-47.25</v>
      </c>
      <c r="K281" s="17">
        <f t="shared" si="258"/>
        <v>953.75</v>
      </c>
      <c r="L281" s="17"/>
      <c r="M281" s="17"/>
      <c r="N281" s="17"/>
      <c r="O281" s="17"/>
      <c r="P281" s="72">
        <v>-47.25</v>
      </c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25"/>
      <c r="AE281" s="125"/>
      <c r="AF281" s="123"/>
      <c r="AG281" s="117">
        <f t="shared" si="214"/>
        <v>0</v>
      </c>
      <c r="AH281" s="6">
        <f t="shared" si="215"/>
        <v>0</v>
      </c>
      <c r="AI281" s="72">
        <f t="shared" si="213"/>
        <v>-47.25</v>
      </c>
      <c r="AJ281" s="17"/>
      <c r="AK281" s="20">
        <f t="shared" si="257"/>
        <v>-47.25</v>
      </c>
      <c r="AL281" s="20">
        <f t="shared" si="259"/>
        <v>953.75</v>
      </c>
      <c r="AM281" s="20"/>
      <c r="AN281" s="6">
        <f t="shared" si="216"/>
        <v>0</v>
      </c>
      <c r="AO281" s="6">
        <f t="shared" si="217"/>
        <v>0</v>
      </c>
      <c r="AP281" s="17">
        <f t="shared" si="218"/>
        <v>0</v>
      </c>
      <c r="AQ281" s="17"/>
      <c r="AR281" s="6">
        <f t="shared" si="219"/>
        <v>0</v>
      </c>
      <c r="AS281" s="6">
        <f t="shared" si="220"/>
        <v>0</v>
      </c>
      <c r="AT281" s="6">
        <f t="shared" si="260"/>
        <v>0</v>
      </c>
      <c r="AU281" s="6"/>
      <c r="AV281" s="6">
        <f t="shared" si="221"/>
        <v>0</v>
      </c>
      <c r="AW281" s="6">
        <f t="shared" si="222"/>
        <v>0</v>
      </c>
      <c r="AX281" s="6">
        <f t="shared" si="223"/>
        <v>0</v>
      </c>
      <c r="AY281" s="6"/>
      <c r="AZ281" s="6">
        <f t="shared" si="224"/>
        <v>0</v>
      </c>
      <c r="BA281" s="6">
        <f t="shared" si="225"/>
        <v>0</v>
      </c>
      <c r="BB281" s="6">
        <f t="shared" si="226"/>
        <v>0</v>
      </c>
      <c r="BC281" s="6"/>
      <c r="BD281" s="6">
        <f t="shared" si="227"/>
        <v>0</v>
      </c>
      <c r="BE281" s="6">
        <f t="shared" si="228"/>
        <v>0</v>
      </c>
      <c r="BF281" s="79">
        <f t="shared" si="229"/>
        <v>-47.25</v>
      </c>
      <c r="BG281" s="6"/>
      <c r="BH281" s="6">
        <f t="shared" si="230"/>
        <v>0</v>
      </c>
      <c r="BI281" s="6">
        <f t="shared" si="231"/>
        <v>0</v>
      </c>
      <c r="BJ281" s="6">
        <f t="shared" si="232"/>
        <v>0</v>
      </c>
      <c r="BK281" s="6"/>
      <c r="BL281" s="6">
        <f t="shared" si="233"/>
        <v>0</v>
      </c>
      <c r="BM281" s="6">
        <f t="shared" si="234"/>
        <v>0</v>
      </c>
      <c r="BN281" s="6">
        <f t="shared" si="235"/>
        <v>0</v>
      </c>
      <c r="BO281" s="6"/>
      <c r="BP281" s="6">
        <f t="shared" si="236"/>
        <v>0</v>
      </c>
      <c r="BQ281" s="6">
        <f t="shared" si="237"/>
        <v>0</v>
      </c>
      <c r="BR281" s="6">
        <f t="shared" si="238"/>
        <v>0</v>
      </c>
      <c r="BS281" s="6"/>
      <c r="BT281" s="6">
        <f t="shared" si="239"/>
        <v>0</v>
      </c>
      <c r="BU281" s="6">
        <f t="shared" si="240"/>
        <v>0</v>
      </c>
      <c r="BV281" s="6">
        <f t="shared" si="241"/>
        <v>0</v>
      </c>
      <c r="BW281" s="6"/>
      <c r="BX281" s="6">
        <f t="shared" si="242"/>
        <v>0</v>
      </c>
      <c r="BY281" s="6">
        <f t="shared" si="243"/>
        <v>0</v>
      </c>
      <c r="BZ281" s="6">
        <f t="shared" si="244"/>
        <v>0</v>
      </c>
      <c r="CA281" s="6"/>
      <c r="CB281" s="6">
        <f t="shared" si="245"/>
        <v>0</v>
      </c>
      <c r="CC281" s="6">
        <f t="shared" si="246"/>
        <v>0</v>
      </c>
      <c r="CD281" s="6">
        <f t="shared" si="247"/>
        <v>0</v>
      </c>
      <c r="CE281" s="6"/>
      <c r="CF281" s="6">
        <f t="shared" si="248"/>
        <v>0</v>
      </c>
      <c r="CG281" s="6">
        <f t="shared" si="249"/>
        <v>0</v>
      </c>
      <c r="CH281" s="6">
        <f t="shared" si="250"/>
        <v>0</v>
      </c>
      <c r="CI281" s="6"/>
      <c r="CJ281" s="6">
        <f t="shared" si="251"/>
        <v>0</v>
      </c>
      <c r="CK281" s="6">
        <f t="shared" si="252"/>
        <v>0</v>
      </c>
      <c r="CL281" s="6">
        <f t="shared" si="253"/>
        <v>0</v>
      </c>
      <c r="CM281" s="6"/>
      <c r="CN281" s="6">
        <f t="shared" si="254"/>
        <v>0</v>
      </c>
      <c r="CO281" s="6">
        <f t="shared" si="255"/>
        <v>0</v>
      </c>
      <c r="CP281" s="6">
        <f t="shared" si="256"/>
        <v>0</v>
      </c>
      <c r="CQ281" s="6"/>
      <c r="CR281" s="6">
        <f t="shared" si="210"/>
        <v>0</v>
      </c>
      <c r="CS281" s="6">
        <f t="shared" si="211"/>
        <v>0</v>
      </c>
      <c r="CT281" s="6">
        <f t="shared" si="212"/>
        <v>0</v>
      </c>
      <c r="CU281" s="6"/>
      <c r="CV281" s="6"/>
      <c r="CW281" s="6"/>
      <c r="CX281" s="6"/>
      <c r="CY281" s="6"/>
      <c r="CZ281" s="6"/>
      <c r="DA281" s="6"/>
      <c r="DB281" s="6"/>
      <c r="DC281" s="6"/>
      <c r="DD281" s="133"/>
      <c r="DE281" s="133"/>
      <c r="DF281" s="133"/>
      <c r="DG281" s="133"/>
      <c r="DH281" s="56"/>
      <c r="DI281" s="56"/>
      <c r="DJ281" s="56"/>
      <c r="DK281" s="56"/>
      <c r="DL281" s="56"/>
    </row>
    <row r="282" spans="1:116" s="31" customFormat="1" ht="28.5" customHeight="1" thickTop="1" thickBot="1" x14ac:dyDescent="0.35">
      <c r="A282" s="4">
        <v>44388</v>
      </c>
      <c r="B282" s="5" t="s">
        <v>8</v>
      </c>
      <c r="C282" s="5" t="s">
        <v>38</v>
      </c>
      <c r="D282" s="12" t="s">
        <v>11</v>
      </c>
      <c r="E282" s="5" t="s">
        <v>27</v>
      </c>
      <c r="F282" s="5" t="s">
        <v>30</v>
      </c>
      <c r="G282" s="53" t="s">
        <v>365</v>
      </c>
      <c r="H282" s="53">
        <v>47.75</v>
      </c>
      <c r="I282" s="81">
        <v>-47.75</v>
      </c>
      <c r="J282" s="72">
        <v>-48.75</v>
      </c>
      <c r="K282" s="17">
        <f t="shared" si="258"/>
        <v>905</v>
      </c>
      <c r="L282" s="17"/>
      <c r="M282" s="17"/>
      <c r="N282" s="17"/>
      <c r="O282" s="17"/>
      <c r="P282" s="17"/>
      <c r="Q282" s="17"/>
      <c r="R282" s="72">
        <v>-48.75</v>
      </c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25"/>
      <c r="AE282" s="125"/>
      <c r="AF282" s="123"/>
      <c r="AG282" s="117">
        <f t="shared" si="214"/>
        <v>0</v>
      </c>
      <c r="AH282" s="79">
        <f t="shared" si="215"/>
        <v>-48.75</v>
      </c>
      <c r="AI282" s="17">
        <f t="shared" si="213"/>
        <v>0</v>
      </c>
      <c r="AJ282" s="17"/>
      <c r="AK282" s="20">
        <f t="shared" si="257"/>
        <v>-48.75</v>
      </c>
      <c r="AL282" s="20">
        <f t="shared" si="259"/>
        <v>905</v>
      </c>
      <c r="AM282" s="20"/>
      <c r="AN282" s="6">
        <f t="shared" si="216"/>
        <v>0</v>
      </c>
      <c r="AO282" s="6">
        <f t="shared" si="217"/>
        <v>0</v>
      </c>
      <c r="AP282" s="17">
        <f t="shared" si="218"/>
        <v>0</v>
      </c>
      <c r="AQ282" s="17"/>
      <c r="AR282" s="6">
        <f t="shared" si="219"/>
        <v>0</v>
      </c>
      <c r="AS282" s="6">
        <f t="shared" si="220"/>
        <v>0</v>
      </c>
      <c r="AT282" s="6">
        <f t="shared" si="260"/>
        <v>0</v>
      </c>
      <c r="AU282" s="6"/>
      <c r="AV282" s="6">
        <f t="shared" si="221"/>
        <v>0</v>
      </c>
      <c r="AW282" s="6">
        <f t="shared" si="222"/>
        <v>0</v>
      </c>
      <c r="AX282" s="6">
        <f t="shared" si="223"/>
        <v>0</v>
      </c>
      <c r="AY282" s="6"/>
      <c r="AZ282" s="6">
        <f t="shared" si="224"/>
        <v>0</v>
      </c>
      <c r="BA282" s="6">
        <f t="shared" si="225"/>
        <v>0</v>
      </c>
      <c r="BB282" s="6">
        <f t="shared" si="226"/>
        <v>0</v>
      </c>
      <c r="BC282" s="6"/>
      <c r="BD282" s="6">
        <f t="shared" si="227"/>
        <v>0</v>
      </c>
      <c r="BE282" s="6">
        <f t="shared" si="228"/>
        <v>0</v>
      </c>
      <c r="BF282" s="6">
        <f t="shared" si="229"/>
        <v>0</v>
      </c>
      <c r="BG282" s="6"/>
      <c r="BH282" s="6">
        <f t="shared" si="230"/>
        <v>0</v>
      </c>
      <c r="BI282" s="6">
        <f t="shared" si="231"/>
        <v>0</v>
      </c>
      <c r="BJ282" s="6">
        <f t="shared" si="232"/>
        <v>0</v>
      </c>
      <c r="BK282" s="6"/>
      <c r="BL282" s="6">
        <f t="shared" si="233"/>
        <v>0</v>
      </c>
      <c r="BM282" s="79">
        <f t="shared" si="234"/>
        <v>-48.75</v>
      </c>
      <c r="BN282" s="6">
        <f t="shared" si="235"/>
        <v>0</v>
      </c>
      <c r="BO282" s="6"/>
      <c r="BP282" s="6">
        <f t="shared" si="236"/>
        <v>0</v>
      </c>
      <c r="BQ282" s="6">
        <f t="shared" si="237"/>
        <v>0</v>
      </c>
      <c r="BR282" s="6">
        <f t="shared" si="238"/>
        <v>0</v>
      </c>
      <c r="BS282" s="6"/>
      <c r="BT282" s="6">
        <f t="shared" si="239"/>
        <v>0</v>
      </c>
      <c r="BU282" s="6">
        <f t="shared" si="240"/>
        <v>0</v>
      </c>
      <c r="BV282" s="6">
        <f t="shared" si="241"/>
        <v>0</v>
      </c>
      <c r="BW282" s="6"/>
      <c r="BX282" s="6">
        <f t="shared" si="242"/>
        <v>0</v>
      </c>
      <c r="BY282" s="6">
        <f t="shared" si="243"/>
        <v>0</v>
      </c>
      <c r="BZ282" s="6">
        <f t="shared" si="244"/>
        <v>0</v>
      </c>
      <c r="CA282" s="6"/>
      <c r="CB282" s="6">
        <f t="shared" si="245"/>
        <v>0</v>
      </c>
      <c r="CC282" s="6">
        <f t="shared" si="246"/>
        <v>0</v>
      </c>
      <c r="CD282" s="6">
        <f t="shared" si="247"/>
        <v>0</v>
      </c>
      <c r="CE282" s="6"/>
      <c r="CF282" s="6">
        <f t="shared" si="248"/>
        <v>0</v>
      </c>
      <c r="CG282" s="6">
        <f t="shared" si="249"/>
        <v>0</v>
      </c>
      <c r="CH282" s="6">
        <f t="shared" si="250"/>
        <v>0</v>
      </c>
      <c r="CI282" s="6"/>
      <c r="CJ282" s="6">
        <f t="shared" si="251"/>
        <v>0</v>
      </c>
      <c r="CK282" s="6">
        <f t="shared" si="252"/>
        <v>0</v>
      </c>
      <c r="CL282" s="6">
        <f t="shared" si="253"/>
        <v>0</v>
      </c>
      <c r="CM282" s="6"/>
      <c r="CN282" s="6">
        <f t="shared" si="254"/>
        <v>0</v>
      </c>
      <c r="CO282" s="6">
        <f t="shared" si="255"/>
        <v>0</v>
      </c>
      <c r="CP282" s="6">
        <f t="shared" si="256"/>
        <v>0</v>
      </c>
      <c r="CQ282" s="6"/>
      <c r="CR282" s="6">
        <f t="shared" ref="CR282:CR345" si="261">IF(B282="N GAS",AG282,0)</f>
        <v>0</v>
      </c>
      <c r="CS282" s="6">
        <f t="shared" ref="CS282:CS345" si="262">IF(B282="N GAS",AH282,0)</f>
        <v>0</v>
      </c>
      <c r="CT282" s="6">
        <f t="shared" ref="CT282:CT345" si="263">IF(B282="N GAS",AI282,0)</f>
        <v>0</v>
      </c>
      <c r="CU282" s="6"/>
      <c r="CV282" s="6"/>
      <c r="CW282" s="6"/>
      <c r="CX282" s="6"/>
      <c r="CY282" s="6"/>
      <c r="CZ282" s="6"/>
      <c r="DA282" s="6"/>
      <c r="DB282" s="6"/>
      <c r="DC282" s="6"/>
      <c r="DD282" s="133"/>
      <c r="DE282" s="133"/>
      <c r="DF282" s="133"/>
      <c r="DG282" s="133"/>
      <c r="DH282" s="56"/>
      <c r="DI282" s="56"/>
      <c r="DJ282" s="56"/>
      <c r="DK282" s="56"/>
      <c r="DL282" s="56"/>
    </row>
    <row r="283" spans="1:116" s="31" customFormat="1" ht="28.5" customHeight="1" thickTop="1" thickBot="1" x14ac:dyDescent="0.35">
      <c r="A283" s="4">
        <v>44389</v>
      </c>
      <c r="B283" s="51" t="s">
        <v>25</v>
      </c>
      <c r="C283" s="5" t="s">
        <v>41</v>
      </c>
      <c r="D283" s="12" t="s">
        <v>11</v>
      </c>
      <c r="E283" s="5" t="s">
        <v>65</v>
      </c>
      <c r="F283" s="5" t="s">
        <v>30</v>
      </c>
      <c r="G283" s="53" t="s">
        <v>366</v>
      </c>
      <c r="H283" s="53">
        <v>53.75</v>
      </c>
      <c r="I283" s="81">
        <v>-53.75</v>
      </c>
      <c r="J283" s="72">
        <v>-54.75</v>
      </c>
      <c r="K283" s="17">
        <f t="shared" si="258"/>
        <v>850.25</v>
      </c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72">
        <v>-54.75</v>
      </c>
      <c r="Y283" s="17"/>
      <c r="Z283" s="17"/>
      <c r="AA283" s="17"/>
      <c r="AB283" s="17"/>
      <c r="AC283" s="17"/>
      <c r="AD283" s="125"/>
      <c r="AE283" s="125"/>
      <c r="AF283" s="123"/>
      <c r="AG283" s="117">
        <f t="shared" si="214"/>
        <v>0</v>
      </c>
      <c r="AH283" s="6">
        <f t="shared" si="215"/>
        <v>0</v>
      </c>
      <c r="AI283" s="72">
        <f t="shared" si="213"/>
        <v>-54.75</v>
      </c>
      <c r="AJ283" s="17"/>
      <c r="AK283" s="20">
        <f t="shared" si="257"/>
        <v>-54.75</v>
      </c>
      <c r="AL283" s="20">
        <f t="shared" si="259"/>
        <v>850.25</v>
      </c>
      <c r="AM283" s="20"/>
      <c r="AN283" s="6">
        <f t="shared" si="216"/>
        <v>0</v>
      </c>
      <c r="AO283" s="6">
        <f t="shared" si="217"/>
        <v>0</v>
      </c>
      <c r="AP283" s="17">
        <f t="shared" si="218"/>
        <v>0</v>
      </c>
      <c r="AQ283" s="17"/>
      <c r="AR283" s="6">
        <f t="shared" si="219"/>
        <v>0</v>
      </c>
      <c r="AS283" s="6">
        <f t="shared" si="220"/>
        <v>0</v>
      </c>
      <c r="AT283" s="6">
        <f t="shared" si="260"/>
        <v>0</v>
      </c>
      <c r="AU283" s="6"/>
      <c r="AV283" s="6">
        <f t="shared" si="221"/>
        <v>0</v>
      </c>
      <c r="AW283" s="6">
        <f t="shared" si="222"/>
        <v>0</v>
      </c>
      <c r="AX283" s="6">
        <f t="shared" si="223"/>
        <v>0</v>
      </c>
      <c r="AY283" s="6"/>
      <c r="AZ283" s="6">
        <f t="shared" si="224"/>
        <v>0</v>
      </c>
      <c r="BA283" s="6">
        <f t="shared" si="225"/>
        <v>0</v>
      </c>
      <c r="BB283" s="6">
        <f t="shared" si="226"/>
        <v>0</v>
      </c>
      <c r="BC283" s="6"/>
      <c r="BD283" s="6">
        <f t="shared" si="227"/>
        <v>0</v>
      </c>
      <c r="BE283" s="6">
        <f t="shared" si="228"/>
        <v>0</v>
      </c>
      <c r="BF283" s="6">
        <f t="shared" si="229"/>
        <v>0</v>
      </c>
      <c r="BG283" s="6"/>
      <c r="BH283" s="6">
        <f t="shared" si="230"/>
        <v>0</v>
      </c>
      <c r="BI283" s="6">
        <f t="shared" si="231"/>
        <v>0</v>
      </c>
      <c r="BJ283" s="6">
        <f t="shared" si="232"/>
        <v>0</v>
      </c>
      <c r="BK283" s="6"/>
      <c r="BL283" s="6">
        <f t="shared" si="233"/>
        <v>0</v>
      </c>
      <c r="BM283" s="6">
        <f t="shared" si="234"/>
        <v>0</v>
      </c>
      <c r="BN283" s="6">
        <f t="shared" si="235"/>
        <v>0</v>
      </c>
      <c r="BO283" s="6"/>
      <c r="BP283" s="6">
        <f t="shared" si="236"/>
        <v>0</v>
      </c>
      <c r="BQ283" s="6">
        <f t="shared" si="237"/>
        <v>0</v>
      </c>
      <c r="BR283" s="6">
        <f t="shared" si="238"/>
        <v>0</v>
      </c>
      <c r="BS283" s="6"/>
      <c r="BT283" s="6">
        <f t="shared" si="239"/>
        <v>0</v>
      </c>
      <c r="BU283" s="6">
        <f t="shared" si="240"/>
        <v>0</v>
      </c>
      <c r="BV283" s="6">
        <f t="shared" si="241"/>
        <v>0</v>
      </c>
      <c r="BW283" s="6"/>
      <c r="BX283" s="6">
        <f t="shared" si="242"/>
        <v>0</v>
      </c>
      <c r="BY283" s="6">
        <f t="shared" si="243"/>
        <v>0</v>
      </c>
      <c r="BZ283" s="6">
        <f t="shared" si="244"/>
        <v>0</v>
      </c>
      <c r="CA283" s="6"/>
      <c r="CB283" s="6">
        <f t="shared" si="245"/>
        <v>0</v>
      </c>
      <c r="CC283" s="6">
        <f t="shared" si="246"/>
        <v>0</v>
      </c>
      <c r="CD283" s="6">
        <f t="shared" si="247"/>
        <v>0</v>
      </c>
      <c r="CE283" s="6"/>
      <c r="CF283" s="6">
        <f t="shared" si="248"/>
        <v>0</v>
      </c>
      <c r="CG283" s="6">
        <f t="shared" si="249"/>
        <v>0</v>
      </c>
      <c r="CH283" s="6">
        <f t="shared" si="250"/>
        <v>0</v>
      </c>
      <c r="CI283" s="6"/>
      <c r="CJ283" s="6">
        <f t="shared" si="251"/>
        <v>0</v>
      </c>
      <c r="CK283" s="6">
        <f t="shared" si="252"/>
        <v>0</v>
      </c>
      <c r="CL283" s="79">
        <f t="shared" si="253"/>
        <v>-54.75</v>
      </c>
      <c r="CM283" s="6"/>
      <c r="CN283" s="6">
        <f t="shared" si="254"/>
        <v>0</v>
      </c>
      <c r="CO283" s="6">
        <f t="shared" si="255"/>
        <v>0</v>
      </c>
      <c r="CP283" s="6">
        <f t="shared" si="256"/>
        <v>0</v>
      </c>
      <c r="CQ283" s="6"/>
      <c r="CR283" s="6">
        <f t="shared" si="261"/>
        <v>0</v>
      </c>
      <c r="CS283" s="6">
        <f t="shared" si="262"/>
        <v>0</v>
      </c>
      <c r="CT283" s="6">
        <f t="shared" si="263"/>
        <v>0</v>
      </c>
      <c r="CU283" s="6"/>
      <c r="CV283" s="6"/>
      <c r="CW283" s="6"/>
      <c r="CX283" s="6"/>
      <c r="CY283" s="6"/>
      <c r="CZ283" s="6"/>
      <c r="DA283" s="6"/>
      <c r="DB283" s="6"/>
      <c r="DC283" s="6"/>
      <c r="DD283" s="133"/>
      <c r="DE283" s="133"/>
      <c r="DF283" s="133"/>
      <c r="DG283" s="133"/>
      <c r="DH283" s="56"/>
      <c r="DI283" s="56"/>
      <c r="DJ283" s="56"/>
      <c r="DK283" s="56"/>
      <c r="DL283" s="56"/>
    </row>
    <row r="284" spans="1:116" s="31" customFormat="1" ht="28.5" customHeight="1" thickTop="1" thickBot="1" x14ac:dyDescent="0.35">
      <c r="A284" s="4">
        <v>44389</v>
      </c>
      <c r="B284" s="51" t="s">
        <v>2</v>
      </c>
      <c r="C284" s="5" t="s">
        <v>41</v>
      </c>
      <c r="D284" s="12" t="s">
        <v>11</v>
      </c>
      <c r="E284" s="5" t="s">
        <v>27</v>
      </c>
      <c r="F284" s="5" t="s">
        <v>30</v>
      </c>
      <c r="G284" s="53" t="s">
        <v>367</v>
      </c>
      <c r="H284" s="53">
        <v>53.25</v>
      </c>
      <c r="I284" s="81">
        <v>-53.25</v>
      </c>
      <c r="J284" s="72">
        <v>-54.25</v>
      </c>
      <c r="K284" s="17">
        <f t="shared" si="258"/>
        <v>796</v>
      </c>
      <c r="L284" s="17"/>
      <c r="M284" s="72">
        <v>-54.25</v>
      </c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25"/>
      <c r="AE284" s="125"/>
      <c r="AF284" s="123"/>
      <c r="AG284" s="117">
        <f t="shared" si="214"/>
        <v>0</v>
      </c>
      <c r="AH284" s="6">
        <f t="shared" si="215"/>
        <v>0</v>
      </c>
      <c r="AI284" s="72">
        <f t="shared" si="213"/>
        <v>-54.25</v>
      </c>
      <c r="AJ284" s="17"/>
      <c r="AK284" s="20">
        <f t="shared" si="257"/>
        <v>-54.25</v>
      </c>
      <c r="AL284" s="20">
        <f t="shared" si="259"/>
        <v>796</v>
      </c>
      <c r="AM284" s="20"/>
      <c r="AN284" s="6">
        <f t="shared" si="216"/>
        <v>0</v>
      </c>
      <c r="AO284" s="6">
        <f t="shared" si="217"/>
        <v>0</v>
      </c>
      <c r="AP284" s="17">
        <f t="shared" si="218"/>
        <v>0</v>
      </c>
      <c r="AQ284" s="17"/>
      <c r="AR284" s="6">
        <f t="shared" si="219"/>
        <v>0</v>
      </c>
      <c r="AS284" s="6">
        <f t="shared" si="220"/>
        <v>0</v>
      </c>
      <c r="AT284" s="79">
        <f t="shared" si="260"/>
        <v>-54.25</v>
      </c>
      <c r="AU284" s="6"/>
      <c r="AV284" s="6">
        <f t="shared" si="221"/>
        <v>0</v>
      </c>
      <c r="AW284" s="6">
        <f t="shared" si="222"/>
        <v>0</v>
      </c>
      <c r="AX284" s="6">
        <f t="shared" si="223"/>
        <v>0</v>
      </c>
      <c r="AY284" s="6"/>
      <c r="AZ284" s="6">
        <f t="shared" si="224"/>
        <v>0</v>
      </c>
      <c r="BA284" s="6">
        <f t="shared" si="225"/>
        <v>0</v>
      </c>
      <c r="BB284" s="6">
        <f t="shared" si="226"/>
        <v>0</v>
      </c>
      <c r="BC284" s="6"/>
      <c r="BD284" s="6">
        <f t="shared" si="227"/>
        <v>0</v>
      </c>
      <c r="BE284" s="6">
        <f t="shared" si="228"/>
        <v>0</v>
      </c>
      <c r="BF284" s="6">
        <f t="shared" si="229"/>
        <v>0</v>
      </c>
      <c r="BG284" s="6"/>
      <c r="BH284" s="6">
        <f t="shared" si="230"/>
        <v>0</v>
      </c>
      <c r="BI284" s="6">
        <f t="shared" si="231"/>
        <v>0</v>
      </c>
      <c r="BJ284" s="6">
        <f t="shared" si="232"/>
        <v>0</v>
      </c>
      <c r="BK284" s="6"/>
      <c r="BL284" s="6">
        <f t="shared" si="233"/>
        <v>0</v>
      </c>
      <c r="BM284" s="6">
        <f t="shared" si="234"/>
        <v>0</v>
      </c>
      <c r="BN284" s="6">
        <f t="shared" si="235"/>
        <v>0</v>
      </c>
      <c r="BO284" s="6"/>
      <c r="BP284" s="6">
        <f t="shared" si="236"/>
        <v>0</v>
      </c>
      <c r="BQ284" s="6">
        <f t="shared" si="237"/>
        <v>0</v>
      </c>
      <c r="BR284" s="6">
        <f t="shared" si="238"/>
        <v>0</v>
      </c>
      <c r="BS284" s="6"/>
      <c r="BT284" s="6">
        <f t="shared" si="239"/>
        <v>0</v>
      </c>
      <c r="BU284" s="6">
        <f t="shared" si="240"/>
        <v>0</v>
      </c>
      <c r="BV284" s="6">
        <f t="shared" si="241"/>
        <v>0</v>
      </c>
      <c r="BW284" s="6"/>
      <c r="BX284" s="6">
        <f t="shared" si="242"/>
        <v>0</v>
      </c>
      <c r="BY284" s="6">
        <f t="shared" si="243"/>
        <v>0</v>
      </c>
      <c r="BZ284" s="6">
        <f t="shared" si="244"/>
        <v>0</v>
      </c>
      <c r="CA284" s="6"/>
      <c r="CB284" s="6">
        <f t="shared" si="245"/>
        <v>0</v>
      </c>
      <c r="CC284" s="6">
        <f t="shared" si="246"/>
        <v>0</v>
      </c>
      <c r="CD284" s="6">
        <f t="shared" si="247"/>
        <v>0</v>
      </c>
      <c r="CE284" s="6"/>
      <c r="CF284" s="6">
        <f t="shared" si="248"/>
        <v>0</v>
      </c>
      <c r="CG284" s="6">
        <f t="shared" si="249"/>
        <v>0</v>
      </c>
      <c r="CH284" s="6">
        <f t="shared" si="250"/>
        <v>0</v>
      </c>
      <c r="CI284" s="6"/>
      <c r="CJ284" s="6">
        <f t="shared" si="251"/>
        <v>0</v>
      </c>
      <c r="CK284" s="6">
        <f t="shared" si="252"/>
        <v>0</v>
      </c>
      <c r="CL284" s="6">
        <f t="shared" si="253"/>
        <v>0</v>
      </c>
      <c r="CM284" s="6"/>
      <c r="CN284" s="6">
        <f t="shared" si="254"/>
        <v>0</v>
      </c>
      <c r="CO284" s="6">
        <f t="shared" si="255"/>
        <v>0</v>
      </c>
      <c r="CP284" s="6">
        <f t="shared" si="256"/>
        <v>0</v>
      </c>
      <c r="CQ284" s="6"/>
      <c r="CR284" s="6">
        <f t="shared" si="261"/>
        <v>0</v>
      </c>
      <c r="CS284" s="6">
        <f t="shared" si="262"/>
        <v>0</v>
      </c>
      <c r="CT284" s="6">
        <f t="shared" si="263"/>
        <v>0</v>
      </c>
      <c r="CU284" s="6"/>
      <c r="CV284" s="6"/>
      <c r="CW284" s="6"/>
      <c r="CX284" s="6"/>
      <c r="CY284" s="6"/>
      <c r="CZ284" s="6"/>
      <c r="DA284" s="6"/>
      <c r="DB284" s="6"/>
      <c r="DC284" s="6"/>
      <c r="DD284" s="133"/>
      <c r="DE284" s="133"/>
      <c r="DF284" s="133"/>
      <c r="DG284" s="133"/>
      <c r="DH284" s="56"/>
      <c r="DI284" s="56"/>
      <c r="DJ284" s="56"/>
      <c r="DK284" s="56"/>
      <c r="DL284" s="56"/>
    </row>
    <row r="285" spans="1:116" s="31" customFormat="1" ht="28.5" customHeight="1" thickTop="1" thickBot="1" x14ac:dyDescent="0.35">
      <c r="A285" s="4">
        <v>44390</v>
      </c>
      <c r="B285" s="51" t="s">
        <v>2</v>
      </c>
      <c r="C285" s="5" t="s">
        <v>29</v>
      </c>
      <c r="D285" s="12" t="s">
        <v>11</v>
      </c>
      <c r="E285" s="5" t="s">
        <v>27</v>
      </c>
      <c r="F285" s="5" t="s">
        <v>1</v>
      </c>
      <c r="G285" s="53" t="s">
        <v>368</v>
      </c>
      <c r="H285" s="53">
        <v>56</v>
      </c>
      <c r="I285" s="81">
        <v>-44</v>
      </c>
      <c r="J285" s="72">
        <v>-45</v>
      </c>
      <c r="K285" s="17">
        <f t="shared" si="258"/>
        <v>751</v>
      </c>
      <c r="L285" s="17"/>
      <c r="M285" s="72">
        <v>-45</v>
      </c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25"/>
      <c r="AE285" s="125"/>
      <c r="AF285" s="123"/>
      <c r="AG285" s="118">
        <f t="shared" si="214"/>
        <v>-45</v>
      </c>
      <c r="AH285" s="6">
        <f t="shared" si="215"/>
        <v>0</v>
      </c>
      <c r="AI285" s="17">
        <f t="shared" si="213"/>
        <v>0</v>
      </c>
      <c r="AJ285" s="17"/>
      <c r="AK285" s="20">
        <f t="shared" si="257"/>
        <v>-45</v>
      </c>
      <c r="AL285" s="20">
        <f t="shared" si="259"/>
        <v>751</v>
      </c>
      <c r="AM285" s="20"/>
      <c r="AN285" s="6">
        <f t="shared" si="216"/>
        <v>0</v>
      </c>
      <c r="AO285" s="6">
        <f t="shared" si="217"/>
        <v>0</v>
      </c>
      <c r="AP285" s="17">
        <f t="shared" si="218"/>
        <v>0</v>
      </c>
      <c r="AQ285" s="17"/>
      <c r="AR285" s="79">
        <f t="shared" si="219"/>
        <v>-45</v>
      </c>
      <c r="AS285" s="6">
        <f t="shared" si="220"/>
        <v>0</v>
      </c>
      <c r="AT285" s="6">
        <f t="shared" si="260"/>
        <v>0</v>
      </c>
      <c r="AU285" s="6"/>
      <c r="AV285" s="6">
        <f t="shared" si="221"/>
        <v>0</v>
      </c>
      <c r="AW285" s="6">
        <f t="shared" si="222"/>
        <v>0</v>
      </c>
      <c r="AX285" s="6">
        <f t="shared" si="223"/>
        <v>0</v>
      </c>
      <c r="AY285" s="6"/>
      <c r="AZ285" s="6">
        <f t="shared" si="224"/>
        <v>0</v>
      </c>
      <c r="BA285" s="6">
        <f t="shared" si="225"/>
        <v>0</v>
      </c>
      <c r="BB285" s="6">
        <f t="shared" si="226"/>
        <v>0</v>
      </c>
      <c r="BC285" s="6"/>
      <c r="BD285" s="6">
        <f t="shared" si="227"/>
        <v>0</v>
      </c>
      <c r="BE285" s="6">
        <f t="shared" si="228"/>
        <v>0</v>
      </c>
      <c r="BF285" s="6">
        <f t="shared" si="229"/>
        <v>0</v>
      </c>
      <c r="BG285" s="6"/>
      <c r="BH285" s="6">
        <f t="shared" si="230"/>
        <v>0</v>
      </c>
      <c r="BI285" s="6">
        <f t="shared" si="231"/>
        <v>0</v>
      </c>
      <c r="BJ285" s="6">
        <f t="shared" si="232"/>
        <v>0</v>
      </c>
      <c r="BK285" s="6"/>
      <c r="BL285" s="6">
        <f t="shared" si="233"/>
        <v>0</v>
      </c>
      <c r="BM285" s="6">
        <f t="shared" si="234"/>
        <v>0</v>
      </c>
      <c r="BN285" s="6">
        <f t="shared" si="235"/>
        <v>0</v>
      </c>
      <c r="BO285" s="6"/>
      <c r="BP285" s="6">
        <f t="shared" si="236"/>
        <v>0</v>
      </c>
      <c r="BQ285" s="6">
        <f t="shared" si="237"/>
        <v>0</v>
      </c>
      <c r="BR285" s="6">
        <f t="shared" si="238"/>
        <v>0</v>
      </c>
      <c r="BS285" s="6"/>
      <c r="BT285" s="6">
        <f t="shared" si="239"/>
        <v>0</v>
      </c>
      <c r="BU285" s="6">
        <f t="shared" si="240"/>
        <v>0</v>
      </c>
      <c r="BV285" s="6">
        <f t="shared" si="241"/>
        <v>0</v>
      </c>
      <c r="BW285" s="6"/>
      <c r="BX285" s="6">
        <f t="shared" si="242"/>
        <v>0</v>
      </c>
      <c r="BY285" s="6">
        <f t="shared" si="243"/>
        <v>0</v>
      </c>
      <c r="BZ285" s="6">
        <f t="shared" si="244"/>
        <v>0</v>
      </c>
      <c r="CA285" s="6"/>
      <c r="CB285" s="6">
        <f t="shared" si="245"/>
        <v>0</v>
      </c>
      <c r="CC285" s="6">
        <f t="shared" si="246"/>
        <v>0</v>
      </c>
      <c r="CD285" s="6">
        <f t="shared" si="247"/>
        <v>0</v>
      </c>
      <c r="CE285" s="6"/>
      <c r="CF285" s="6">
        <f t="shared" si="248"/>
        <v>0</v>
      </c>
      <c r="CG285" s="6">
        <f t="shared" si="249"/>
        <v>0</v>
      </c>
      <c r="CH285" s="6">
        <f t="shared" si="250"/>
        <v>0</v>
      </c>
      <c r="CI285" s="6"/>
      <c r="CJ285" s="6">
        <f t="shared" si="251"/>
        <v>0</v>
      </c>
      <c r="CK285" s="6">
        <f t="shared" si="252"/>
        <v>0</v>
      </c>
      <c r="CL285" s="6">
        <f t="shared" si="253"/>
        <v>0</v>
      </c>
      <c r="CM285" s="6"/>
      <c r="CN285" s="6">
        <f t="shared" si="254"/>
        <v>0</v>
      </c>
      <c r="CO285" s="6">
        <f t="shared" si="255"/>
        <v>0</v>
      </c>
      <c r="CP285" s="6">
        <f t="shared" si="256"/>
        <v>0</v>
      </c>
      <c r="CQ285" s="6"/>
      <c r="CR285" s="6">
        <f t="shared" si="261"/>
        <v>0</v>
      </c>
      <c r="CS285" s="6">
        <f t="shared" si="262"/>
        <v>0</v>
      </c>
      <c r="CT285" s="6">
        <f t="shared" si="263"/>
        <v>0</v>
      </c>
      <c r="CU285" s="6"/>
      <c r="CV285" s="6"/>
      <c r="CW285" s="6"/>
      <c r="CX285" s="6"/>
      <c r="CY285" s="6"/>
      <c r="CZ285" s="6"/>
      <c r="DA285" s="6"/>
      <c r="DB285" s="6"/>
      <c r="DC285" s="6"/>
      <c r="DD285" s="133"/>
      <c r="DE285" s="133"/>
      <c r="DF285" s="133"/>
      <c r="DG285" s="133"/>
      <c r="DH285" s="56"/>
      <c r="DI285" s="56"/>
      <c r="DJ285" s="56"/>
      <c r="DK285" s="56"/>
      <c r="DL285" s="56"/>
    </row>
    <row r="286" spans="1:116" s="31" customFormat="1" ht="28.5" customHeight="1" thickTop="1" thickBot="1" x14ac:dyDescent="0.35">
      <c r="A286" s="4">
        <v>44390</v>
      </c>
      <c r="B286" s="5" t="s">
        <v>5</v>
      </c>
      <c r="C286" s="5" t="s">
        <v>29</v>
      </c>
      <c r="D286" s="12" t="s">
        <v>11</v>
      </c>
      <c r="E286" s="5" t="s">
        <v>27</v>
      </c>
      <c r="F286" s="5" t="s">
        <v>1</v>
      </c>
      <c r="G286" s="53" t="s">
        <v>369</v>
      </c>
      <c r="H286" s="53">
        <v>56.75</v>
      </c>
      <c r="I286" s="82">
        <v>56.75</v>
      </c>
      <c r="J286" s="17">
        <v>54.75</v>
      </c>
      <c r="K286" s="17">
        <f t="shared" si="258"/>
        <v>805.75</v>
      </c>
      <c r="L286" s="17"/>
      <c r="M286" s="17"/>
      <c r="N286" s="17"/>
      <c r="O286" s="68">
        <v>54.75</v>
      </c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25"/>
      <c r="AE286" s="125"/>
      <c r="AF286" s="123"/>
      <c r="AG286" s="119">
        <f t="shared" si="214"/>
        <v>54.75</v>
      </c>
      <c r="AH286" s="6">
        <f t="shared" si="215"/>
        <v>0</v>
      </c>
      <c r="AI286" s="17">
        <f t="shared" ref="AI286:AI349" si="264">IF(C286="HF3",J286,0)</f>
        <v>0</v>
      </c>
      <c r="AJ286" s="17"/>
      <c r="AK286" s="20">
        <f t="shared" si="257"/>
        <v>54.75</v>
      </c>
      <c r="AL286" s="20">
        <f t="shared" si="259"/>
        <v>805.75</v>
      </c>
      <c r="AM286" s="20"/>
      <c r="AN286" s="6">
        <f t="shared" si="216"/>
        <v>0</v>
      </c>
      <c r="AO286" s="6">
        <f t="shared" si="217"/>
        <v>0</v>
      </c>
      <c r="AP286" s="17">
        <f t="shared" si="218"/>
        <v>0</v>
      </c>
      <c r="AQ286" s="17"/>
      <c r="AR286" s="6">
        <f t="shared" si="219"/>
        <v>0</v>
      </c>
      <c r="AS286" s="6">
        <f t="shared" si="220"/>
        <v>0</v>
      </c>
      <c r="AT286" s="6">
        <f t="shared" si="260"/>
        <v>0</v>
      </c>
      <c r="AU286" s="6"/>
      <c r="AV286" s="6">
        <f t="shared" si="221"/>
        <v>0</v>
      </c>
      <c r="AW286" s="6">
        <f t="shared" si="222"/>
        <v>0</v>
      </c>
      <c r="AX286" s="6">
        <f t="shared" si="223"/>
        <v>0</v>
      </c>
      <c r="AY286" s="6"/>
      <c r="AZ286" s="36">
        <f t="shared" si="224"/>
        <v>54.75</v>
      </c>
      <c r="BA286" s="6">
        <f t="shared" si="225"/>
        <v>0</v>
      </c>
      <c r="BB286" s="6">
        <f t="shared" si="226"/>
        <v>0</v>
      </c>
      <c r="BC286" s="6"/>
      <c r="BD286" s="6">
        <f t="shared" si="227"/>
        <v>0</v>
      </c>
      <c r="BE286" s="6">
        <f t="shared" si="228"/>
        <v>0</v>
      </c>
      <c r="BF286" s="6">
        <f t="shared" si="229"/>
        <v>0</v>
      </c>
      <c r="BG286" s="6"/>
      <c r="BH286" s="6">
        <f t="shared" si="230"/>
        <v>0</v>
      </c>
      <c r="BI286" s="6">
        <f t="shared" si="231"/>
        <v>0</v>
      </c>
      <c r="BJ286" s="6">
        <f t="shared" si="232"/>
        <v>0</v>
      </c>
      <c r="BK286" s="6"/>
      <c r="BL286" s="6">
        <f t="shared" si="233"/>
        <v>0</v>
      </c>
      <c r="BM286" s="6">
        <f t="shared" si="234"/>
        <v>0</v>
      </c>
      <c r="BN286" s="6">
        <f t="shared" si="235"/>
        <v>0</v>
      </c>
      <c r="BO286" s="6"/>
      <c r="BP286" s="6">
        <f t="shared" si="236"/>
        <v>0</v>
      </c>
      <c r="BQ286" s="6">
        <f t="shared" si="237"/>
        <v>0</v>
      </c>
      <c r="BR286" s="6">
        <f t="shared" si="238"/>
        <v>0</v>
      </c>
      <c r="BS286" s="6"/>
      <c r="BT286" s="6">
        <f t="shared" si="239"/>
        <v>0</v>
      </c>
      <c r="BU286" s="6">
        <f t="shared" si="240"/>
        <v>0</v>
      </c>
      <c r="BV286" s="6">
        <f t="shared" si="241"/>
        <v>0</v>
      </c>
      <c r="BW286" s="6"/>
      <c r="BX286" s="6">
        <f t="shared" si="242"/>
        <v>0</v>
      </c>
      <c r="BY286" s="6">
        <f t="shared" si="243"/>
        <v>0</v>
      </c>
      <c r="BZ286" s="6">
        <f t="shared" si="244"/>
        <v>0</v>
      </c>
      <c r="CA286" s="6"/>
      <c r="CB286" s="6">
        <f t="shared" si="245"/>
        <v>0</v>
      </c>
      <c r="CC286" s="6">
        <f t="shared" si="246"/>
        <v>0</v>
      </c>
      <c r="CD286" s="6">
        <f t="shared" si="247"/>
        <v>0</v>
      </c>
      <c r="CE286" s="6"/>
      <c r="CF286" s="6">
        <f t="shared" si="248"/>
        <v>0</v>
      </c>
      <c r="CG286" s="6">
        <f t="shared" si="249"/>
        <v>0</v>
      </c>
      <c r="CH286" s="6">
        <f t="shared" si="250"/>
        <v>0</v>
      </c>
      <c r="CI286" s="6"/>
      <c r="CJ286" s="6">
        <f t="shared" si="251"/>
        <v>0</v>
      </c>
      <c r="CK286" s="6">
        <f t="shared" si="252"/>
        <v>0</v>
      </c>
      <c r="CL286" s="6">
        <f t="shared" si="253"/>
        <v>0</v>
      </c>
      <c r="CM286" s="6"/>
      <c r="CN286" s="6">
        <f t="shared" si="254"/>
        <v>0</v>
      </c>
      <c r="CO286" s="6">
        <f t="shared" si="255"/>
        <v>0</v>
      </c>
      <c r="CP286" s="6">
        <f t="shared" si="256"/>
        <v>0</v>
      </c>
      <c r="CQ286" s="6"/>
      <c r="CR286" s="6">
        <f t="shared" si="261"/>
        <v>0</v>
      </c>
      <c r="CS286" s="6">
        <f t="shared" si="262"/>
        <v>0</v>
      </c>
      <c r="CT286" s="6">
        <f t="shared" si="263"/>
        <v>0</v>
      </c>
      <c r="CU286" s="6"/>
      <c r="CV286" s="6"/>
      <c r="CW286" s="6"/>
      <c r="CX286" s="6"/>
      <c r="CY286" s="6"/>
      <c r="CZ286" s="6"/>
      <c r="DA286" s="6"/>
      <c r="DB286" s="6"/>
      <c r="DC286" s="6"/>
      <c r="DD286" s="133"/>
      <c r="DE286" s="133"/>
      <c r="DF286" s="133"/>
      <c r="DG286" s="133"/>
      <c r="DH286" s="56"/>
      <c r="DI286" s="56"/>
      <c r="DJ286" s="56"/>
      <c r="DK286" s="56"/>
      <c r="DL286" s="56"/>
    </row>
    <row r="287" spans="1:116" s="31" customFormat="1" ht="28.5" customHeight="1" thickTop="1" thickBot="1" x14ac:dyDescent="0.35">
      <c r="A287" s="4">
        <v>44390</v>
      </c>
      <c r="B287" s="5" t="s">
        <v>6</v>
      </c>
      <c r="C287" s="5" t="s">
        <v>38</v>
      </c>
      <c r="D287" s="12" t="s">
        <v>11</v>
      </c>
      <c r="E287" s="5" t="s">
        <v>27</v>
      </c>
      <c r="F287" s="5" t="s">
        <v>1</v>
      </c>
      <c r="G287" s="53" t="s">
        <v>371</v>
      </c>
      <c r="H287" s="53">
        <v>46.5</v>
      </c>
      <c r="I287" s="81">
        <v>-53.5</v>
      </c>
      <c r="J287" s="72">
        <v>-54.5</v>
      </c>
      <c r="K287" s="17">
        <f t="shared" si="258"/>
        <v>751.25</v>
      </c>
      <c r="L287" s="17"/>
      <c r="M287" s="17"/>
      <c r="N287" s="17"/>
      <c r="O287" s="17"/>
      <c r="P287" s="72">
        <v>-54.5</v>
      </c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25"/>
      <c r="AE287" s="125"/>
      <c r="AF287" s="123"/>
      <c r="AG287" s="117">
        <f t="shared" si="214"/>
        <v>0</v>
      </c>
      <c r="AH287" s="79">
        <f t="shared" si="215"/>
        <v>-54.5</v>
      </c>
      <c r="AI287" s="17">
        <f t="shared" si="264"/>
        <v>0</v>
      </c>
      <c r="AJ287" s="17"/>
      <c r="AK287" s="20">
        <f t="shared" si="257"/>
        <v>-54.5</v>
      </c>
      <c r="AL287" s="20">
        <f t="shared" si="259"/>
        <v>751.25</v>
      </c>
      <c r="AM287" s="20"/>
      <c r="AN287" s="6">
        <f t="shared" si="216"/>
        <v>0</v>
      </c>
      <c r="AO287" s="6">
        <f t="shared" si="217"/>
        <v>0</v>
      </c>
      <c r="AP287" s="17">
        <f t="shared" si="218"/>
        <v>0</v>
      </c>
      <c r="AQ287" s="17"/>
      <c r="AR287" s="6">
        <f t="shared" si="219"/>
        <v>0</v>
      </c>
      <c r="AS287" s="6">
        <f t="shared" si="220"/>
        <v>0</v>
      </c>
      <c r="AT287" s="6">
        <f t="shared" si="260"/>
        <v>0</v>
      </c>
      <c r="AU287" s="6"/>
      <c r="AV287" s="6">
        <f t="shared" si="221"/>
        <v>0</v>
      </c>
      <c r="AW287" s="6">
        <f t="shared" si="222"/>
        <v>0</v>
      </c>
      <c r="AX287" s="6">
        <f t="shared" si="223"/>
        <v>0</v>
      </c>
      <c r="AY287" s="6"/>
      <c r="AZ287" s="6">
        <f t="shared" si="224"/>
        <v>0</v>
      </c>
      <c r="BA287" s="6">
        <f t="shared" si="225"/>
        <v>0</v>
      </c>
      <c r="BB287" s="6">
        <f t="shared" si="226"/>
        <v>0</v>
      </c>
      <c r="BC287" s="6"/>
      <c r="BD287" s="6">
        <f t="shared" si="227"/>
        <v>0</v>
      </c>
      <c r="BE287" s="79">
        <f t="shared" si="228"/>
        <v>-54.5</v>
      </c>
      <c r="BF287" s="6">
        <f t="shared" si="229"/>
        <v>0</v>
      </c>
      <c r="BG287" s="6"/>
      <c r="BH287" s="6">
        <f t="shared" si="230"/>
        <v>0</v>
      </c>
      <c r="BI287" s="6">
        <f t="shared" si="231"/>
        <v>0</v>
      </c>
      <c r="BJ287" s="6">
        <f t="shared" si="232"/>
        <v>0</v>
      </c>
      <c r="BK287" s="6"/>
      <c r="BL287" s="6">
        <f t="shared" si="233"/>
        <v>0</v>
      </c>
      <c r="BM287" s="6">
        <f t="shared" si="234"/>
        <v>0</v>
      </c>
      <c r="BN287" s="6">
        <f t="shared" si="235"/>
        <v>0</v>
      </c>
      <c r="BO287" s="6"/>
      <c r="BP287" s="6">
        <f t="shared" si="236"/>
        <v>0</v>
      </c>
      <c r="BQ287" s="6">
        <f t="shared" si="237"/>
        <v>0</v>
      </c>
      <c r="BR287" s="6">
        <f t="shared" si="238"/>
        <v>0</v>
      </c>
      <c r="BS287" s="6"/>
      <c r="BT287" s="6">
        <f t="shared" si="239"/>
        <v>0</v>
      </c>
      <c r="BU287" s="6">
        <f t="shared" si="240"/>
        <v>0</v>
      </c>
      <c r="BV287" s="6">
        <f t="shared" si="241"/>
        <v>0</v>
      </c>
      <c r="BW287" s="6"/>
      <c r="BX287" s="6">
        <f t="shared" si="242"/>
        <v>0</v>
      </c>
      <c r="BY287" s="6">
        <f t="shared" si="243"/>
        <v>0</v>
      </c>
      <c r="BZ287" s="6">
        <f t="shared" si="244"/>
        <v>0</v>
      </c>
      <c r="CA287" s="6"/>
      <c r="CB287" s="6">
        <f t="shared" si="245"/>
        <v>0</v>
      </c>
      <c r="CC287" s="6">
        <f t="shared" si="246"/>
        <v>0</v>
      </c>
      <c r="CD287" s="6">
        <f t="shared" si="247"/>
        <v>0</v>
      </c>
      <c r="CE287" s="6"/>
      <c r="CF287" s="6">
        <f t="shared" si="248"/>
        <v>0</v>
      </c>
      <c r="CG287" s="6">
        <f t="shared" si="249"/>
        <v>0</v>
      </c>
      <c r="CH287" s="6">
        <f t="shared" si="250"/>
        <v>0</v>
      </c>
      <c r="CI287" s="6"/>
      <c r="CJ287" s="6">
        <f t="shared" si="251"/>
        <v>0</v>
      </c>
      <c r="CK287" s="6">
        <f t="shared" si="252"/>
        <v>0</v>
      </c>
      <c r="CL287" s="6">
        <f t="shared" si="253"/>
        <v>0</v>
      </c>
      <c r="CM287" s="6"/>
      <c r="CN287" s="6">
        <f t="shared" si="254"/>
        <v>0</v>
      </c>
      <c r="CO287" s="6">
        <f t="shared" si="255"/>
        <v>0</v>
      </c>
      <c r="CP287" s="6">
        <f t="shared" si="256"/>
        <v>0</v>
      </c>
      <c r="CQ287" s="6"/>
      <c r="CR287" s="6">
        <f t="shared" si="261"/>
        <v>0</v>
      </c>
      <c r="CS287" s="6">
        <f t="shared" si="262"/>
        <v>0</v>
      </c>
      <c r="CT287" s="6">
        <f t="shared" si="263"/>
        <v>0</v>
      </c>
      <c r="CU287" s="6"/>
      <c r="CV287" s="6"/>
      <c r="CW287" s="6"/>
      <c r="CX287" s="6"/>
      <c r="CY287" s="6"/>
      <c r="CZ287" s="6"/>
      <c r="DA287" s="6"/>
      <c r="DB287" s="6"/>
      <c r="DC287" s="6"/>
      <c r="DD287" s="133"/>
      <c r="DE287" s="133"/>
      <c r="DF287" s="133"/>
      <c r="DG287" s="133"/>
      <c r="DH287" s="56"/>
      <c r="DI287" s="56"/>
      <c r="DJ287" s="56"/>
      <c r="DK287" s="56"/>
      <c r="DL287" s="56"/>
    </row>
    <row r="288" spans="1:116" s="31" customFormat="1" ht="28.5" customHeight="1" thickTop="1" thickBot="1" x14ac:dyDescent="0.35">
      <c r="A288" s="4">
        <v>44390</v>
      </c>
      <c r="B288" s="5" t="s">
        <v>9</v>
      </c>
      <c r="C288" s="5" t="s">
        <v>29</v>
      </c>
      <c r="D288" s="12" t="s">
        <v>11</v>
      </c>
      <c r="E288" s="5" t="s">
        <v>27</v>
      </c>
      <c r="F288" s="5" t="s">
        <v>30</v>
      </c>
      <c r="G288" s="53" t="s">
        <v>370</v>
      </c>
      <c r="H288" s="53">
        <v>63.25</v>
      </c>
      <c r="I288" s="82">
        <v>36.75</v>
      </c>
      <c r="J288" s="17">
        <v>34.75</v>
      </c>
      <c r="K288" s="17">
        <f t="shared" si="258"/>
        <v>786</v>
      </c>
      <c r="L288" s="17"/>
      <c r="M288" s="17"/>
      <c r="N288" s="17"/>
      <c r="O288" s="17"/>
      <c r="P288" s="17"/>
      <c r="Q288" s="17"/>
      <c r="R288" s="17"/>
      <c r="S288" s="68">
        <v>34.75</v>
      </c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25"/>
      <c r="AE288" s="125"/>
      <c r="AF288" s="123"/>
      <c r="AG288" s="119">
        <f t="shared" si="214"/>
        <v>34.75</v>
      </c>
      <c r="AH288" s="6">
        <f t="shared" si="215"/>
        <v>0</v>
      </c>
      <c r="AI288" s="17">
        <f t="shared" si="264"/>
        <v>0</v>
      </c>
      <c r="AJ288" s="17"/>
      <c r="AK288" s="20">
        <f t="shared" si="257"/>
        <v>34.75</v>
      </c>
      <c r="AL288" s="20">
        <f t="shared" si="259"/>
        <v>786</v>
      </c>
      <c r="AM288" s="20"/>
      <c r="AN288" s="6">
        <f t="shared" si="216"/>
        <v>0</v>
      </c>
      <c r="AO288" s="6">
        <f t="shared" si="217"/>
        <v>0</v>
      </c>
      <c r="AP288" s="17">
        <f t="shared" si="218"/>
        <v>0</v>
      </c>
      <c r="AQ288" s="17"/>
      <c r="AR288" s="6">
        <f t="shared" si="219"/>
        <v>0</v>
      </c>
      <c r="AS288" s="6">
        <f t="shared" si="220"/>
        <v>0</v>
      </c>
      <c r="AT288" s="6">
        <f t="shared" si="260"/>
        <v>0</v>
      </c>
      <c r="AU288" s="6"/>
      <c r="AV288" s="6">
        <f t="shared" si="221"/>
        <v>0</v>
      </c>
      <c r="AW288" s="6">
        <f t="shared" si="222"/>
        <v>0</v>
      </c>
      <c r="AX288" s="6">
        <f t="shared" si="223"/>
        <v>0</v>
      </c>
      <c r="AY288" s="6"/>
      <c r="AZ288" s="6">
        <f t="shared" si="224"/>
        <v>0</v>
      </c>
      <c r="BA288" s="6">
        <f t="shared" si="225"/>
        <v>0</v>
      </c>
      <c r="BB288" s="6">
        <f t="shared" si="226"/>
        <v>0</v>
      </c>
      <c r="BC288" s="6"/>
      <c r="BD288" s="6">
        <f t="shared" si="227"/>
        <v>0</v>
      </c>
      <c r="BE288" s="6">
        <f t="shared" si="228"/>
        <v>0</v>
      </c>
      <c r="BF288" s="6">
        <f t="shared" si="229"/>
        <v>0</v>
      </c>
      <c r="BG288" s="6"/>
      <c r="BH288" s="6">
        <f t="shared" si="230"/>
        <v>0</v>
      </c>
      <c r="BI288" s="6">
        <f t="shared" si="231"/>
        <v>0</v>
      </c>
      <c r="BJ288" s="6">
        <f t="shared" si="232"/>
        <v>0</v>
      </c>
      <c r="BK288" s="6"/>
      <c r="BL288" s="6">
        <f t="shared" si="233"/>
        <v>0</v>
      </c>
      <c r="BM288" s="6">
        <f t="shared" si="234"/>
        <v>0</v>
      </c>
      <c r="BN288" s="6">
        <f t="shared" si="235"/>
        <v>0</v>
      </c>
      <c r="BO288" s="6"/>
      <c r="BP288" s="36">
        <f t="shared" si="236"/>
        <v>34.75</v>
      </c>
      <c r="BQ288" s="6">
        <f t="shared" si="237"/>
        <v>0</v>
      </c>
      <c r="BR288" s="6">
        <f t="shared" si="238"/>
        <v>0</v>
      </c>
      <c r="BS288" s="6"/>
      <c r="BT288" s="6">
        <f t="shared" si="239"/>
        <v>0</v>
      </c>
      <c r="BU288" s="6">
        <f t="shared" si="240"/>
        <v>0</v>
      </c>
      <c r="BV288" s="6">
        <f t="shared" si="241"/>
        <v>0</v>
      </c>
      <c r="BW288" s="6"/>
      <c r="BX288" s="6">
        <f t="shared" si="242"/>
        <v>0</v>
      </c>
      <c r="BY288" s="6">
        <f t="shared" si="243"/>
        <v>0</v>
      </c>
      <c r="BZ288" s="6">
        <f t="shared" si="244"/>
        <v>0</v>
      </c>
      <c r="CA288" s="6"/>
      <c r="CB288" s="6">
        <f t="shared" si="245"/>
        <v>0</v>
      </c>
      <c r="CC288" s="6">
        <f t="shared" si="246"/>
        <v>0</v>
      </c>
      <c r="CD288" s="6">
        <f t="shared" si="247"/>
        <v>0</v>
      </c>
      <c r="CE288" s="6"/>
      <c r="CF288" s="6">
        <f t="shared" si="248"/>
        <v>0</v>
      </c>
      <c r="CG288" s="6">
        <f t="shared" si="249"/>
        <v>0</v>
      </c>
      <c r="CH288" s="6">
        <f t="shared" si="250"/>
        <v>0</v>
      </c>
      <c r="CI288" s="6"/>
      <c r="CJ288" s="6">
        <f t="shared" si="251"/>
        <v>0</v>
      </c>
      <c r="CK288" s="6">
        <f t="shared" si="252"/>
        <v>0</v>
      </c>
      <c r="CL288" s="6">
        <f t="shared" si="253"/>
        <v>0</v>
      </c>
      <c r="CM288" s="6"/>
      <c r="CN288" s="6">
        <f t="shared" si="254"/>
        <v>0</v>
      </c>
      <c r="CO288" s="6">
        <f t="shared" si="255"/>
        <v>0</v>
      </c>
      <c r="CP288" s="6">
        <f t="shared" si="256"/>
        <v>0</v>
      </c>
      <c r="CQ288" s="6"/>
      <c r="CR288" s="6">
        <f t="shared" si="261"/>
        <v>0</v>
      </c>
      <c r="CS288" s="6">
        <f t="shared" si="262"/>
        <v>0</v>
      </c>
      <c r="CT288" s="6">
        <f t="shared" si="263"/>
        <v>0</v>
      </c>
      <c r="CU288" s="6"/>
      <c r="CV288" s="6"/>
      <c r="CW288" s="6"/>
      <c r="CX288" s="6"/>
      <c r="CY288" s="6"/>
      <c r="CZ288" s="6"/>
      <c r="DA288" s="6"/>
      <c r="DB288" s="6"/>
      <c r="DC288" s="6"/>
      <c r="DD288" s="133"/>
      <c r="DE288" s="133"/>
      <c r="DF288" s="133"/>
      <c r="DG288" s="133"/>
      <c r="DH288" s="56"/>
      <c r="DI288" s="56"/>
      <c r="DJ288" s="56"/>
      <c r="DK288" s="56"/>
      <c r="DL288" s="56"/>
    </row>
    <row r="289" spans="1:116" s="31" customFormat="1" ht="28.5" customHeight="1" thickTop="1" thickBot="1" x14ac:dyDescent="0.35">
      <c r="A289" s="4">
        <v>44390</v>
      </c>
      <c r="B289" s="5" t="s">
        <v>10</v>
      </c>
      <c r="C289" s="5" t="s">
        <v>41</v>
      </c>
      <c r="D289" s="12" t="s">
        <v>11</v>
      </c>
      <c r="E289" s="5" t="s">
        <v>27</v>
      </c>
      <c r="F289" s="5" t="s">
        <v>30</v>
      </c>
      <c r="G289" s="53" t="s">
        <v>372</v>
      </c>
      <c r="H289" s="53">
        <v>59.5</v>
      </c>
      <c r="I289" s="81">
        <v>-59.5</v>
      </c>
      <c r="J289" s="72">
        <v>-60.5</v>
      </c>
      <c r="K289" s="17">
        <f t="shared" si="258"/>
        <v>725.5</v>
      </c>
      <c r="L289" s="17"/>
      <c r="M289" s="17"/>
      <c r="N289" s="17"/>
      <c r="O289" s="17"/>
      <c r="P289" s="17"/>
      <c r="Q289" s="17"/>
      <c r="R289" s="17"/>
      <c r="S289" s="17"/>
      <c r="T289" s="72">
        <v>-60.5</v>
      </c>
      <c r="U289" s="17"/>
      <c r="V289" s="17"/>
      <c r="W289" s="17"/>
      <c r="X289" s="17"/>
      <c r="Y289" s="17"/>
      <c r="Z289" s="17"/>
      <c r="AA289" s="17"/>
      <c r="AB289" s="17"/>
      <c r="AC289" s="17"/>
      <c r="AD289" s="125"/>
      <c r="AE289" s="125"/>
      <c r="AF289" s="123"/>
      <c r="AG289" s="117">
        <f t="shared" si="214"/>
        <v>0</v>
      </c>
      <c r="AH289" s="6">
        <f t="shared" si="215"/>
        <v>0</v>
      </c>
      <c r="AI289" s="72">
        <f t="shared" si="264"/>
        <v>-60.5</v>
      </c>
      <c r="AJ289" s="17"/>
      <c r="AK289" s="20">
        <f t="shared" si="257"/>
        <v>-60.5</v>
      </c>
      <c r="AL289" s="20">
        <f t="shared" si="259"/>
        <v>725.5</v>
      </c>
      <c r="AM289" s="20"/>
      <c r="AN289" s="6">
        <f t="shared" si="216"/>
        <v>0</v>
      </c>
      <c r="AO289" s="6">
        <f t="shared" si="217"/>
        <v>0</v>
      </c>
      <c r="AP289" s="17">
        <f t="shared" si="218"/>
        <v>0</v>
      </c>
      <c r="AQ289" s="17"/>
      <c r="AR289" s="6">
        <f t="shared" si="219"/>
        <v>0</v>
      </c>
      <c r="AS289" s="6">
        <f t="shared" si="220"/>
        <v>0</v>
      </c>
      <c r="AT289" s="6">
        <f t="shared" si="260"/>
        <v>0</v>
      </c>
      <c r="AU289" s="6"/>
      <c r="AV289" s="6">
        <f t="shared" si="221"/>
        <v>0</v>
      </c>
      <c r="AW289" s="6">
        <f t="shared" si="222"/>
        <v>0</v>
      </c>
      <c r="AX289" s="6">
        <f t="shared" si="223"/>
        <v>0</v>
      </c>
      <c r="AY289" s="6"/>
      <c r="AZ289" s="6">
        <f t="shared" si="224"/>
        <v>0</v>
      </c>
      <c r="BA289" s="6">
        <f t="shared" si="225"/>
        <v>0</v>
      </c>
      <c r="BB289" s="6">
        <f t="shared" si="226"/>
        <v>0</v>
      </c>
      <c r="BC289" s="6"/>
      <c r="BD289" s="6">
        <f t="shared" si="227"/>
        <v>0</v>
      </c>
      <c r="BE289" s="6">
        <f t="shared" si="228"/>
        <v>0</v>
      </c>
      <c r="BF289" s="6">
        <f t="shared" si="229"/>
        <v>0</v>
      </c>
      <c r="BG289" s="6"/>
      <c r="BH289" s="6">
        <f t="shared" si="230"/>
        <v>0</v>
      </c>
      <c r="BI289" s="6">
        <f t="shared" si="231"/>
        <v>0</v>
      </c>
      <c r="BJ289" s="6">
        <f t="shared" si="232"/>
        <v>0</v>
      </c>
      <c r="BK289" s="6"/>
      <c r="BL289" s="6">
        <f t="shared" si="233"/>
        <v>0</v>
      </c>
      <c r="BM289" s="6">
        <f t="shared" si="234"/>
        <v>0</v>
      </c>
      <c r="BN289" s="6">
        <f t="shared" si="235"/>
        <v>0</v>
      </c>
      <c r="BO289" s="6"/>
      <c r="BP289" s="6">
        <f t="shared" si="236"/>
        <v>0</v>
      </c>
      <c r="BQ289" s="6">
        <f t="shared" si="237"/>
        <v>0</v>
      </c>
      <c r="BR289" s="6">
        <f t="shared" si="238"/>
        <v>0</v>
      </c>
      <c r="BS289" s="6"/>
      <c r="BT289" s="6">
        <f t="shared" si="239"/>
        <v>0</v>
      </c>
      <c r="BU289" s="6">
        <f t="shared" si="240"/>
        <v>0</v>
      </c>
      <c r="BV289" s="79">
        <f t="shared" si="241"/>
        <v>-60.5</v>
      </c>
      <c r="BW289" s="6"/>
      <c r="BX289" s="6">
        <f t="shared" si="242"/>
        <v>0</v>
      </c>
      <c r="BY289" s="6">
        <f t="shared" si="243"/>
        <v>0</v>
      </c>
      <c r="BZ289" s="6">
        <f t="shared" si="244"/>
        <v>0</v>
      </c>
      <c r="CA289" s="6"/>
      <c r="CB289" s="6">
        <f t="shared" si="245"/>
        <v>0</v>
      </c>
      <c r="CC289" s="6">
        <f t="shared" si="246"/>
        <v>0</v>
      </c>
      <c r="CD289" s="6">
        <f t="shared" si="247"/>
        <v>0</v>
      </c>
      <c r="CE289" s="6"/>
      <c r="CF289" s="6">
        <f t="shared" si="248"/>
        <v>0</v>
      </c>
      <c r="CG289" s="6">
        <f t="shared" si="249"/>
        <v>0</v>
      </c>
      <c r="CH289" s="6">
        <f t="shared" si="250"/>
        <v>0</v>
      </c>
      <c r="CI289" s="6"/>
      <c r="CJ289" s="6">
        <f t="shared" si="251"/>
        <v>0</v>
      </c>
      <c r="CK289" s="6">
        <f t="shared" si="252"/>
        <v>0</v>
      </c>
      <c r="CL289" s="6">
        <f t="shared" si="253"/>
        <v>0</v>
      </c>
      <c r="CM289" s="6"/>
      <c r="CN289" s="6">
        <f t="shared" si="254"/>
        <v>0</v>
      </c>
      <c r="CO289" s="6">
        <f t="shared" si="255"/>
        <v>0</v>
      </c>
      <c r="CP289" s="6">
        <f t="shared" si="256"/>
        <v>0</v>
      </c>
      <c r="CQ289" s="6"/>
      <c r="CR289" s="6">
        <f t="shared" si="261"/>
        <v>0</v>
      </c>
      <c r="CS289" s="6">
        <f t="shared" si="262"/>
        <v>0</v>
      </c>
      <c r="CT289" s="6">
        <f t="shared" si="263"/>
        <v>0</v>
      </c>
      <c r="CU289" s="6"/>
      <c r="CV289" s="6"/>
      <c r="CW289" s="6"/>
      <c r="CX289" s="6"/>
      <c r="CY289" s="6"/>
      <c r="CZ289" s="6"/>
      <c r="DA289" s="6"/>
      <c r="DB289" s="6"/>
      <c r="DC289" s="6"/>
      <c r="DD289" s="133"/>
      <c r="DE289" s="133"/>
      <c r="DF289" s="133"/>
      <c r="DG289" s="133"/>
      <c r="DH289" s="56"/>
      <c r="DI289" s="56"/>
      <c r="DJ289" s="56"/>
      <c r="DK289" s="56"/>
      <c r="DL289" s="56"/>
    </row>
    <row r="290" spans="1:116" s="31" customFormat="1" ht="28.5" customHeight="1" thickTop="1" thickBot="1" x14ac:dyDescent="0.35">
      <c r="A290" s="4">
        <v>44391</v>
      </c>
      <c r="B290" s="93" t="s">
        <v>21</v>
      </c>
      <c r="C290" s="5" t="s">
        <v>41</v>
      </c>
      <c r="D290" s="12" t="s">
        <v>11</v>
      </c>
      <c r="E290" s="5" t="s">
        <v>52</v>
      </c>
      <c r="F290" s="5" t="s">
        <v>1</v>
      </c>
      <c r="G290" s="53" t="s">
        <v>373</v>
      </c>
      <c r="H290" s="53">
        <v>47.5</v>
      </c>
      <c r="I290" s="82">
        <v>47.5</v>
      </c>
      <c r="J290" s="17">
        <v>45.5</v>
      </c>
      <c r="K290" s="17">
        <f t="shared" si="258"/>
        <v>771</v>
      </c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68">
        <v>45.5</v>
      </c>
      <c r="W290" s="17"/>
      <c r="X290" s="17"/>
      <c r="Y290" s="17"/>
      <c r="Z290" s="17"/>
      <c r="AA290" s="17"/>
      <c r="AB290" s="17"/>
      <c r="AC290" s="17"/>
      <c r="AD290" s="125"/>
      <c r="AE290" s="125"/>
      <c r="AF290" s="123"/>
      <c r="AG290" s="117">
        <f t="shared" si="214"/>
        <v>0</v>
      </c>
      <c r="AH290" s="6">
        <f t="shared" si="215"/>
        <v>0</v>
      </c>
      <c r="AI290" s="68">
        <f t="shared" si="264"/>
        <v>45.5</v>
      </c>
      <c r="AJ290" s="17"/>
      <c r="AK290" s="20">
        <f t="shared" si="257"/>
        <v>45.5</v>
      </c>
      <c r="AL290" s="20">
        <f t="shared" si="259"/>
        <v>771</v>
      </c>
      <c r="AM290" s="20"/>
      <c r="AN290" s="6">
        <f t="shared" si="216"/>
        <v>0</v>
      </c>
      <c r="AO290" s="6">
        <f t="shared" si="217"/>
        <v>0</v>
      </c>
      <c r="AP290" s="17">
        <f t="shared" si="218"/>
        <v>0</v>
      </c>
      <c r="AQ290" s="17"/>
      <c r="AR290" s="6">
        <f t="shared" si="219"/>
        <v>0</v>
      </c>
      <c r="AS290" s="6">
        <f t="shared" si="220"/>
        <v>0</v>
      </c>
      <c r="AT290" s="6">
        <f t="shared" si="260"/>
        <v>0</v>
      </c>
      <c r="AU290" s="6"/>
      <c r="AV290" s="6">
        <f t="shared" si="221"/>
        <v>0</v>
      </c>
      <c r="AW290" s="6">
        <f t="shared" si="222"/>
        <v>0</v>
      </c>
      <c r="AX290" s="6">
        <f t="shared" si="223"/>
        <v>0</v>
      </c>
      <c r="AY290" s="6"/>
      <c r="AZ290" s="6">
        <f t="shared" si="224"/>
        <v>0</v>
      </c>
      <c r="BA290" s="6">
        <f t="shared" si="225"/>
        <v>0</v>
      </c>
      <c r="BB290" s="6">
        <f t="shared" si="226"/>
        <v>0</v>
      </c>
      <c r="BC290" s="6"/>
      <c r="BD290" s="6">
        <f t="shared" si="227"/>
        <v>0</v>
      </c>
      <c r="BE290" s="6">
        <f t="shared" si="228"/>
        <v>0</v>
      </c>
      <c r="BF290" s="6">
        <f t="shared" si="229"/>
        <v>0</v>
      </c>
      <c r="BG290" s="6"/>
      <c r="BH290" s="6">
        <f t="shared" si="230"/>
        <v>0</v>
      </c>
      <c r="BI290" s="6">
        <f t="shared" si="231"/>
        <v>0</v>
      </c>
      <c r="BJ290" s="6">
        <f t="shared" si="232"/>
        <v>0</v>
      </c>
      <c r="BK290" s="6"/>
      <c r="BL290" s="6">
        <f t="shared" si="233"/>
        <v>0</v>
      </c>
      <c r="BM290" s="6">
        <f t="shared" si="234"/>
        <v>0</v>
      </c>
      <c r="BN290" s="6">
        <f t="shared" si="235"/>
        <v>0</v>
      </c>
      <c r="BO290" s="6"/>
      <c r="BP290" s="6">
        <f t="shared" si="236"/>
        <v>0</v>
      </c>
      <c r="BQ290" s="6">
        <f t="shared" si="237"/>
        <v>0</v>
      </c>
      <c r="BR290" s="6">
        <f t="shared" si="238"/>
        <v>0</v>
      </c>
      <c r="BS290" s="6"/>
      <c r="BT290" s="6">
        <f t="shared" si="239"/>
        <v>0</v>
      </c>
      <c r="BU290" s="6">
        <f t="shared" si="240"/>
        <v>0</v>
      </c>
      <c r="BV290" s="6">
        <f t="shared" si="241"/>
        <v>0</v>
      </c>
      <c r="BW290" s="6"/>
      <c r="BX290" s="6">
        <f t="shared" si="242"/>
        <v>0</v>
      </c>
      <c r="BY290" s="6">
        <f t="shared" si="243"/>
        <v>0</v>
      </c>
      <c r="BZ290" s="6">
        <f t="shared" si="244"/>
        <v>0</v>
      </c>
      <c r="CA290" s="6"/>
      <c r="CB290" s="6">
        <f t="shared" si="245"/>
        <v>0</v>
      </c>
      <c r="CC290" s="6">
        <f t="shared" si="246"/>
        <v>0</v>
      </c>
      <c r="CD290" s="36">
        <f t="shared" si="247"/>
        <v>45.5</v>
      </c>
      <c r="CE290" s="6"/>
      <c r="CF290" s="6">
        <f t="shared" si="248"/>
        <v>0</v>
      </c>
      <c r="CG290" s="6">
        <f t="shared" si="249"/>
        <v>0</v>
      </c>
      <c r="CH290" s="6">
        <f t="shared" si="250"/>
        <v>0</v>
      </c>
      <c r="CI290" s="6"/>
      <c r="CJ290" s="6">
        <f t="shared" si="251"/>
        <v>0</v>
      </c>
      <c r="CK290" s="6">
        <f t="shared" si="252"/>
        <v>0</v>
      </c>
      <c r="CL290" s="6">
        <f t="shared" si="253"/>
        <v>0</v>
      </c>
      <c r="CM290" s="6"/>
      <c r="CN290" s="6">
        <f t="shared" si="254"/>
        <v>0</v>
      </c>
      <c r="CO290" s="6">
        <f t="shared" si="255"/>
        <v>0</v>
      </c>
      <c r="CP290" s="6">
        <f t="shared" si="256"/>
        <v>0</v>
      </c>
      <c r="CQ290" s="6"/>
      <c r="CR290" s="6">
        <f t="shared" si="261"/>
        <v>0</v>
      </c>
      <c r="CS290" s="6">
        <f t="shared" si="262"/>
        <v>0</v>
      </c>
      <c r="CT290" s="6">
        <f t="shared" si="263"/>
        <v>0</v>
      </c>
      <c r="CU290" s="6"/>
      <c r="CV290" s="6"/>
      <c r="CW290" s="6"/>
      <c r="CX290" s="6"/>
      <c r="CY290" s="6"/>
      <c r="CZ290" s="6"/>
      <c r="DA290" s="6"/>
      <c r="DB290" s="6"/>
      <c r="DC290" s="6"/>
      <c r="DD290" s="133"/>
      <c r="DE290" s="133"/>
      <c r="DF290" s="133"/>
      <c r="DG290" s="133"/>
      <c r="DH290" s="56"/>
      <c r="DI290" s="56"/>
      <c r="DJ290" s="56"/>
      <c r="DK290" s="56"/>
      <c r="DL290" s="56"/>
    </row>
    <row r="291" spans="1:116" s="31" customFormat="1" ht="28.5" customHeight="1" thickTop="1" thickBot="1" x14ac:dyDescent="0.35">
      <c r="A291" s="4">
        <v>44391</v>
      </c>
      <c r="B291" s="5" t="s">
        <v>170</v>
      </c>
      <c r="C291" s="5" t="s">
        <v>41</v>
      </c>
      <c r="D291" s="12" t="s">
        <v>11</v>
      </c>
      <c r="E291" s="5" t="s">
        <v>52</v>
      </c>
      <c r="F291" s="5" t="s">
        <v>1</v>
      </c>
      <c r="G291" s="53" t="s">
        <v>374</v>
      </c>
      <c r="H291" s="53">
        <v>53.5</v>
      </c>
      <c r="I291" s="82">
        <v>53.5</v>
      </c>
      <c r="J291" s="17">
        <v>51.5</v>
      </c>
      <c r="K291" s="17">
        <f t="shared" si="258"/>
        <v>822.5</v>
      </c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68">
        <v>51.5</v>
      </c>
      <c r="AA291" s="17"/>
      <c r="AB291" s="17"/>
      <c r="AC291" s="17"/>
      <c r="AD291" s="125"/>
      <c r="AE291" s="125"/>
      <c r="AF291" s="123"/>
      <c r="AG291" s="117">
        <f t="shared" si="214"/>
        <v>0</v>
      </c>
      <c r="AH291" s="6">
        <f t="shared" si="215"/>
        <v>0</v>
      </c>
      <c r="AI291" s="68">
        <f t="shared" si="264"/>
        <v>51.5</v>
      </c>
      <c r="AJ291" s="17"/>
      <c r="AK291" s="20">
        <f t="shared" si="257"/>
        <v>51.5</v>
      </c>
      <c r="AL291" s="20">
        <f t="shared" si="259"/>
        <v>822.5</v>
      </c>
      <c r="AM291" s="20"/>
      <c r="AN291" s="6">
        <f t="shared" si="216"/>
        <v>0</v>
      </c>
      <c r="AO291" s="6">
        <f t="shared" si="217"/>
        <v>0</v>
      </c>
      <c r="AP291" s="17">
        <f t="shared" si="218"/>
        <v>0</v>
      </c>
      <c r="AQ291" s="17"/>
      <c r="AR291" s="6">
        <f t="shared" si="219"/>
        <v>0</v>
      </c>
      <c r="AS291" s="6">
        <f t="shared" si="220"/>
        <v>0</v>
      </c>
      <c r="AT291" s="6">
        <f t="shared" si="260"/>
        <v>0</v>
      </c>
      <c r="AU291" s="6"/>
      <c r="AV291" s="6">
        <f t="shared" si="221"/>
        <v>0</v>
      </c>
      <c r="AW291" s="6">
        <f t="shared" si="222"/>
        <v>0</v>
      </c>
      <c r="AX291" s="6">
        <f t="shared" si="223"/>
        <v>0</v>
      </c>
      <c r="AY291" s="6"/>
      <c r="AZ291" s="6">
        <f t="shared" si="224"/>
        <v>0</v>
      </c>
      <c r="BA291" s="6">
        <f t="shared" si="225"/>
        <v>0</v>
      </c>
      <c r="BB291" s="6">
        <f t="shared" si="226"/>
        <v>0</v>
      </c>
      <c r="BC291" s="6"/>
      <c r="BD291" s="6">
        <f t="shared" si="227"/>
        <v>0</v>
      </c>
      <c r="BE291" s="6">
        <f t="shared" si="228"/>
        <v>0</v>
      </c>
      <c r="BF291" s="6">
        <f t="shared" si="229"/>
        <v>0</v>
      </c>
      <c r="BG291" s="6"/>
      <c r="BH291" s="6">
        <f t="shared" si="230"/>
        <v>0</v>
      </c>
      <c r="BI291" s="6">
        <f t="shared" si="231"/>
        <v>0</v>
      </c>
      <c r="BJ291" s="6">
        <f t="shared" si="232"/>
        <v>0</v>
      </c>
      <c r="BK291" s="6"/>
      <c r="BL291" s="6">
        <f t="shared" si="233"/>
        <v>0</v>
      </c>
      <c r="BM291" s="6">
        <f t="shared" si="234"/>
        <v>0</v>
      </c>
      <c r="BN291" s="6">
        <f t="shared" si="235"/>
        <v>0</v>
      </c>
      <c r="BO291" s="6"/>
      <c r="BP291" s="6">
        <f t="shared" si="236"/>
        <v>0</v>
      </c>
      <c r="BQ291" s="6">
        <f t="shared" si="237"/>
        <v>0</v>
      </c>
      <c r="BR291" s="6">
        <f t="shared" si="238"/>
        <v>0</v>
      </c>
      <c r="BS291" s="6"/>
      <c r="BT291" s="6">
        <f t="shared" si="239"/>
        <v>0</v>
      </c>
      <c r="BU291" s="6">
        <f t="shared" si="240"/>
        <v>0</v>
      </c>
      <c r="BV291" s="6">
        <f t="shared" si="241"/>
        <v>0</v>
      </c>
      <c r="BW291" s="6"/>
      <c r="BX291" s="6">
        <f t="shared" si="242"/>
        <v>0</v>
      </c>
      <c r="BY291" s="6">
        <f t="shared" si="243"/>
        <v>0</v>
      </c>
      <c r="BZ291" s="6">
        <f t="shared" si="244"/>
        <v>0</v>
      </c>
      <c r="CA291" s="6"/>
      <c r="CB291" s="6">
        <f t="shared" si="245"/>
        <v>0</v>
      </c>
      <c r="CC291" s="6">
        <f t="shared" si="246"/>
        <v>0</v>
      </c>
      <c r="CD291" s="6">
        <f t="shared" si="247"/>
        <v>0</v>
      </c>
      <c r="CE291" s="6"/>
      <c r="CF291" s="6">
        <f t="shared" si="248"/>
        <v>0</v>
      </c>
      <c r="CG291" s="6">
        <f t="shared" si="249"/>
        <v>0</v>
      </c>
      <c r="CH291" s="6">
        <f t="shared" si="250"/>
        <v>0</v>
      </c>
      <c r="CI291" s="6"/>
      <c r="CJ291" s="6">
        <f t="shared" si="251"/>
        <v>0</v>
      </c>
      <c r="CK291" s="6">
        <f t="shared" si="252"/>
        <v>0</v>
      </c>
      <c r="CL291" s="6">
        <f t="shared" si="253"/>
        <v>0</v>
      </c>
      <c r="CM291" s="6"/>
      <c r="CN291" s="6">
        <f t="shared" si="254"/>
        <v>0</v>
      </c>
      <c r="CO291" s="6">
        <f t="shared" si="255"/>
        <v>0</v>
      </c>
      <c r="CP291" s="6">
        <f t="shared" si="256"/>
        <v>0</v>
      </c>
      <c r="CQ291" s="6"/>
      <c r="CR291" s="6">
        <f t="shared" si="261"/>
        <v>0</v>
      </c>
      <c r="CS291" s="6">
        <f t="shared" si="262"/>
        <v>0</v>
      </c>
      <c r="CT291" s="36">
        <f t="shared" si="263"/>
        <v>51.5</v>
      </c>
      <c r="CU291" s="6"/>
      <c r="CV291" s="6"/>
      <c r="CW291" s="6"/>
      <c r="CX291" s="6"/>
      <c r="CY291" s="6"/>
      <c r="CZ291" s="6"/>
      <c r="DA291" s="6"/>
      <c r="DB291" s="6"/>
      <c r="DC291" s="6"/>
      <c r="DD291" s="133"/>
      <c r="DE291" s="133"/>
      <c r="DF291" s="133"/>
      <c r="DG291" s="133"/>
      <c r="DH291" s="56"/>
      <c r="DI291" s="56"/>
      <c r="DJ291" s="56"/>
      <c r="DK291" s="56"/>
      <c r="DL291" s="56"/>
    </row>
    <row r="292" spans="1:116" s="31" customFormat="1" ht="28.5" customHeight="1" thickTop="1" thickBot="1" x14ac:dyDescent="0.45">
      <c r="A292" s="4">
        <v>44391</v>
      </c>
      <c r="B292" s="5" t="s">
        <v>3</v>
      </c>
      <c r="C292" s="5" t="s">
        <v>38</v>
      </c>
      <c r="D292" s="12" t="s">
        <v>11</v>
      </c>
      <c r="E292" s="5" t="s">
        <v>27</v>
      </c>
      <c r="F292" s="5" t="s">
        <v>1</v>
      </c>
      <c r="G292" s="99" t="s">
        <v>376</v>
      </c>
      <c r="H292" s="53">
        <v>56.25</v>
      </c>
      <c r="I292" s="82">
        <v>56.25</v>
      </c>
      <c r="J292" s="17">
        <v>54.25</v>
      </c>
      <c r="K292" s="17">
        <f t="shared" si="258"/>
        <v>876.75</v>
      </c>
      <c r="L292" s="68">
        <v>54.25</v>
      </c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25"/>
      <c r="AE292" s="125"/>
      <c r="AF292" s="123"/>
      <c r="AG292" s="117">
        <f t="shared" si="214"/>
        <v>0</v>
      </c>
      <c r="AH292" s="36">
        <f t="shared" si="215"/>
        <v>54.25</v>
      </c>
      <c r="AI292" s="17">
        <f t="shared" si="264"/>
        <v>0</v>
      </c>
      <c r="AJ292" s="17"/>
      <c r="AK292" s="20">
        <f t="shared" si="257"/>
        <v>54.25</v>
      </c>
      <c r="AL292" s="20">
        <f t="shared" si="259"/>
        <v>876.75</v>
      </c>
      <c r="AM292" s="20"/>
      <c r="AN292" s="6">
        <f t="shared" si="216"/>
        <v>0</v>
      </c>
      <c r="AO292" s="36">
        <f t="shared" si="217"/>
        <v>54.25</v>
      </c>
      <c r="AP292" s="17">
        <f t="shared" si="218"/>
        <v>0</v>
      </c>
      <c r="AQ292" s="17"/>
      <c r="AR292" s="6">
        <f t="shared" si="219"/>
        <v>0</v>
      </c>
      <c r="AS292" s="6">
        <f t="shared" si="220"/>
        <v>0</v>
      </c>
      <c r="AT292" s="6">
        <f t="shared" si="260"/>
        <v>0</v>
      </c>
      <c r="AU292" s="6"/>
      <c r="AV292" s="6">
        <f t="shared" si="221"/>
        <v>0</v>
      </c>
      <c r="AW292" s="6">
        <f t="shared" si="222"/>
        <v>0</v>
      </c>
      <c r="AX292" s="6">
        <f t="shared" si="223"/>
        <v>0</v>
      </c>
      <c r="AY292" s="6"/>
      <c r="AZ292" s="6">
        <f t="shared" si="224"/>
        <v>0</v>
      </c>
      <c r="BA292" s="6">
        <f t="shared" si="225"/>
        <v>0</v>
      </c>
      <c r="BB292" s="6">
        <f t="shared" si="226"/>
        <v>0</v>
      </c>
      <c r="BC292" s="6"/>
      <c r="BD292" s="6">
        <f t="shared" si="227"/>
        <v>0</v>
      </c>
      <c r="BE292" s="6">
        <f t="shared" si="228"/>
        <v>0</v>
      </c>
      <c r="BF292" s="6">
        <f t="shared" si="229"/>
        <v>0</v>
      </c>
      <c r="BG292" s="6"/>
      <c r="BH292" s="6">
        <f t="shared" si="230"/>
        <v>0</v>
      </c>
      <c r="BI292" s="6">
        <f t="shared" si="231"/>
        <v>0</v>
      </c>
      <c r="BJ292" s="6">
        <f t="shared" si="232"/>
        <v>0</v>
      </c>
      <c r="BK292" s="6"/>
      <c r="BL292" s="6">
        <f t="shared" si="233"/>
        <v>0</v>
      </c>
      <c r="BM292" s="6">
        <f t="shared" si="234"/>
        <v>0</v>
      </c>
      <c r="BN292" s="6">
        <f t="shared" si="235"/>
        <v>0</v>
      </c>
      <c r="BO292" s="6"/>
      <c r="BP292" s="6">
        <f t="shared" si="236"/>
        <v>0</v>
      </c>
      <c r="BQ292" s="6">
        <f t="shared" si="237"/>
        <v>0</v>
      </c>
      <c r="BR292" s="6">
        <f t="shared" si="238"/>
        <v>0</v>
      </c>
      <c r="BS292" s="6"/>
      <c r="BT292" s="6">
        <f t="shared" si="239"/>
        <v>0</v>
      </c>
      <c r="BU292" s="6">
        <f t="shared" si="240"/>
        <v>0</v>
      </c>
      <c r="BV292" s="6">
        <f t="shared" si="241"/>
        <v>0</v>
      </c>
      <c r="BW292" s="6"/>
      <c r="BX292" s="6">
        <f t="shared" si="242"/>
        <v>0</v>
      </c>
      <c r="BY292" s="6">
        <f t="shared" si="243"/>
        <v>0</v>
      </c>
      <c r="BZ292" s="6">
        <f t="shared" si="244"/>
        <v>0</v>
      </c>
      <c r="CA292" s="6"/>
      <c r="CB292" s="6">
        <f t="shared" si="245"/>
        <v>0</v>
      </c>
      <c r="CC292" s="6">
        <f t="shared" si="246"/>
        <v>0</v>
      </c>
      <c r="CD292" s="6">
        <f t="shared" si="247"/>
        <v>0</v>
      </c>
      <c r="CE292" s="6"/>
      <c r="CF292" s="6">
        <f t="shared" si="248"/>
        <v>0</v>
      </c>
      <c r="CG292" s="6">
        <f t="shared" si="249"/>
        <v>0</v>
      </c>
      <c r="CH292" s="6">
        <f t="shared" si="250"/>
        <v>0</v>
      </c>
      <c r="CI292" s="6"/>
      <c r="CJ292" s="6">
        <f t="shared" si="251"/>
        <v>0</v>
      </c>
      <c r="CK292" s="6">
        <f t="shared" si="252"/>
        <v>0</v>
      </c>
      <c r="CL292" s="6">
        <f t="shared" si="253"/>
        <v>0</v>
      </c>
      <c r="CM292" s="6"/>
      <c r="CN292" s="6">
        <f t="shared" si="254"/>
        <v>0</v>
      </c>
      <c r="CO292" s="6">
        <f t="shared" si="255"/>
        <v>0</v>
      </c>
      <c r="CP292" s="6">
        <f t="shared" si="256"/>
        <v>0</v>
      </c>
      <c r="CQ292" s="6"/>
      <c r="CR292" s="6">
        <f t="shared" si="261"/>
        <v>0</v>
      </c>
      <c r="CS292" s="6">
        <f t="shared" si="262"/>
        <v>0</v>
      </c>
      <c r="CT292" s="6">
        <f t="shared" si="263"/>
        <v>0</v>
      </c>
      <c r="CU292" s="6"/>
      <c r="CV292" s="6"/>
      <c r="CW292" s="6"/>
      <c r="CX292" s="6"/>
      <c r="CY292" s="6"/>
      <c r="CZ292" s="6"/>
      <c r="DA292" s="6"/>
      <c r="DB292" s="6"/>
      <c r="DC292" s="6"/>
      <c r="DD292" s="133"/>
      <c r="DE292" s="133"/>
      <c r="DF292" s="133"/>
      <c r="DG292" s="133"/>
      <c r="DH292" s="56"/>
      <c r="DI292" s="56"/>
      <c r="DJ292" s="56"/>
      <c r="DK292" s="56"/>
      <c r="DL292" s="56"/>
    </row>
    <row r="293" spans="1:116" s="31" customFormat="1" ht="28.5" customHeight="1" thickTop="1" thickBot="1" x14ac:dyDescent="0.35">
      <c r="A293" s="4">
        <v>44391</v>
      </c>
      <c r="B293" s="5" t="s">
        <v>7</v>
      </c>
      <c r="C293" s="5" t="s">
        <v>38</v>
      </c>
      <c r="D293" s="12" t="s">
        <v>11</v>
      </c>
      <c r="E293" s="5" t="s">
        <v>27</v>
      </c>
      <c r="F293" s="5" t="s">
        <v>1</v>
      </c>
      <c r="G293" s="53" t="s">
        <v>375</v>
      </c>
      <c r="H293" s="53">
        <v>48</v>
      </c>
      <c r="I293" s="82">
        <v>48</v>
      </c>
      <c r="J293" s="17">
        <v>46</v>
      </c>
      <c r="K293" s="17">
        <f t="shared" si="258"/>
        <v>922.75</v>
      </c>
      <c r="L293" s="17"/>
      <c r="M293" s="17"/>
      <c r="N293" s="17"/>
      <c r="O293" s="17"/>
      <c r="P293" s="17"/>
      <c r="Q293" s="68">
        <v>46</v>
      </c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25"/>
      <c r="AE293" s="125"/>
      <c r="AF293" s="123"/>
      <c r="AG293" s="117">
        <f t="shared" si="214"/>
        <v>0</v>
      </c>
      <c r="AH293" s="36">
        <f t="shared" si="215"/>
        <v>46</v>
      </c>
      <c r="AI293" s="17">
        <f t="shared" si="264"/>
        <v>0</v>
      </c>
      <c r="AJ293" s="17"/>
      <c r="AK293" s="20">
        <f t="shared" si="257"/>
        <v>46</v>
      </c>
      <c r="AL293" s="20">
        <f t="shared" si="259"/>
        <v>922.75</v>
      </c>
      <c r="AM293" s="20"/>
      <c r="AN293" s="6">
        <f t="shared" si="216"/>
        <v>0</v>
      </c>
      <c r="AO293" s="6">
        <f t="shared" si="217"/>
        <v>0</v>
      </c>
      <c r="AP293" s="17">
        <f t="shared" si="218"/>
        <v>0</v>
      </c>
      <c r="AQ293" s="17"/>
      <c r="AR293" s="6">
        <f t="shared" si="219"/>
        <v>0</v>
      </c>
      <c r="AS293" s="6">
        <f t="shared" si="220"/>
        <v>0</v>
      </c>
      <c r="AT293" s="6">
        <f t="shared" si="260"/>
        <v>0</v>
      </c>
      <c r="AU293" s="6"/>
      <c r="AV293" s="6">
        <f t="shared" si="221"/>
        <v>0</v>
      </c>
      <c r="AW293" s="6">
        <f t="shared" si="222"/>
        <v>0</v>
      </c>
      <c r="AX293" s="6">
        <f t="shared" si="223"/>
        <v>0</v>
      </c>
      <c r="AY293" s="6"/>
      <c r="AZ293" s="6">
        <f t="shared" si="224"/>
        <v>0</v>
      </c>
      <c r="BA293" s="6">
        <f t="shared" si="225"/>
        <v>0</v>
      </c>
      <c r="BB293" s="6">
        <f t="shared" si="226"/>
        <v>0</v>
      </c>
      <c r="BC293" s="6"/>
      <c r="BD293" s="6">
        <f t="shared" si="227"/>
        <v>0</v>
      </c>
      <c r="BE293" s="6">
        <f t="shared" si="228"/>
        <v>0</v>
      </c>
      <c r="BF293" s="6">
        <f t="shared" si="229"/>
        <v>0</v>
      </c>
      <c r="BG293" s="6"/>
      <c r="BH293" s="6">
        <f t="shared" si="230"/>
        <v>0</v>
      </c>
      <c r="BI293" s="36">
        <f t="shared" si="231"/>
        <v>46</v>
      </c>
      <c r="BJ293" s="6">
        <f t="shared" si="232"/>
        <v>0</v>
      </c>
      <c r="BK293" s="6"/>
      <c r="BL293" s="6">
        <f t="shared" si="233"/>
        <v>0</v>
      </c>
      <c r="BM293" s="6">
        <f t="shared" si="234"/>
        <v>0</v>
      </c>
      <c r="BN293" s="6">
        <f t="shared" si="235"/>
        <v>0</v>
      </c>
      <c r="BO293" s="6"/>
      <c r="BP293" s="6">
        <f t="shared" si="236"/>
        <v>0</v>
      </c>
      <c r="BQ293" s="6">
        <f t="shared" si="237"/>
        <v>0</v>
      </c>
      <c r="BR293" s="6">
        <f t="shared" si="238"/>
        <v>0</v>
      </c>
      <c r="BS293" s="6"/>
      <c r="BT293" s="6">
        <f t="shared" si="239"/>
        <v>0</v>
      </c>
      <c r="BU293" s="6">
        <f t="shared" si="240"/>
        <v>0</v>
      </c>
      <c r="BV293" s="6">
        <f t="shared" si="241"/>
        <v>0</v>
      </c>
      <c r="BW293" s="6"/>
      <c r="BX293" s="6">
        <f t="shared" si="242"/>
        <v>0</v>
      </c>
      <c r="BY293" s="6">
        <f t="shared" si="243"/>
        <v>0</v>
      </c>
      <c r="BZ293" s="6">
        <f t="shared" si="244"/>
        <v>0</v>
      </c>
      <c r="CA293" s="6"/>
      <c r="CB293" s="6">
        <f t="shared" si="245"/>
        <v>0</v>
      </c>
      <c r="CC293" s="6">
        <f t="shared" si="246"/>
        <v>0</v>
      </c>
      <c r="CD293" s="6">
        <f t="shared" si="247"/>
        <v>0</v>
      </c>
      <c r="CE293" s="6"/>
      <c r="CF293" s="6">
        <f t="shared" si="248"/>
        <v>0</v>
      </c>
      <c r="CG293" s="6">
        <f t="shared" si="249"/>
        <v>0</v>
      </c>
      <c r="CH293" s="6">
        <f t="shared" si="250"/>
        <v>0</v>
      </c>
      <c r="CI293" s="6"/>
      <c r="CJ293" s="6">
        <f t="shared" si="251"/>
        <v>0</v>
      </c>
      <c r="CK293" s="6">
        <f t="shared" si="252"/>
        <v>0</v>
      </c>
      <c r="CL293" s="6">
        <f t="shared" si="253"/>
        <v>0</v>
      </c>
      <c r="CM293" s="6"/>
      <c r="CN293" s="6">
        <f t="shared" si="254"/>
        <v>0</v>
      </c>
      <c r="CO293" s="6">
        <f t="shared" si="255"/>
        <v>0</v>
      </c>
      <c r="CP293" s="6">
        <f t="shared" si="256"/>
        <v>0</v>
      </c>
      <c r="CQ293" s="6"/>
      <c r="CR293" s="6">
        <f t="shared" si="261"/>
        <v>0</v>
      </c>
      <c r="CS293" s="6">
        <f t="shared" si="262"/>
        <v>0</v>
      </c>
      <c r="CT293" s="6">
        <f t="shared" si="263"/>
        <v>0</v>
      </c>
      <c r="CU293" s="6"/>
      <c r="CV293" s="6"/>
      <c r="CW293" s="6"/>
      <c r="CX293" s="6"/>
      <c r="CY293" s="6"/>
      <c r="CZ293" s="6"/>
      <c r="DA293" s="6"/>
      <c r="DB293" s="6"/>
      <c r="DC293" s="6"/>
      <c r="DD293" s="133"/>
      <c r="DE293" s="133"/>
      <c r="DF293" s="133"/>
      <c r="DG293" s="133"/>
      <c r="DH293" s="56"/>
      <c r="DI293" s="56"/>
      <c r="DJ293" s="56"/>
      <c r="DK293" s="56"/>
      <c r="DL293" s="56"/>
    </row>
    <row r="294" spans="1:116" s="31" customFormat="1" ht="28.5" customHeight="1" thickTop="1" thickBot="1" x14ac:dyDescent="0.35">
      <c r="A294" s="4">
        <v>44391</v>
      </c>
      <c r="B294" s="5" t="s">
        <v>8</v>
      </c>
      <c r="C294" s="5" t="s">
        <v>41</v>
      </c>
      <c r="D294" s="12" t="s">
        <v>11</v>
      </c>
      <c r="E294" s="5" t="s">
        <v>27</v>
      </c>
      <c r="F294" s="5" t="s">
        <v>1</v>
      </c>
      <c r="G294" s="53" t="s">
        <v>377</v>
      </c>
      <c r="H294" s="53">
        <v>50</v>
      </c>
      <c r="I294" s="82">
        <v>50</v>
      </c>
      <c r="J294" s="17">
        <v>48</v>
      </c>
      <c r="K294" s="17">
        <f t="shared" si="258"/>
        <v>970.75</v>
      </c>
      <c r="L294" s="17"/>
      <c r="M294" s="17"/>
      <c r="N294" s="17"/>
      <c r="O294" s="17"/>
      <c r="P294" s="17"/>
      <c r="Q294" s="17"/>
      <c r="R294" s="68">
        <v>48</v>
      </c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25"/>
      <c r="AE294" s="125"/>
      <c r="AF294" s="123"/>
      <c r="AG294" s="117">
        <f t="shared" si="214"/>
        <v>0</v>
      </c>
      <c r="AH294" s="6">
        <f t="shared" si="215"/>
        <v>0</v>
      </c>
      <c r="AI294" s="68">
        <f t="shared" si="264"/>
        <v>48</v>
      </c>
      <c r="AJ294" s="17"/>
      <c r="AK294" s="20">
        <f t="shared" si="257"/>
        <v>48</v>
      </c>
      <c r="AL294" s="20">
        <f t="shared" si="259"/>
        <v>970.75</v>
      </c>
      <c r="AM294" s="20"/>
      <c r="AN294" s="6">
        <f t="shared" si="216"/>
        <v>0</v>
      </c>
      <c r="AO294" s="6">
        <f t="shared" si="217"/>
        <v>0</v>
      </c>
      <c r="AP294" s="17">
        <f t="shared" si="218"/>
        <v>0</v>
      </c>
      <c r="AQ294" s="17"/>
      <c r="AR294" s="6">
        <f t="shared" si="219"/>
        <v>0</v>
      </c>
      <c r="AS294" s="6">
        <f t="shared" si="220"/>
        <v>0</v>
      </c>
      <c r="AT294" s="6">
        <f t="shared" si="260"/>
        <v>0</v>
      </c>
      <c r="AU294" s="6"/>
      <c r="AV294" s="6">
        <f t="shared" si="221"/>
        <v>0</v>
      </c>
      <c r="AW294" s="6">
        <f t="shared" si="222"/>
        <v>0</v>
      </c>
      <c r="AX294" s="6">
        <f t="shared" si="223"/>
        <v>0</v>
      </c>
      <c r="AY294" s="6"/>
      <c r="AZ294" s="6">
        <f t="shared" si="224"/>
        <v>0</v>
      </c>
      <c r="BA294" s="6">
        <f t="shared" si="225"/>
        <v>0</v>
      </c>
      <c r="BB294" s="6">
        <f t="shared" si="226"/>
        <v>0</v>
      </c>
      <c r="BC294" s="6"/>
      <c r="BD294" s="6">
        <f t="shared" si="227"/>
        <v>0</v>
      </c>
      <c r="BE294" s="6">
        <f t="shared" si="228"/>
        <v>0</v>
      </c>
      <c r="BF294" s="6">
        <f t="shared" si="229"/>
        <v>0</v>
      </c>
      <c r="BG294" s="6"/>
      <c r="BH294" s="6">
        <f t="shared" si="230"/>
        <v>0</v>
      </c>
      <c r="BI294" s="6">
        <f t="shared" si="231"/>
        <v>0</v>
      </c>
      <c r="BJ294" s="6">
        <f t="shared" si="232"/>
        <v>0</v>
      </c>
      <c r="BK294" s="6"/>
      <c r="BL294" s="6">
        <f t="shared" si="233"/>
        <v>0</v>
      </c>
      <c r="BM294" s="6">
        <f t="shared" si="234"/>
        <v>0</v>
      </c>
      <c r="BN294" s="36">
        <f t="shared" si="235"/>
        <v>48</v>
      </c>
      <c r="BO294" s="6"/>
      <c r="BP294" s="6">
        <f t="shared" si="236"/>
        <v>0</v>
      </c>
      <c r="BQ294" s="6">
        <f t="shared" si="237"/>
        <v>0</v>
      </c>
      <c r="BR294" s="6">
        <f t="shared" si="238"/>
        <v>0</v>
      </c>
      <c r="BS294" s="6"/>
      <c r="BT294" s="6">
        <f t="shared" si="239"/>
        <v>0</v>
      </c>
      <c r="BU294" s="6">
        <f t="shared" si="240"/>
        <v>0</v>
      </c>
      <c r="BV294" s="6">
        <f t="shared" si="241"/>
        <v>0</v>
      </c>
      <c r="BW294" s="6"/>
      <c r="BX294" s="6">
        <f t="shared" si="242"/>
        <v>0</v>
      </c>
      <c r="BY294" s="6">
        <f t="shared" si="243"/>
        <v>0</v>
      </c>
      <c r="BZ294" s="6">
        <f t="shared" si="244"/>
        <v>0</v>
      </c>
      <c r="CA294" s="6"/>
      <c r="CB294" s="6">
        <f t="shared" si="245"/>
        <v>0</v>
      </c>
      <c r="CC294" s="6">
        <f t="shared" si="246"/>
        <v>0</v>
      </c>
      <c r="CD294" s="6">
        <f t="shared" si="247"/>
        <v>0</v>
      </c>
      <c r="CE294" s="6"/>
      <c r="CF294" s="6">
        <f t="shared" si="248"/>
        <v>0</v>
      </c>
      <c r="CG294" s="6">
        <f t="shared" si="249"/>
        <v>0</v>
      </c>
      <c r="CH294" s="6">
        <f t="shared" si="250"/>
        <v>0</v>
      </c>
      <c r="CI294" s="6"/>
      <c r="CJ294" s="6">
        <f t="shared" si="251"/>
        <v>0</v>
      </c>
      <c r="CK294" s="6">
        <f t="shared" si="252"/>
        <v>0</v>
      </c>
      <c r="CL294" s="6">
        <f t="shared" si="253"/>
        <v>0</v>
      </c>
      <c r="CM294" s="6"/>
      <c r="CN294" s="6">
        <f t="shared" si="254"/>
        <v>0</v>
      </c>
      <c r="CO294" s="6">
        <f t="shared" si="255"/>
        <v>0</v>
      </c>
      <c r="CP294" s="6">
        <f t="shared" si="256"/>
        <v>0</v>
      </c>
      <c r="CQ294" s="6"/>
      <c r="CR294" s="6">
        <f t="shared" si="261"/>
        <v>0</v>
      </c>
      <c r="CS294" s="6">
        <f t="shared" si="262"/>
        <v>0</v>
      </c>
      <c r="CT294" s="6">
        <f t="shared" si="263"/>
        <v>0</v>
      </c>
      <c r="CU294" s="6"/>
      <c r="CV294" s="6"/>
      <c r="CW294" s="6"/>
      <c r="CX294" s="6"/>
      <c r="CY294" s="6"/>
      <c r="CZ294" s="6"/>
      <c r="DA294" s="6"/>
      <c r="DB294" s="6"/>
      <c r="DC294" s="6"/>
      <c r="DD294" s="133"/>
      <c r="DE294" s="133"/>
      <c r="DF294" s="133"/>
      <c r="DG294" s="133"/>
      <c r="DH294" s="56"/>
      <c r="DI294" s="56"/>
      <c r="DJ294" s="56"/>
      <c r="DK294" s="56"/>
      <c r="DL294" s="56"/>
    </row>
    <row r="295" spans="1:116" s="31" customFormat="1" ht="28.5" customHeight="1" thickTop="1" thickBot="1" x14ac:dyDescent="0.35">
      <c r="A295" s="4">
        <v>44391</v>
      </c>
      <c r="B295" s="51" t="s">
        <v>10</v>
      </c>
      <c r="C295" s="5" t="s">
        <v>29</v>
      </c>
      <c r="D295" s="12" t="s">
        <v>11</v>
      </c>
      <c r="E295" s="5" t="s">
        <v>27</v>
      </c>
      <c r="F295" s="5" t="s">
        <v>1</v>
      </c>
      <c r="G295" s="53" t="s">
        <v>378</v>
      </c>
      <c r="H295" s="53">
        <v>51.5</v>
      </c>
      <c r="I295" s="81">
        <v>-48.5</v>
      </c>
      <c r="J295" s="72">
        <v>-49.5</v>
      </c>
      <c r="K295" s="17">
        <f t="shared" si="258"/>
        <v>921.25</v>
      </c>
      <c r="L295" s="17"/>
      <c r="M295" s="17"/>
      <c r="N295" s="17"/>
      <c r="O295" s="17"/>
      <c r="P295" s="17"/>
      <c r="Q295" s="17"/>
      <c r="R295" s="17"/>
      <c r="S295" s="17"/>
      <c r="T295" s="72">
        <v>-49.5</v>
      </c>
      <c r="U295" s="17"/>
      <c r="V295" s="17"/>
      <c r="W295" s="17"/>
      <c r="X295" s="17"/>
      <c r="Y295" s="17"/>
      <c r="Z295" s="17"/>
      <c r="AA295" s="17"/>
      <c r="AB295" s="17"/>
      <c r="AC295" s="17"/>
      <c r="AD295" s="125"/>
      <c r="AE295" s="125"/>
      <c r="AF295" s="123"/>
      <c r="AG295" s="118">
        <f t="shared" si="214"/>
        <v>-49.5</v>
      </c>
      <c r="AH295" s="6">
        <f t="shared" si="215"/>
        <v>0</v>
      </c>
      <c r="AI295" s="17">
        <f t="shared" si="264"/>
        <v>0</v>
      </c>
      <c r="AJ295" s="17"/>
      <c r="AK295" s="20">
        <f t="shared" si="257"/>
        <v>-49.5</v>
      </c>
      <c r="AL295" s="20">
        <f t="shared" si="259"/>
        <v>921.25</v>
      </c>
      <c r="AM295" s="20"/>
      <c r="AN295" s="6">
        <f t="shared" si="216"/>
        <v>0</v>
      </c>
      <c r="AO295" s="6">
        <f t="shared" si="217"/>
        <v>0</v>
      </c>
      <c r="AP295" s="17">
        <f t="shared" si="218"/>
        <v>0</v>
      </c>
      <c r="AQ295" s="17"/>
      <c r="AR295" s="6">
        <f t="shared" si="219"/>
        <v>0</v>
      </c>
      <c r="AS295" s="6">
        <f t="shared" si="220"/>
        <v>0</v>
      </c>
      <c r="AT295" s="6">
        <f t="shared" si="260"/>
        <v>0</v>
      </c>
      <c r="AU295" s="6"/>
      <c r="AV295" s="6">
        <f t="shared" si="221"/>
        <v>0</v>
      </c>
      <c r="AW295" s="6">
        <f t="shared" si="222"/>
        <v>0</v>
      </c>
      <c r="AX295" s="6">
        <f t="shared" si="223"/>
        <v>0</v>
      </c>
      <c r="AY295" s="6"/>
      <c r="AZ295" s="6">
        <f t="shared" si="224"/>
        <v>0</v>
      </c>
      <c r="BA295" s="6">
        <f t="shared" si="225"/>
        <v>0</v>
      </c>
      <c r="BB295" s="6">
        <f t="shared" si="226"/>
        <v>0</v>
      </c>
      <c r="BC295" s="6"/>
      <c r="BD295" s="6">
        <f t="shared" si="227"/>
        <v>0</v>
      </c>
      <c r="BE295" s="6">
        <f t="shared" si="228"/>
        <v>0</v>
      </c>
      <c r="BF295" s="6">
        <f t="shared" si="229"/>
        <v>0</v>
      </c>
      <c r="BG295" s="6"/>
      <c r="BH295" s="6">
        <f t="shared" si="230"/>
        <v>0</v>
      </c>
      <c r="BI295" s="6">
        <f t="shared" si="231"/>
        <v>0</v>
      </c>
      <c r="BJ295" s="6">
        <f t="shared" si="232"/>
        <v>0</v>
      </c>
      <c r="BK295" s="6"/>
      <c r="BL295" s="6">
        <f t="shared" si="233"/>
        <v>0</v>
      </c>
      <c r="BM295" s="6">
        <f t="shared" si="234"/>
        <v>0</v>
      </c>
      <c r="BN295" s="6">
        <f t="shared" si="235"/>
        <v>0</v>
      </c>
      <c r="BO295" s="6"/>
      <c r="BP295" s="6">
        <f t="shared" si="236"/>
        <v>0</v>
      </c>
      <c r="BQ295" s="6">
        <f t="shared" si="237"/>
        <v>0</v>
      </c>
      <c r="BR295" s="6">
        <f t="shared" si="238"/>
        <v>0</v>
      </c>
      <c r="BS295" s="6"/>
      <c r="BT295" s="79">
        <f t="shared" si="239"/>
        <v>-49.5</v>
      </c>
      <c r="BU295" s="6">
        <f t="shared" si="240"/>
        <v>0</v>
      </c>
      <c r="BV295" s="6">
        <f t="shared" si="241"/>
        <v>0</v>
      </c>
      <c r="BW295" s="6"/>
      <c r="BX295" s="6">
        <f t="shared" si="242"/>
        <v>0</v>
      </c>
      <c r="BY295" s="6">
        <f t="shared" si="243"/>
        <v>0</v>
      </c>
      <c r="BZ295" s="6">
        <f t="shared" si="244"/>
        <v>0</v>
      </c>
      <c r="CA295" s="6"/>
      <c r="CB295" s="6">
        <f t="shared" si="245"/>
        <v>0</v>
      </c>
      <c r="CC295" s="6">
        <f t="shared" si="246"/>
        <v>0</v>
      </c>
      <c r="CD295" s="6">
        <f t="shared" si="247"/>
        <v>0</v>
      </c>
      <c r="CE295" s="6"/>
      <c r="CF295" s="6">
        <f t="shared" si="248"/>
        <v>0</v>
      </c>
      <c r="CG295" s="6">
        <f t="shared" si="249"/>
        <v>0</v>
      </c>
      <c r="CH295" s="6">
        <f t="shared" si="250"/>
        <v>0</v>
      </c>
      <c r="CI295" s="6"/>
      <c r="CJ295" s="6">
        <f t="shared" si="251"/>
        <v>0</v>
      </c>
      <c r="CK295" s="6">
        <f t="shared" si="252"/>
        <v>0</v>
      </c>
      <c r="CL295" s="6">
        <f t="shared" si="253"/>
        <v>0</v>
      </c>
      <c r="CM295" s="6"/>
      <c r="CN295" s="6">
        <f t="shared" si="254"/>
        <v>0</v>
      </c>
      <c r="CO295" s="6">
        <f t="shared" si="255"/>
        <v>0</v>
      </c>
      <c r="CP295" s="6">
        <f t="shared" si="256"/>
        <v>0</v>
      </c>
      <c r="CQ295" s="6"/>
      <c r="CR295" s="6">
        <f t="shared" si="261"/>
        <v>0</v>
      </c>
      <c r="CS295" s="6">
        <f t="shared" si="262"/>
        <v>0</v>
      </c>
      <c r="CT295" s="6">
        <f t="shared" si="263"/>
        <v>0</v>
      </c>
      <c r="CU295" s="6"/>
      <c r="CV295" s="6"/>
      <c r="CW295" s="6"/>
      <c r="CX295" s="6"/>
      <c r="CY295" s="6"/>
      <c r="CZ295" s="6"/>
      <c r="DA295" s="6"/>
      <c r="DB295" s="6"/>
      <c r="DC295" s="6"/>
      <c r="DD295" s="133"/>
      <c r="DE295" s="133"/>
      <c r="DF295" s="133"/>
      <c r="DG295" s="133"/>
      <c r="DH295" s="56"/>
      <c r="DI295" s="56"/>
      <c r="DJ295" s="56"/>
      <c r="DK295" s="56"/>
      <c r="DL295" s="56"/>
    </row>
    <row r="296" spans="1:116" s="31" customFormat="1" ht="28.5" customHeight="1" thickTop="1" thickBot="1" x14ac:dyDescent="0.35">
      <c r="A296" s="4">
        <v>44391</v>
      </c>
      <c r="B296" s="5" t="s">
        <v>0</v>
      </c>
      <c r="C296" s="5" t="s">
        <v>29</v>
      </c>
      <c r="D296" s="12" t="s">
        <v>11</v>
      </c>
      <c r="E296" s="5" t="s">
        <v>27</v>
      </c>
      <c r="F296" s="5" t="s">
        <v>1</v>
      </c>
      <c r="G296" s="53" t="s">
        <v>379</v>
      </c>
      <c r="H296" s="53">
        <v>39.5</v>
      </c>
      <c r="I296" s="82">
        <v>39.5</v>
      </c>
      <c r="J296" s="17">
        <v>37.5</v>
      </c>
      <c r="K296" s="17">
        <f t="shared" si="258"/>
        <v>958.75</v>
      </c>
      <c r="L296" s="17"/>
      <c r="M296" s="17"/>
      <c r="N296" s="17"/>
      <c r="O296" s="17"/>
      <c r="P296" s="17"/>
      <c r="Q296" s="17"/>
      <c r="R296" s="17"/>
      <c r="S296" s="17"/>
      <c r="T296" s="17"/>
      <c r="U296" s="68">
        <v>37.5</v>
      </c>
      <c r="V296" s="17"/>
      <c r="W296" s="17"/>
      <c r="X296" s="17"/>
      <c r="Y296" s="17"/>
      <c r="Z296" s="17"/>
      <c r="AA296" s="17"/>
      <c r="AB296" s="17"/>
      <c r="AC296" s="17"/>
      <c r="AD296" s="125"/>
      <c r="AE296" s="125"/>
      <c r="AF296" s="123"/>
      <c r="AG296" s="119">
        <f t="shared" si="214"/>
        <v>37.5</v>
      </c>
      <c r="AH296" s="6">
        <f t="shared" si="215"/>
        <v>0</v>
      </c>
      <c r="AI296" s="17">
        <f t="shared" si="264"/>
        <v>0</v>
      </c>
      <c r="AJ296" s="17"/>
      <c r="AK296" s="20">
        <f t="shared" si="257"/>
        <v>37.5</v>
      </c>
      <c r="AL296" s="20">
        <f t="shared" si="259"/>
        <v>958.75</v>
      </c>
      <c r="AM296" s="20"/>
      <c r="AN296" s="6">
        <f t="shared" si="216"/>
        <v>0</v>
      </c>
      <c r="AO296" s="6">
        <f t="shared" si="217"/>
        <v>0</v>
      </c>
      <c r="AP296" s="17">
        <f t="shared" si="218"/>
        <v>0</v>
      </c>
      <c r="AQ296" s="17"/>
      <c r="AR296" s="6">
        <f t="shared" si="219"/>
        <v>0</v>
      </c>
      <c r="AS296" s="6">
        <f t="shared" si="220"/>
        <v>0</v>
      </c>
      <c r="AT296" s="6">
        <f t="shared" si="260"/>
        <v>0</v>
      </c>
      <c r="AU296" s="6"/>
      <c r="AV296" s="6">
        <f t="shared" si="221"/>
        <v>0</v>
      </c>
      <c r="AW296" s="6">
        <f t="shared" si="222"/>
        <v>0</v>
      </c>
      <c r="AX296" s="6">
        <f t="shared" si="223"/>
        <v>0</v>
      </c>
      <c r="AY296" s="6"/>
      <c r="AZ296" s="6">
        <f t="shared" si="224"/>
        <v>0</v>
      </c>
      <c r="BA296" s="6">
        <f t="shared" si="225"/>
        <v>0</v>
      </c>
      <c r="BB296" s="6">
        <f t="shared" si="226"/>
        <v>0</v>
      </c>
      <c r="BC296" s="6"/>
      <c r="BD296" s="6">
        <f t="shared" si="227"/>
        <v>0</v>
      </c>
      <c r="BE296" s="6">
        <f t="shared" si="228"/>
        <v>0</v>
      </c>
      <c r="BF296" s="6">
        <f t="shared" si="229"/>
        <v>0</v>
      </c>
      <c r="BG296" s="6"/>
      <c r="BH296" s="6">
        <f t="shared" si="230"/>
        <v>0</v>
      </c>
      <c r="BI296" s="6">
        <f t="shared" si="231"/>
        <v>0</v>
      </c>
      <c r="BJ296" s="6">
        <f t="shared" si="232"/>
        <v>0</v>
      </c>
      <c r="BK296" s="6"/>
      <c r="BL296" s="6">
        <f t="shared" si="233"/>
        <v>0</v>
      </c>
      <c r="BM296" s="6">
        <f t="shared" si="234"/>
        <v>0</v>
      </c>
      <c r="BN296" s="6">
        <f t="shared" si="235"/>
        <v>0</v>
      </c>
      <c r="BO296" s="6"/>
      <c r="BP296" s="6">
        <f t="shared" si="236"/>
        <v>0</v>
      </c>
      <c r="BQ296" s="6">
        <f t="shared" si="237"/>
        <v>0</v>
      </c>
      <c r="BR296" s="6">
        <f t="shared" si="238"/>
        <v>0</v>
      </c>
      <c r="BS296" s="6"/>
      <c r="BT296" s="6">
        <f t="shared" si="239"/>
        <v>0</v>
      </c>
      <c r="BU296" s="6">
        <f t="shared" si="240"/>
        <v>0</v>
      </c>
      <c r="BV296" s="6">
        <f t="shared" si="241"/>
        <v>0</v>
      </c>
      <c r="BW296" s="6"/>
      <c r="BX296" s="36">
        <f t="shared" si="242"/>
        <v>37.5</v>
      </c>
      <c r="BY296" s="6">
        <f t="shared" si="243"/>
        <v>0</v>
      </c>
      <c r="BZ296" s="6">
        <f t="shared" si="244"/>
        <v>0</v>
      </c>
      <c r="CA296" s="6"/>
      <c r="CB296" s="6">
        <f t="shared" si="245"/>
        <v>0</v>
      </c>
      <c r="CC296" s="6">
        <f t="shared" si="246"/>
        <v>0</v>
      </c>
      <c r="CD296" s="6">
        <f t="shared" si="247"/>
        <v>0</v>
      </c>
      <c r="CE296" s="6"/>
      <c r="CF296" s="6">
        <f t="shared" si="248"/>
        <v>0</v>
      </c>
      <c r="CG296" s="6">
        <f t="shared" si="249"/>
        <v>0</v>
      </c>
      <c r="CH296" s="6">
        <f t="shared" si="250"/>
        <v>0</v>
      </c>
      <c r="CI296" s="6"/>
      <c r="CJ296" s="6">
        <f t="shared" si="251"/>
        <v>0</v>
      </c>
      <c r="CK296" s="6">
        <f t="shared" si="252"/>
        <v>0</v>
      </c>
      <c r="CL296" s="6">
        <f t="shared" si="253"/>
        <v>0</v>
      </c>
      <c r="CM296" s="6"/>
      <c r="CN296" s="6">
        <f t="shared" si="254"/>
        <v>0</v>
      </c>
      <c r="CO296" s="6">
        <f t="shared" si="255"/>
        <v>0</v>
      </c>
      <c r="CP296" s="6">
        <f t="shared" si="256"/>
        <v>0</v>
      </c>
      <c r="CQ296" s="6"/>
      <c r="CR296" s="6">
        <f t="shared" si="261"/>
        <v>0</v>
      </c>
      <c r="CS296" s="6">
        <f t="shared" si="262"/>
        <v>0</v>
      </c>
      <c r="CT296" s="6">
        <f t="shared" si="263"/>
        <v>0</v>
      </c>
      <c r="CU296" s="6"/>
      <c r="CV296" s="6"/>
      <c r="CW296" s="6"/>
      <c r="CX296" s="6"/>
      <c r="CY296" s="6"/>
      <c r="CZ296" s="6"/>
      <c r="DA296" s="6"/>
      <c r="DB296" s="6"/>
      <c r="DC296" s="6"/>
      <c r="DD296" s="133"/>
      <c r="DE296" s="133"/>
      <c r="DF296" s="133"/>
      <c r="DG296" s="133"/>
      <c r="DH296" s="56"/>
      <c r="DI296" s="56"/>
      <c r="DJ296" s="56"/>
      <c r="DK296" s="56"/>
      <c r="DL296" s="56"/>
    </row>
    <row r="297" spans="1:116" s="31" customFormat="1" ht="28.5" customHeight="1" thickTop="1" thickBot="1" x14ac:dyDescent="0.35">
      <c r="A297" s="4">
        <v>44395</v>
      </c>
      <c r="B297" s="5" t="s">
        <v>6</v>
      </c>
      <c r="C297" s="5" t="s">
        <v>29</v>
      </c>
      <c r="D297" s="12" t="s">
        <v>11</v>
      </c>
      <c r="E297" s="5" t="s">
        <v>27</v>
      </c>
      <c r="F297" s="5" t="s">
        <v>1</v>
      </c>
      <c r="G297" s="53" t="s">
        <v>380</v>
      </c>
      <c r="H297" s="53">
        <v>56</v>
      </c>
      <c r="I297" s="82"/>
      <c r="J297" s="17"/>
      <c r="K297" s="17">
        <f t="shared" si="258"/>
        <v>958.75</v>
      </c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25"/>
      <c r="AE297" s="125"/>
      <c r="AF297" s="123"/>
      <c r="AG297" s="117">
        <f t="shared" si="214"/>
        <v>0</v>
      </c>
      <c r="AH297" s="6">
        <f t="shared" si="215"/>
        <v>0</v>
      </c>
      <c r="AI297" s="17">
        <f t="shared" si="264"/>
        <v>0</v>
      </c>
      <c r="AJ297" s="17"/>
      <c r="AK297" s="20">
        <f t="shared" si="257"/>
        <v>0</v>
      </c>
      <c r="AL297" s="20">
        <f t="shared" si="259"/>
        <v>958.75</v>
      </c>
      <c r="AM297" s="20"/>
      <c r="AN297" s="6">
        <f t="shared" si="216"/>
        <v>0</v>
      </c>
      <c r="AO297" s="6">
        <f t="shared" si="217"/>
        <v>0</v>
      </c>
      <c r="AP297" s="17">
        <f t="shared" si="218"/>
        <v>0</v>
      </c>
      <c r="AQ297" s="17"/>
      <c r="AR297" s="6">
        <f t="shared" si="219"/>
        <v>0</v>
      </c>
      <c r="AS297" s="6">
        <f t="shared" si="220"/>
        <v>0</v>
      </c>
      <c r="AT297" s="6">
        <f t="shared" si="260"/>
        <v>0</v>
      </c>
      <c r="AU297" s="6"/>
      <c r="AV297" s="6">
        <f t="shared" si="221"/>
        <v>0</v>
      </c>
      <c r="AW297" s="6">
        <f t="shared" si="222"/>
        <v>0</v>
      </c>
      <c r="AX297" s="6">
        <f t="shared" si="223"/>
        <v>0</v>
      </c>
      <c r="AY297" s="6"/>
      <c r="AZ297" s="6">
        <f t="shared" si="224"/>
        <v>0</v>
      </c>
      <c r="BA297" s="6">
        <f t="shared" si="225"/>
        <v>0</v>
      </c>
      <c r="BB297" s="6">
        <f t="shared" si="226"/>
        <v>0</v>
      </c>
      <c r="BC297" s="6"/>
      <c r="BD297" s="6">
        <f t="shared" si="227"/>
        <v>0</v>
      </c>
      <c r="BE297" s="6">
        <f t="shared" si="228"/>
        <v>0</v>
      </c>
      <c r="BF297" s="6">
        <f t="shared" si="229"/>
        <v>0</v>
      </c>
      <c r="BG297" s="6"/>
      <c r="BH297" s="6">
        <f t="shared" si="230"/>
        <v>0</v>
      </c>
      <c r="BI297" s="6">
        <f t="shared" si="231"/>
        <v>0</v>
      </c>
      <c r="BJ297" s="6">
        <f t="shared" si="232"/>
        <v>0</v>
      </c>
      <c r="BK297" s="6"/>
      <c r="BL297" s="6">
        <f t="shared" si="233"/>
        <v>0</v>
      </c>
      <c r="BM297" s="6">
        <f t="shared" si="234"/>
        <v>0</v>
      </c>
      <c r="BN297" s="6">
        <f t="shared" si="235"/>
        <v>0</v>
      </c>
      <c r="BO297" s="6"/>
      <c r="BP297" s="6">
        <f t="shared" si="236"/>
        <v>0</v>
      </c>
      <c r="BQ297" s="6">
        <f t="shared" si="237"/>
        <v>0</v>
      </c>
      <c r="BR297" s="6">
        <f t="shared" si="238"/>
        <v>0</v>
      </c>
      <c r="BS297" s="6"/>
      <c r="BT297" s="6">
        <f t="shared" si="239"/>
        <v>0</v>
      </c>
      <c r="BU297" s="6">
        <f t="shared" si="240"/>
        <v>0</v>
      </c>
      <c r="BV297" s="6">
        <f t="shared" si="241"/>
        <v>0</v>
      </c>
      <c r="BW297" s="6"/>
      <c r="BX297" s="6">
        <f t="shared" si="242"/>
        <v>0</v>
      </c>
      <c r="BY297" s="6">
        <f t="shared" si="243"/>
        <v>0</v>
      </c>
      <c r="BZ297" s="6">
        <f t="shared" si="244"/>
        <v>0</v>
      </c>
      <c r="CA297" s="6"/>
      <c r="CB297" s="6">
        <f t="shared" si="245"/>
        <v>0</v>
      </c>
      <c r="CC297" s="6">
        <f t="shared" si="246"/>
        <v>0</v>
      </c>
      <c r="CD297" s="6">
        <f t="shared" si="247"/>
        <v>0</v>
      </c>
      <c r="CE297" s="6"/>
      <c r="CF297" s="6">
        <f t="shared" si="248"/>
        <v>0</v>
      </c>
      <c r="CG297" s="6">
        <f t="shared" si="249"/>
        <v>0</v>
      </c>
      <c r="CH297" s="6">
        <f t="shared" si="250"/>
        <v>0</v>
      </c>
      <c r="CI297" s="6"/>
      <c r="CJ297" s="6">
        <f t="shared" si="251"/>
        <v>0</v>
      </c>
      <c r="CK297" s="6">
        <f t="shared" si="252"/>
        <v>0</v>
      </c>
      <c r="CL297" s="6">
        <f t="shared" si="253"/>
        <v>0</v>
      </c>
      <c r="CM297" s="6"/>
      <c r="CN297" s="6">
        <f t="shared" si="254"/>
        <v>0</v>
      </c>
      <c r="CO297" s="6">
        <f t="shared" si="255"/>
        <v>0</v>
      </c>
      <c r="CP297" s="6">
        <f t="shared" si="256"/>
        <v>0</v>
      </c>
      <c r="CQ297" s="6"/>
      <c r="CR297" s="6">
        <f t="shared" si="261"/>
        <v>0</v>
      </c>
      <c r="CS297" s="6">
        <f t="shared" si="262"/>
        <v>0</v>
      </c>
      <c r="CT297" s="6">
        <f t="shared" si="263"/>
        <v>0</v>
      </c>
      <c r="CU297" s="6"/>
      <c r="CV297" s="6"/>
      <c r="CW297" s="6"/>
      <c r="CX297" s="6"/>
      <c r="CY297" s="6"/>
      <c r="CZ297" s="6"/>
      <c r="DA297" s="6"/>
      <c r="DB297" s="6"/>
      <c r="DC297" s="6"/>
      <c r="DD297" s="133"/>
      <c r="DE297" s="133"/>
      <c r="DF297" s="133"/>
      <c r="DG297" s="133"/>
      <c r="DH297" s="56"/>
      <c r="DI297" s="56"/>
      <c r="DJ297" s="56"/>
      <c r="DK297" s="56"/>
      <c r="DL297" s="56"/>
    </row>
    <row r="298" spans="1:116" s="31" customFormat="1" ht="28.5" customHeight="1" thickTop="1" thickBot="1" x14ac:dyDescent="0.35">
      <c r="A298" s="4">
        <v>44395</v>
      </c>
      <c r="B298" s="5" t="s">
        <v>8</v>
      </c>
      <c r="C298" s="5" t="s">
        <v>29</v>
      </c>
      <c r="D298" s="12" t="s">
        <v>11</v>
      </c>
      <c r="E298" s="5" t="s">
        <v>27</v>
      </c>
      <c r="F298" s="5" t="s">
        <v>1</v>
      </c>
      <c r="G298" s="53" t="s">
        <v>381</v>
      </c>
      <c r="H298" s="53">
        <v>52.75</v>
      </c>
      <c r="I298" s="82"/>
      <c r="J298" s="17"/>
      <c r="K298" s="17">
        <f t="shared" si="258"/>
        <v>958.75</v>
      </c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25"/>
      <c r="AE298" s="125"/>
      <c r="AF298" s="123"/>
      <c r="AG298" s="117">
        <f t="shared" si="214"/>
        <v>0</v>
      </c>
      <c r="AH298" s="6">
        <f t="shared" si="215"/>
        <v>0</v>
      </c>
      <c r="AI298" s="17">
        <f t="shared" si="264"/>
        <v>0</v>
      </c>
      <c r="AJ298" s="17"/>
      <c r="AK298" s="20">
        <f t="shared" si="257"/>
        <v>0</v>
      </c>
      <c r="AL298" s="20">
        <f t="shared" si="259"/>
        <v>958.75</v>
      </c>
      <c r="AM298" s="20"/>
      <c r="AN298" s="6">
        <f t="shared" si="216"/>
        <v>0</v>
      </c>
      <c r="AO298" s="6">
        <f t="shared" si="217"/>
        <v>0</v>
      </c>
      <c r="AP298" s="17">
        <f t="shared" si="218"/>
        <v>0</v>
      </c>
      <c r="AQ298" s="17"/>
      <c r="AR298" s="6">
        <f t="shared" si="219"/>
        <v>0</v>
      </c>
      <c r="AS298" s="6">
        <f t="shared" si="220"/>
        <v>0</v>
      </c>
      <c r="AT298" s="6">
        <f t="shared" si="260"/>
        <v>0</v>
      </c>
      <c r="AU298" s="6"/>
      <c r="AV298" s="6">
        <f t="shared" si="221"/>
        <v>0</v>
      </c>
      <c r="AW298" s="6">
        <f t="shared" si="222"/>
        <v>0</v>
      </c>
      <c r="AX298" s="6">
        <f t="shared" si="223"/>
        <v>0</v>
      </c>
      <c r="AY298" s="6"/>
      <c r="AZ298" s="6">
        <f t="shared" si="224"/>
        <v>0</v>
      </c>
      <c r="BA298" s="6">
        <f t="shared" si="225"/>
        <v>0</v>
      </c>
      <c r="BB298" s="6">
        <f t="shared" si="226"/>
        <v>0</v>
      </c>
      <c r="BC298" s="6"/>
      <c r="BD298" s="6">
        <f t="shared" si="227"/>
        <v>0</v>
      </c>
      <c r="BE298" s="6">
        <f t="shared" si="228"/>
        <v>0</v>
      </c>
      <c r="BF298" s="6">
        <f t="shared" si="229"/>
        <v>0</v>
      </c>
      <c r="BG298" s="6"/>
      <c r="BH298" s="6">
        <f t="shared" si="230"/>
        <v>0</v>
      </c>
      <c r="BI298" s="6">
        <f t="shared" si="231"/>
        <v>0</v>
      </c>
      <c r="BJ298" s="6">
        <f t="shared" si="232"/>
        <v>0</v>
      </c>
      <c r="BK298" s="6"/>
      <c r="BL298" s="6">
        <f t="shared" si="233"/>
        <v>0</v>
      </c>
      <c r="BM298" s="6">
        <f t="shared" si="234"/>
        <v>0</v>
      </c>
      <c r="BN298" s="6">
        <f t="shared" si="235"/>
        <v>0</v>
      </c>
      <c r="BO298" s="6"/>
      <c r="BP298" s="6">
        <f t="shared" si="236"/>
        <v>0</v>
      </c>
      <c r="BQ298" s="6">
        <f t="shared" si="237"/>
        <v>0</v>
      </c>
      <c r="BR298" s="6">
        <f t="shared" si="238"/>
        <v>0</v>
      </c>
      <c r="BS298" s="6"/>
      <c r="BT298" s="6">
        <f t="shared" si="239"/>
        <v>0</v>
      </c>
      <c r="BU298" s="6">
        <f t="shared" si="240"/>
        <v>0</v>
      </c>
      <c r="BV298" s="6">
        <f t="shared" si="241"/>
        <v>0</v>
      </c>
      <c r="BW298" s="6"/>
      <c r="BX298" s="6">
        <f t="shared" si="242"/>
        <v>0</v>
      </c>
      <c r="BY298" s="6">
        <f t="shared" si="243"/>
        <v>0</v>
      </c>
      <c r="BZ298" s="6">
        <f t="shared" si="244"/>
        <v>0</v>
      </c>
      <c r="CA298" s="6"/>
      <c r="CB298" s="6">
        <f t="shared" si="245"/>
        <v>0</v>
      </c>
      <c r="CC298" s="6">
        <f t="shared" si="246"/>
        <v>0</v>
      </c>
      <c r="CD298" s="6">
        <f t="shared" si="247"/>
        <v>0</v>
      </c>
      <c r="CE298" s="6"/>
      <c r="CF298" s="6">
        <f t="shared" si="248"/>
        <v>0</v>
      </c>
      <c r="CG298" s="6">
        <f t="shared" si="249"/>
        <v>0</v>
      </c>
      <c r="CH298" s="6">
        <f t="shared" si="250"/>
        <v>0</v>
      </c>
      <c r="CI298" s="6"/>
      <c r="CJ298" s="6">
        <f t="shared" si="251"/>
        <v>0</v>
      </c>
      <c r="CK298" s="6">
        <f t="shared" si="252"/>
        <v>0</v>
      </c>
      <c r="CL298" s="6">
        <f t="shared" si="253"/>
        <v>0</v>
      </c>
      <c r="CM298" s="6"/>
      <c r="CN298" s="6">
        <f t="shared" si="254"/>
        <v>0</v>
      </c>
      <c r="CO298" s="6">
        <f t="shared" si="255"/>
        <v>0</v>
      </c>
      <c r="CP298" s="6">
        <f t="shared" si="256"/>
        <v>0</v>
      </c>
      <c r="CQ298" s="6"/>
      <c r="CR298" s="6">
        <f t="shared" si="261"/>
        <v>0</v>
      </c>
      <c r="CS298" s="6">
        <f t="shared" si="262"/>
        <v>0</v>
      </c>
      <c r="CT298" s="6">
        <f t="shared" si="263"/>
        <v>0</v>
      </c>
      <c r="CU298" s="6"/>
      <c r="CV298" s="6"/>
      <c r="CW298" s="6"/>
      <c r="CX298" s="6"/>
      <c r="CY298" s="6"/>
      <c r="CZ298" s="6"/>
      <c r="DA298" s="6"/>
      <c r="DB298" s="6"/>
      <c r="DC298" s="6"/>
      <c r="DD298" s="133"/>
      <c r="DE298" s="133"/>
      <c r="DF298" s="133"/>
      <c r="DG298" s="133"/>
      <c r="DH298" s="56"/>
      <c r="DI298" s="56"/>
      <c r="DJ298" s="56"/>
      <c r="DK298" s="56"/>
      <c r="DL298" s="56"/>
    </row>
    <row r="299" spans="1:116" s="31" customFormat="1" ht="28.5" customHeight="1" thickTop="1" thickBot="1" x14ac:dyDescent="0.35">
      <c r="A299" s="4">
        <v>44395</v>
      </c>
      <c r="B299" s="51" t="s">
        <v>10</v>
      </c>
      <c r="C299" s="5" t="s">
        <v>38</v>
      </c>
      <c r="D299" s="12" t="s">
        <v>11</v>
      </c>
      <c r="E299" s="5" t="s">
        <v>27</v>
      </c>
      <c r="F299" s="5" t="s">
        <v>30</v>
      </c>
      <c r="G299" s="53" t="s">
        <v>382</v>
      </c>
      <c r="H299" s="53">
        <v>46.5</v>
      </c>
      <c r="I299" s="81">
        <v>-46.5</v>
      </c>
      <c r="J299" s="72">
        <v>-47.5</v>
      </c>
      <c r="K299" s="17">
        <f t="shared" si="258"/>
        <v>911.25</v>
      </c>
      <c r="L299" s="17"/>
      <c r="M299" s="17"/>
      <c r="N299" s="17"/>
      <c r="O299" s="17"/>
      <c r="P299" s="17"/>
      <c r="Q299" s="17"/>
      <c r="R299" s="17"/>
      <c r="S299" s="17"/>
      <c r="T299" s="72">
        <v>-47.5</v>
      </c>
      <c r="U299" s="17"/>
      <c r="V299" s="17"/>
      <c r="W299" s="17"/>
      <c r="X299" s="17"/>
      <c r="Y299" s="17"/>
      <c r="Z299" s="17"/>
      <c r="AA299" s="17"/>
      <c r="AB299" s="17"/>
      <c r="AC299" s="17"/>
      <c r="AD299" s="125"/>
      <c r="AE299" s="125"/>
      <c r="AF299" s="123"/>
      <c r="AG299" s="117">
        <f t="shared" si="214"/>
        <v>0</v>
      </c>
      <c r="AH299" s="79">
        <f t="shared" si="215"/>
        <v>-47.5</v>
      </c>
      <c r="AI299" s="17">
        <f t="shared" si="264"/>
        <v>0</v>
      </c>
      <c r="AJ299" s="17"/>
      <c r="AK299" s="20">
        <f t="shared" si="257"/>
        <v>-47.5</v>
      </c>
      <c r="AL299" s="20">
        <f t="shared" si="259"/>
        <v>911.25</v>
      </c>
      <c r="AM299" s="20"/>
      <c r="AN299" s="6">
        <f t="shared" si="216"/>
        <v>0</v>
      </c>
      <c r="AO299" s="6">
        <f t="shared" si="217"/>
        <v>0</v>
      </c>
      <c r="AP299" s="17">
        <f t="shared" si="218"/>
        <v>0</v>
      </c>
      <c r="AQ299" s="17"/>
      <c r="AR299" s="6">
        <f t="shared" si="219"/>
        <v>0</v>
      </c>
      <c r="AS299" s="6">
        <f t="shared" si="220"/>
        <v>0</v>
      </c>
      <c r="AT299" s="6">
        <f t="shared" si="260"/>
        <v>0</v>
      </c>
      <c r="AU299" s="6"/>
      <c r="AV299" s="6">
        <f t="shared" si="221"/>
        <v>0</v>
      </c>
      <c r="AW299" s="6">
        <f t="shared" si="222"/>
        <v>0</v>
      </c>
      <c r="AX299" s="6">
        <f t="shared" si="223"/>
        <v>0</v>
      </c>
      <c r="AY299" s="6"/>
      <c r="AZ299" s="6">
        <f t="shared" si="224"/>
        <v>0</v>
      </c>
      <c r="BA299" s="6">
        <f t="shared" si="225"/>
        <v>0</v>
      </c>
      <c r="BB299" s="6">
        <f t="shared" si="226"/>
        <v>0</v>
      </c>
      <c r="BC299" s="6"/>
      <c r="BD299" s="6">
        <f t="shared" si="227"/>
        <v>0</v>
      </c>
      <c r="BE299" s="6">
        <f t="shared" si="228"/>
        <v>0</v>
      </c>
      <c r="BF299" s="6">
        <f t="shared" si="229"/>
        <v>0</v>
      </c>
      <c r="BG299" s="6"/>
      <c r="BH299" s="6">
        <f t="shared" si="230"/>
        <v>0</v>
      </c>
      <c r="BI299" s="6">
        <f t="shared" si="231"/>
        <v>0</v>
      </c>
      <c r="BJ299" s="6">
        <f t="shared" si="232"/>
        <v>0</v>
      </c>
      <c r="BK299" s="6"/>
      <c r="BL299" s="6">
        <f t="shared" si="233"/>
        <v>0</v>
      </c>
      <c r="BM299" s="6">
        <f t="shared" si="234"/>
        <v>0</v>
      </c>
      <c r="BN299" s="6">
        <f t="shared" si="235"/>
        <v>0</v>
      </c>
      <c r="BO299" s="6"/>
      <c r="BP299" s="6">
        <f t="shared" si="236"/>
        <v>0</v>
      </c>
      <c r="BQ299" s="6">
        <f t="shared" si="237"/>
        <v>0</v>
      </c>
      <c r="BR299" s="6">
        <f t="shared" si="238"/>
        <v>0</v>
      </c>
      <c r="BS299" s="6"/>
      <c r="BT299" s="6">
        <f t="shared" si="239"/>
        <v>0</v>
      </c>
      <c r="BU299" s="79">
        <f t="shared" si="240"/>
        <v>-47.5</v>
      </c>
      <c r="BV299" s="6">
        <f t="shared" si="241"/>
        <v>0</v>
      </c>
      <c r="BW299" s="6"/>
      <c r="BX299" s="6">
        <f t="shared" si="242"/>
        <v>0</v>
      </c>
      <c r="BY299" s="6">
        <f t="shared" si="243"/>
        <v>0</v>
      </c>
      <c r="BZ299" s="6">
        <f t="shared" si="244"/>
        <v>0</v>
      </c>
      <c r="CA299" s="6"/>
      <c r="CB299" s="6">
        <f t="shared" si="245"/>
        <v>0</v>
      </c>
      <c r="CC299" s="6">
        <f t="shared" si="246"/>
        <v>0</v>
      </c>
      <c r="CD299" s="6">
        <f t="shared" si="247"/>
        <v>0</v>
      </c>
      <c r="CE299" s="6"/>
      <c r="CF299" s="6">
        <f t="shared" si="248"/>
        <v>0</v>
      </c>
      <c r="CG299" s="6">
        <f t="shared" si="249"/>
        <v>0</v>
      </c>
      <c r="CH299" s="6">
        <f t="shared" si="250"/>
        <v>0</v>
      </c>
      <c r="CI299" s="6"/>
      <c r="CJ299" s="6">
        <f t="shared" si="251"/>
        <v>0</v>
      </c>
      <c r="CK299" s="6">
        <f t="shared" si="252"/>
        <v>0</v>
      </c>
      <c r="CL299" s="6">
        <f t="shared" si="253"/>
        <v>0</v>
      </c>
      <c r="CM299" s="6"/>
      <c r="CN299" s="6">
        <f t="shared" si="254"/>
        <v>0</v>
      </c>
      <c r="CO299" s="6">
        <f t="shared" si="255"/>
        <v>0</v>
      </c>
      <c r="CP299" s="6">
        <f t="shared" si="256"/>
        <v>0</v>
      </c>
      <c r="CQ299" s="6"/>
      <c r="CR299" s="6">
        <f t="shared" si="261"/>
        <v>0</v>
      </c>
      <c r="CS299" s="6">
        <f t="shared" si="262"/>
        <v>0</v>
      </c>
      <c r="CT299" s="6">
        <f t="shared" si="263"/>
        <v>0</v>
      </c>
      <c r="CU299" s="6"/>
      <c r="CV299" s="6"/>
      <c r="CW299" s="6"/>
      <c r="CX299" s="6"/>
      <c r="CY299" s="6"/>
      <c r="CZ299" s="6"/>
      <c r="DA299" s="6"/>
      <c r="DB299" s="6"/>
      <c r="DC299" s="6"/>
      <c r="DD299" s="133"/>
      <c r="DE299" s="133"/>
      <c r="DF299" s="133"/>
      <c r="DG299" s="133"/>
      <c r="DH299" s="56"/>
      <c r="DI299" s="56"/>
      <c r="DJ299" s="56"/>
      <c r="DK299" s="56"/>
      <c r="DL299" s="56"/>
    </row>
    <row r="300" spans="1:116" s="31" customFormat="1" ht="28.5" customHeight="1" thickTop="1" thickBot="1" x14ac:dyDescent="0.35">
      <c r="A300" s="4">
        <v>44396</v>
      </c>
      <c r="B300" s="5" t="s">
        <v>170</v>
      </c>
      <c r="C300" s="5" t="s">
        <v>41</v>
      </c>
      <c r="D300" s="12" t="s">
        <v>11</v>
      </c>
      <c r="E300" s="5" t="s">
        <v>52</v>
      </c>
      <c r="F300" s="5" t="s">
        <v>30</v>
      </c>
      <c r="G300" s="53" t="s">
        <v>383</v>
      </c>
      <c r="H300" s="53">
        <v>57.75</v>
      </c>
      <c r="I300" s="82">
        <v>42.25</v>
      </c>
      <c r="J300" s="17">
        <v>40.25</v>
      </c>
      <c r="K300" s="17">
        <f t="shared" si="258"/>
        <v>951.5</v>
      </c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68">
        <v>40.25</v>
      </c>
      <c r="AA300" s="17"/>
      <c r="AB300" s="17"/>
      <c r="AC300" s="17"/>
      <c r="AD300" s="125"/>
      <c r="AE300" s="125"/>
      <c r="AF300" s="123"/>
      <c r="AG300" s="117">
        <f t="shared" si="214"/>
        <v>0</v>
      </c>
      <c r="AH300" s="6">
        <f t="shared" si="215"/>
        <v>0</v>
      </c>
      <c r="AI300" s="68">
        <f t="shared" si="264"/>
        <v>40.25</v>
      </c>
      <c r="AJ300" s="17"/>
      <c r="AK300" s="20">
        <f t="shared" si="257"/>
        <v>40.25</v>
      </c>
      <c r="AL300" s="20">
        <f t="shared" si="259"/>
        <v>951.5</v>
      </c>
      <c r="AM300" s="20"/>
      <c r="AN300" s="6">
        <f t="shared" si="216"/>
        <v>0</v>
      </c>
      <c r="AO300" s="6">
        <f t="shared" si="217"/>
        <v>0</v>
      </c>
      <c r="AP300" s="17">
        <f t="shared" si="218"/>
        <v>0</v>
      </c>
      <c r="AQ300" s="17"/>
      <c r="AR300" s="6">
        <f t="shared" si="219"/>
        <v>0</v>
      </c>
      <c r="AS300" s="6">
        <f t="shared" si="220"/>
        <v>0</v>
      </c>
      <c r="AT300" s="6">
        <f t="shared" si="260"/>
        <v>0</v>
      </c>
      <c r="AU300" s="6"/>
      <c r="AV300" s="6">
        <f t="shared" si="221"/>
        <v>0</v>
      </c>
      <c r="AW300" s="6">
        <f t="shared" si="222"/>
        <v>0</v>
      </c>
      <c r="AX300" s="6">
        <f t="shared" si="223"/>
        <v>0</v>
      </c>
      <c r="AY300" s="6"/>
      <c r="AZ300" s="6">
        <f t="shared" si="224"/>
        <v>0</v>
      </c>
      <c r="BA300" s="6">
        <f t="shared" si="225"/>
        <v>0</v>
      </c>
      <c r="BB300" s="6">
        <f t="shared" si="226"/>
        <v>0</v>
      </c>
      <c r="BC300" s="6"/>
      <c r="BD300" s="6">
        <f t="shared" si="227"/>
        <v>0</v>
      </c>
      <c r="BE300" s="6">
        <f t="shared" si="228"/>
        <v>0</v>
      </c>
      <c r="BF300" s="6">
        <f t="shared" si="229"/>
        <v>0</v>
      </c>
      <c r="BG300" s="6"/>
      <c r="BH300" s="6">
        <f t="shared" si="230"/>
        <v>0</v>
      </c>
      <c r="BI300" s="6">
        <f t="shared" si="231"/>
        <v>0</v>
      </c>
      <c r="BJ300" s="6">
        <f t="shared" si="232"/>
        <v>0</v>
      </c>
      <c r="BK300" s="6"/>
      <c r="BL300" s="6">
        <f t="shared" si="233"/>
        <v>0</v>
      </c>
      <c r="BM300" s="6">
        <f t="shared" si="234"/>
        <v>0</v>
      </c>
      <c r="BN300" s="6">
        <f t="shared" si="235"/>
        <v>0</v>
      </c>
      <c r="BO300" s="6"/>
      <c r="BP300" s="6">
        <f t="shared" si="236"/>
        <v>0</v>
      </c>
      <c r="BQ300" s="6">
        <f t="shared" si="237"/>
        <v>0</v>
      </c>
      <c r="BR300" s="6">
        <f t="shared" si="238"/>
        <v>0</v>
      </c>
      <c r="BS300" s="6"/>
      <c r="BT300" s="6">
        <f t="shared" si="239"/>
        <v>0</v>
      </c>
      <c r="BU300" s="6">
        <f t="shared" si="240"/>
        <v>0</v>
      </c>
      <c r="BV300" s="6">
        <f t="shared" si="241"/>
        <v>0</v>
      </c>
      <c r="BW300" s="6"/>
      <c r="BX300" s="6">
        <f t="shared" si="242"/>
        <v>0</v>
      </c>
      <c r="BY300" s="6">
        <f t="shared" si="243"/>
        <v>0</v>
      </c>
      <c r="BZ300" s="6">
        <f t="shared" si="244"/>
        <v>0</v>
      </c>
      <c r="CA300" s="6"/>
      <c r="CB300" s="6">
        <f t="shared" si="245"/>
        <v>0</v>
      </c>
      <c r="CC300" s="6">
        <f t="shared" si="246"/>
        <v>0</v>
      </c>
      <c r="CD300" s="6">
        <f t="shared" si="247"/>
        <v>0</v>
      </c>
      <c r="CE300" s="6"/>
      <c r="CF300" s="6">
        <f t="shared" si="248"/>
        <v>0</v>
      </c>
      <c r="CG300" s="6">
        <f t="shared" si="249"/>
        <v>0</v>
      </c>
      <c r="CH300" s="6">
        <f t="shared" si="250"/>
        <v>0</v>
      </c>
      <c r="CI300" s="6"/>
      <c r="CJ300" s="6">
        <f t="shared" si="251"/>
        <v>0</v>
      </c>
      <c r="CK300" s="6">
        <f t="shared" si="252"/>
        <v>0</v>
      </c>
      <c r="CL300" s="6">
        <f t="shared" si="253"/>
        <v>0</v>
      </c>
      <c r="CM300" s="6"/>
      <c r="CN300" s="6">
        <f t="shared" si="254"/>
        <v>0</v>
      </c>
      <c r="CO300" s="6">
        <f t="shared" si="255"/>
        <v>0</v>
      </c>
      <c r="CP300" s="6">
        <f t="shared" si="256"/>
        <v>0</v>
      </c>
      <c r="CQ300" s="6"/>
      <c r="CR300" s="6">
        <f t="shared" si="261"/>
        <v>0</v>
      </c>
      <c r="CS300" s="6">
        <f t="shared" si="262"/>
        <v>0</v>
      </c>
      <c r="CT300" s="36">
        <f t="shared" si="263"/>
        <v>40.25</v>
      </c>
      <c r="CU300" s="6"/>
      <c r="CV300" s="6"/>
      <c r="CW300" s="6"/>
      <c r="CX300" s="6"/>
      <c r="CY300" s="6"/>
      <c r="CZ300" s="6"/>
      <c r="DA300" s="6"/>
      <c r="DB300" s="6"/>
      <c r="DC300" s="6"/>
      <c r="DD300" s="133"/>
      <c r="DE300" s="133"/>
      <c r="DF300" s="133"/>
      <c r="DG300" s="133"/>
      <c r="DH300" s="56"/>
      <c r="DI300" s="56"/>
      <c r="DJ300" s="56"/>
      <c r="DK300" s="56"/>
      <c r="DL300" s="56"/>
    </row>
    <row r="301" spans="1:116" s="31" customFormat="1" ht="28.5" customHeight="1" thickTop="1" thickBot="1" x14ac:dyDescent="0.35">
      <c r="A301" s="4">
        <v>44402</v>
      </c>
      <c r="B301" s="51" t="s">
        <v>10</v>
      </c>
      <c r="C301" s="5" t="s">
        <v>29</v>
      </c>
      <c r="D301" s="12" t="s">
        <v>11</v>
      </c>
      <c r="E301" s="5" t="s">
        <v>27</v>
      </c>
      <c r="F301" s="5" t="s">
        <v>30</v>
      </c>
      <c r="G301" s="53" t="s">
        <v>384</v>
      </c>
      <c r="H301" s="53">
        <v>49</v>
      </c>
      <c r="I301" s="81">
        <v>-49</v>
      </c>
      <c r="J301" s="72">
        <v>-50</v>
      </c>
      <c r="K301" s="17">
        <f t="shared" si="258"/>
        <v>901.5</v>
      </c>
      <c r="L301" s="17"/>
      <c r="M301" s="17"/>
      <c r="N301" s="17"/>
      <c r="O301" s="17"/>
      <c r="P301" s="17"/>
      <c r="Q301" s="17"/>
      <c r="R301" s="17"/>
      <c r="S301" s="17"/>
      <c r="T301" s="72">
        <v>-50</v>
      </c>
      <c r="U301" s="17"/>
      <c r="V301" s="17"/>
      <c r="W301" s="17"/>
      <c r="X301" s="17"/>
      <c r="Y301" s="17"/>
      <c r="Z301" s="17"/>
      <c r="AA301" s="17"/>
      <c r="AB301" s="17"/>
      <c r="AC301" s="17"/>
      <c r="AD301" s="125"/>
      <c r="AE301" s="125"/>
      <c r="AF301" s="123"/>
      <c r="AG301" s="118">
        <f t="shared" si="214"/>
        <v>-50</v>
      </c>
      <c r="AH301" s="6">
        <f t="shared" si="215"/>
        <v>0</v>
      </c>
      <c r="AI301" s="17">
        <f t="shared" si="264"/>
        <v>0</v>
      </c>
      <c r="AJ301" s="17"/>
      <c r="AK301" s="20">
        <f t="shared" si="257"/>
        <v>-50</v>
      </c>
      <c r="AL301" s="20">
        <f t="shared" si="259"/>
        <v>901.5</v>
      </c>
      <c r="AM301" s="20"/>
      <c r="AN301" s="6">
        <f t="shared" si="216"/>
        <v>0</v>
      </c>
      <c r="AO301" s="6">
        <f t="shared" si="217"/>
        <v>0</v>
      </c>
      <c r="AP301" s="17">
        <f t="shared" si="218"/>
        <v>0</v>
      </c>
      <c r="AQ301" s="17"/>
      <c r="AR301" s="6">
        <f t="shared" si="219"/>
        <v>0</v>
      </c>
      <c r="AS301" s="6">
        <f t="shared" si="220"/>
        <v>0</v>
      </c>
      <c r="AT301" s="6">
        <f t="shared" si="260"/>
        <v>0</v>
      </c>
      <c r="AU301" s="6"/>
      <c r="AV301" s="6">
        <f t="shared" si="221"/>
        <v>0</v>
      </c>
      <c r="AW301" s="6">
        <f t="shared" si="222"/>
        <v>0</v>
      </c>
      <c r="AX301" s="6">
        <f t="shared" si="223"/>
        <v>0</v>
      </c>
      <c r="AY301" s="6"/>
      <c r="AZ301" s="6">
        <f t="shared" si="224"/>
        <v>0</v>
      </c>
      <c r="BA301" s="6">
        <f t="shared" si="225"/>
        <v>0</v>
      </c>
      <c r="BB301" s="6">
        <f t="shared" si="226"/>
        <v>0</v>
      </c>
      <c r="BC301" s="6"/>
      <c r="BD301" s="6">
        <f t="shared" si="227"/>
        <v>0</v>
      </c>
      <c r="BE301" s="6">
        <f t="shared" si="228"/>
        <v>0</v>
      </c>
      <c r="BF301" s="6">
        <f t="shared" si="229"/>
        <v>0</v>
      </c>
      <c r="BG301" s="6"/>
      <c r="BH301" s="6">
        <f t="shared" si="230"/>
        <v>0</v>
      </c>
      <c r="BI301" s="6">
        <f t="shared" si="231"/>
        <v>0</v>
      </c>
      <c r="BJ301" s="6">
        <f t="shared" si="232"/>
        <v>0</v>
      </c>
      <c r="BK301" s="6"/>
      <c r="BL301" s="6">
        <f t="shared" si="233"/>
        <v>0</v>
      </c>
      <c r="BM301" s="6">
        <f t="shared" si="234"/>
        <v>0</v>
      </c>
      <c r="BN301" s="6">
        <f t="shared" si="235"/>
        <v>0</v>
      </c>
      <c r="BO301" s="6"/>
      <c r="BP301" s="6">
        <f t="shared" si="236"/>
        <v>0</v>
      </c>
      <c r="BQ301" s="6">
        <f t="shared" si="237"/>
        <v>0</v>
      </c>
      <c r="BR301" s="6">
        <f t="shared" si="238"/>
        <v>0</v>
      </c>
      <c r="BS301" s="6"/>
      <c r="BT301" s="79">
        <f t="shared" si="239"/>
        <v>-50</v>
      </c>
      <c r="BU301" s="6">
        <f t="shared" si="240"/>
        <v>0</v>
      </c>
      <c r="BV301" s="6">
        <f t="shared" si="241"/>
        <v>0</v>
      </c>
      <c r="BW301" s="6"/>
      <c r="BX301" s="6">
        <f t="shared" si="242"/>
        <v>0</v>
      </c>
      <c r="BY301" s="6">
        <f t="shared" si="243"/>
        <v>0</v>
      </c>
      <c r="BZ301" s="6">
        <f t="shared" si="244"/>
        <v>0</v>
      </c>
      <c r="CA301" s="6"/>
      <c r="CB301" s="6">
        <f t="shared" si="245"/>
        <v>0</v>
      </c>
      <c r="CC301" s="6">
        <f t="shared" si="246"/>
        <v>0</v>
      </c>
      <c r="CD301" s="6">
        <f t="shared" si="247"/>
        <v>0</v>
      </c>
      <c r="CE301" s="6"/>
      <c r="CF301" s="6">
        <f t="shared" si="248"/>
        <v>0</v>
      </c>
      <c r="CG301" s="6">
        <f t="shared" si="249"/>
        <v>0</v>
      </c>
      <c r="CH301" s="6">
        <f t="shared" si="250"/>
        <v>0</v>
      </c>
      <c r="CI301" s="6"/>
      <c r="CJ301" s="6">
        <f t="shared" si="251"/>
        <v>0</v>
      </c>
      <c r="CK301" s="6">
        <f t="shared" si="252"/>
        <v>0</v>
      </c>
      <c r="CL301" s="6">
        <f t="shared" si="253"/>
        <v>0</v>
      </c>
      <c r="CM301" s="6"/>
      <c r="CN301" s="6">
        <f t="shared" si="254"/>
        <v>0</v>
      </c>
      <c r="CO301" s="6">
        <f t="shared" si="255"/>
        <v>0</v>
      </c>
      <c r="CP301" s="6">
        <f t="shared" si="256"/>
        <v>0</v>
      </c>
      <c r="CQ301" s="6"/>
      <c r="CR301" s="6">
        <f t="shared" si="261"/>
        <v>0</v>
      </c>
      <c r="CS301" s="6">
        <f t="shared" si="262"/>
        <v>0</v>
      </c>
      <c r="CT301" s="6">
        <f t="shared" si="263"/>
        <v>0</v>
      </c>
      <c r="CU301" s="6"/>
      <c r="CV301" s="6"/>
      <c r="CW301" s="6"/>
      <c r="CX301" s="6"/>
      <c r="CY301" s="6"/>
      <c r="CZ301" s="6"/>
      <c r="DA301" s="6"/>
      <c r="DB301" s="6"/>
      <c r="DC301" s="6"/>
      <c r="DD301" s="133"/>
      <c r="DE301" s="133"/>
      <c r="DF301" s="133"/>
      <c r="DG301" s="133"/>
      <c r="DH301" s="56"/>
      <c r="DI301" s="56"/>
      <c r="DJ301" s="56"/>
      <c r="DK301" s="56"/>
      <c r="DL301" s="56"/>
    </row>
    <row r="302" spans="1:116" s="31" customFormat="1" ht="28.5" customHeight="1" thickTop="1" thickBot="1" x14ac:dyDescent="0.35">
      <c r="A302" s="4">
        <v>44403</v>
      </c>
      <c r="B302" s="5" t="s">
        <v>25</v>
      </c>
      <c r="C302" s="5" t="s">
        <v>38</v>
      </c>
      <c r="D302" s="12" t="s">
        <v>11</v>
      </c>
      <c r="E302" s="5" t="s">
        <v>65</v>
      </c>
      <c r="F302" s="5" t="s">
        <v>1</v>
      </c>
      <c r="G302" s="53" t="s">
        <v>386</v>
      </c>
      <c r="H302" s="53">
        <v>48</v>
      </c>
      <c r="I302" s="82">
        <v>48</v>
      </c>
      <c r="J302" s="17">
        <v>46</v>
      </c>
      <c r="K302" s="17">
        <f t="shared" si="258"/>
        <v>947.5</v>
      </c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68">
        <v>46</v>
      </c>
      <c r="Y302" s="17"/>
      <c r="Z302" s="17"/>
      <c r="AA302" s="17"/>
      <c r="AB302" s="17"/>
      <c r="AC302" s="17"/>
      <c r="AD302" s="125"/>
      <c r="AE302" s="125"/>
      <c r="AF302" s="123"/>
      <c r="AG302" s="117">
        <f t="shared" si="214"/>
        <v>0</v>
      </c>
      <c r="AH302" s="36">
        <f t="shared" si="215"/>
        <v>46</v>
      </c>
      <c r="AI302" s="17">
        <f t="shared" si="264"/>
        <v>0</v>
      </c>
      <c r="AJ302" s="17"/>
      <c r="AK302" s="20">
        <f t="shared" si="257"/>
        <v>46</v>
      </c>
      <c r="AL302" s="20">
        <f t="shared" si="259"/>
        <v>947.5</v>
      </c>
      <c r="AM302" s="20"/>
      <c r="AN302" s="6">
        <f t="shared" si="216"/>
        <v>0</v>
      </c>
      <c r="AO302" s="6">
        <f t="shared" si="217"/>
        <v>0</v>
      </c>
      <c r="AP302" s="17">
        <f t="shared" si="218"/>
        <v>0</v>
      </c>
      <c r="AQ302" s="17"/>
      <c r="AR302" s="6">
        <f t="shared" si="219"/>
        <v>0</v>
      </c>
      <c r="AS302" s="6">
        <f t="shared" si="220"/>
        <v>0</v>
      </c>
      <c r="AT302" s="6">
        <f t="shared" si="260"/>
        <v>0</v>
      </c>
      <c r="AU302" s="6"/>
      <c r="AV302" s="6">
        <f t="shared" si="221"/>
        <v>0</v>
      </c>
      <c r="AW302" s="6">
        <f t="shared" si="222"/>
        <v>0</v>
      </c>
      <c r="AX302" s="6">
        <f t="shared" si="223"/>
        <v>0</v>
      </c>
      <c r="AY302" s="6"/>
      <c r="AZ302" s="6">
        <f t="shared" si="224"/>
        <v>0</v>
      </c>
      <c r="BA302" s="6">
        <f t="shared" si="225"/>
        <v>0</v>
      </c>
      <c r="BB302" s="6">
        <f t="shared" si="226"/>
        <v>0</v>
      </c>
      <c r="BC302" s="6"/>
      <c r="BD302" s="6">
        <f t="shared" si="227"/>
        <v>0</v>
      </c>
      <c r="BE302" s="6">
        <f t="shared" si="228"/>
        <v>0</v>
      </c>
      <c r="BF302" s="6">
        <f t="shared" si="229"/>
        <v>0</v>
      </c>
      <c r="BG302" s="6"/>
      <c r="BH302" s="6">
        <f t="shared" si="230"/>
        <v>0</v>
      </c>
      <c r="BI302" s="6">
        <f t="shared" si="231"/>
        <v>0</v>
      </c>
      <c r="BJ302" s="6">
        <f t="shared" si="232"/>
        <v>0</v>
      </c>
      <c r="BK302" s="6"/>
      <c r="BL302" s="6">
        <f t="shared" si="233"/>
        <v>0</v>
      </c>
      <c r="BM302" s="6">
        <f t="shared" si="234"/>
        <v>0</v>
      </c>
      <c r="BN302" s="6">
        <f t="shared" si="235"/>
        <v>0</v>
      </c>
      <c r="BO302" s="6"/>
      <c r="BP302" s="6">
        <f t="shared" si="236"/>
        <v>0</v>
      </c>
      <c r="BQ302" s="6">
        <f t="shared" si="237"/>
        <v>0</v>
      </c>
      <c r="BR302" s="6">
        <f t="shared" si="238"/>
        <v>0</v>
      </c>
      <c r="BS302" s="6"/>
      <c r="BT302" s="6">
        <f t="shared" si="239"/>
        <v>0</v>
      </c>
      <c r="BU302" s="6">
        <f t="shared" si="240"/>
        <v>0</v>
      </c>
      <c r="BV302" s="6">
        <f t="shared" si="241"/>
        <v>0</v>
      </c>
      <c r="BW302" s="6"/>
      <c r="BX302" s="6">
        <f t="shared" si="242"/>
        <v>0</v>
      </c>
      <c r="BY302" s="6">
        <f t="shared" si="243"/>
        <v>0</v>
      </c>
      <c r="BZ302" s="6">
        <f t="shared" si="244"/>
        <v>0</v>
      </c>
      <c r="CA302" s="6"/>
      <c r="CB302" s="6">
        <f t="shared" si="245"/>
        <v>0</v>
      </c>
      <c r="CC302" s="6">
        <f t="shared" si="246"/>
        <v>0</v>
      </c>
      <c r="CD302" s="6">
        <f t="shared" si="247"/>
        <v>0</v>
      </c>
      <c r="CE302" s="6"/>
      <c r="CF302" s="6">
        <f t="shared" si="248"/>
        <v>0</v>
      </c>
      <c r="CG302" s="6">
        <f t="shared" si="249"/>
        <v>0</v>
      </c>
      <c r="CH302" s="6">
        <f t="shared" si="250"/>
        <v>0</v>
      </c>
      <c r="CI302" s="6"/>
      <c r="CJ302" s="6">
        <f t="shared" si="251"/>
        <v>0</v>
      </c>
      <c r="CK302" s="36">
        <f t="shared" si="252"/>
        <v>46</v>
      </c>
      <c r="CL302" s="6">
        <f t="shared" si="253"/>
        <v>0</v>
      </c>
      <c r="CM302" s="6"/>
      <c r="CN302" s="6">
        <f t="shared" si="254"/>
        <v>0</v>
      </c>
      <c r="CO302" s="6">
        <f t="shared" si="255"/>
        <v>0</v>
      </c>
      <c r="CP302" s="6">
        <f t="shared" si="256"/>
        <v>0</v>
      </c>
      <c r="CQ302" s="6"/>
      <c r="CR302" s="6">
        <f t="shared" si="261"/>
        <v>0</v>
      </c>
      <c r="CS302" s="6">
        <f t="shared" si="262"/>
        <v>0</v>
      </c>
      <c r="CT302" s="6">
        <f t="shared" si="263"/>
        <v>0</v>
      </c>
      <c r="CU302" s="6"/>
      <c r="CV302" s="6"/>
      <c r="CW302" s="6"/>
      <c r="CX302" s="6"/>
      <c r="CY302" s="6"/>
      <c r="CZ302" s="6"/>
      <c r="DA302" s="6"/>
      <c r="DB302" s="6"/>
      <c r="DC302" s="6"/>
      <c r="DD302" s="133"/>
      <c r="DE302" s="133"/>
      <c r="DF302" s="133"/>
      <c r="DG302" s="133"/>
      <c r="DH302" s="56"/>
      <c r="DI302" s="56"/>
      <c r="DJ302" s="56"/>
      <c r="DK302" s="56"/>
      <c r="DL302" s="56"/>
    </row>
    <row r="303" spans="1:116" s="31" customFormat="1" ht="28.5" customHeight="1" thickTop="1" thickBot="1" x14ac:dyDescent="0.35">
      <c r="A303" s="4">
        <v>44403</v>
      </c>
      <c r="B303" s="5" t="s">
        <v>10</v>
      </c>
      <c r="C303" s="5" t="s">
        <v>29</v>
      </c>
      <c r="D303" s="12" t="s">
        <v>11</v>
      </c>
      <c r="E303" s="5" t="s">
        <v>27</v>
      </c>
      <c r="F303" s="5" t="s">
        <v>1</v>
      </c>
      <c r="G303" s="53" t="s">
        <v>387</v>
      </c>
      <c r="H303" s="53">
        <v>38.75</v>
      </c>
      <c r="I303" s="82">
        <v>38.75</v>
      </c>
      <c r="J303" s="17">
        <v>36.75</v>
      </c>
      <c r="K303" s="17">
        <f t="shared" si="258"/>
        <v>984.25</v>
      </c>
      <c r="L303" s="17"/>
      <c r="M303" s="17"/>
      <c r="N303" s="17"/>
      <c r="O303" s="17"/>
      <c r="P303" s="17"/>
      <c r="Q303" s="17"/>
      <c r="R303" s="17"/>
      <c r="S303" s="17"/>
      <c r="T303" s="68">
        <v>36.75</v>
      </c>
      <c r="U303" s="17"/>
      <c r="V303" s="17"/>
      <c r="W303" s="17"/>
      <c r="X303" s="17"/>
      <c r="Y303" s="17"/>
      <c r="Z303" s="17"/>
      <c r="AA303" s="17"/>
      <c r="AB303" s="17"/>
      <c r="AC303" s="17"/>
      <c r="AD303" s="125"/>
      <c r="AE303" s="125"/>
      <c r="AF303" s="123"/>
      <c r="AG303" s="119">
        <f t="shared" si="214"/>
        <v>36.75</v>
      </c>
      <c r="AH303" s="6">
        <f t="shared" si="215"/>
        <v>0</v>
      </c>
      <c r="AI303" s="17">
        <f t="shared" si="264"/>
        <v>0</v>
      </c>
      <c r="AJ303" s="17"/>
      <c r="AK303" s="20">
        <f t="shared" si="257"/>
        <v>36.75</v>
      </c>
      <c r="AL303" s="20">
        <f t="shared" si="259"/>
        <v>984.25</v>
      </c>
      <c r="AM303" s="20"/>
      <c r="AN303" s="6">
        <f t="shared" si="216"/>
        <v>0</v>
      </c>
      <c r="AO303" s="6">
        <f t="shared" si="217"/>
        <v>0</v>
      </c>
      <c r="AP303" s="17">
        <f t="shared" si="218"/>
        <v>0</v>
      </c>
      <c r="AQ303" s="17"/>
      <c r="AR303" s="6">
        <f t="shared" si="219"/>
        <v>0</v>
      </c>
      <c r="AS303" s="6">
        <f t="shared" si="220"/>
        <v>0</v>
      </c>
      <c r="AT303" s="6">
        <f t="shared" si="260"/>
        <v>0</v>
      </c>
      <c r="AU303" s="6"/>
      <c r="AV303" s="6">
        <f t="shared" si="221"/>
        <v>0</v>
      </c>
      <c r="AW303" s="6">
        <f t="shared" si="222"/>
        <v>0</v>
      </c>
      <c r="AX303" s="6">
        <f t="shared" si="223"/>
        <v>0</v>
      </c>
      <c r="AY303" s="6"/>
      <c r="AZ303" s="6">
        <f t="shared" si="224"/>
        <v>0</v>
      </c>
      <c r="BA303" s="6">
        <f t="shared" si="225"/>
        <v>0</v>
      </c>
      <c r="BB303" s="6">
        <f t="shared" si="226"/>
        <v>0</v>
      </c>
      <c r="BC303" s="6"/>
      <c r="BD303" s="6">
        <f t="shared" si="227"/>
        <v>0</v>
      </c>
      <c r="BE303" s="6">
        <f t="shared" si="228"/>
        <v>0</v>
      </c>
      <c r="BF303" s="6">
        <f t="shared" si="229"/>
        <v>0</v>
      </c>
      <c r="BG303" s="6"/>
      <c r="BH303" s="6">
        <f t="shared" si="230"/>
        <v>0</v>
      </c>
      <c r="BI303" s="6">
        <f t="shared" si="231"/>
        <v>0</v>
      </c>
      <c r="BJ303" s="6">
        <f t="shared" si="232"/>
        <v>0</v>
      </c>
      <c r="BK303" s="6"/>
      <c r="BL303" s="6">
        <f t="shared" si="233"/>
        <v>0</v>
      </c>
      <c r="BM303" s="6">
        <f t="shared" si="234"/>
        <v>0</v>
      </c>
      <c r="BN303" s="6">
        <f t="shared" si="235"/>
        <v>0</v>
      </c>
      <c r="BO303" s="6"/>
      <c r="BP303" s="6">
        <f t="shared" si="236"/>
        <v>0</v>
      </c>
      <c r="BQ303" s="6">
        <f t="shared" si="237"/>
        <v>0</v>
      </c>
      <c r="BR303" s="6">
        <f t="shared" si="238"/>
        <v>0</v>
      </c>
      <c r="BS303" s="6"/>
      <c r="BT303" s="36">
        <f t="shared" si="239"/>
        <v>36.75</v>
      </c>
      <c r="BU303" s="6">
        <f t="shared" si="240"/>
        <v>0</v>
      </c>
      <c r="BV303" s="6">
        <f t="shared" si="241"/>
        <v>0</v>
      </c>
      <c r="BW303" s="6"/>
      <c r="BX303" s="6">
        <f t="shared" si="242"/>
        <v>0</v>
      </c>
      <c r="BY303" s="6">
        <f t="shared" si="243"/>
        <v>0</v>
      </c>
      <c r="BZ303" s="6">
        <f t="shared" si="244"/>
        <v>0</v>
      </c>
      <c r="CA303" s="6"/>
      <c r="CB303" s="6">
        <f t="shared" si="245"/>
        <v>0</v>
      </c>
      <c r="CC303" s="6">
        <f t="shared" si="246"/>
        <v>0</v>
      </c>
      <c r="CD303" s="6">
        <f t="shared" si="247"/>
        <v>0</v>
      </c>
      <c r="CE303" s="6"/>
      <c r="CF303" s="6">
        <f t="shared" si="248"/>
        <v>0</v>
      </c>
      <c r="CG303" s="6">
        <f t="shared" si="249"/>
        <v>0</v>
      </c>
      <c r="CH303" s="6">
        <f t="shared" si="250"/>
        <v>0</v>
      </c>
      <c r="CI303" s="6"/>
      <c r="CJ303" s="6">
        <f t="shared" si="251"/>
        <v>0</v>
      </c>
      <c r="CK303" s="6">
        <f t="shared" si="252"/>
        <v>0</v>
      </c>
      <c r="CL303" s="6">
        <f t="shared" si="253"/>
        <v>0</v>
      </c>
      <c r="CM303" s="6"/>
      <c r="CN303" s="6">
        <f t="shared" si="254"/>
        <v>0</v>
      </c>
      <c r="CO303" s="6">
        <f t="shared" si="255"/>
        <v>0</v>
      </c>
      <c r="CP303" s="6">
        <f t="shared" si="256"/>
        <v>0</v>
      </c>
      <c r="CQ303" s="6"/>
      <c r="CR303" s="6">
        <f t="shared" si="261"/>
        <v>0</v>
      </c>
      <c r="CS303" s="6">
        <f t="shared" si="262"/>
        <v>0</v>
      </c>
      <c r="CT303" s="6">
        <f t="shared" si="263"/>
        <v>0</v>
      </c>
      <c r="CU303" s="6"/>
      <c r="CV303" s="6"/>
      <c r="CW303" s="6"/>
      <c r="CX303" s="6"/>
      <c r="CY303" s="6"/>
      <c r="CZ303" s="6"/>
      <c r="DA303" s="6"/>
      <c r="DB303" s="6"/>
      <c r="DC303" s="6"/>
      <c r="DD303" s="133"/>
      <c r="DE303" s="133"/>
      <c r="DF303" s="133"/>
      <c r="DG303" s="133"/>
      <c r="DH303" s="56"/>
      <c r="DI303" s="56"/>
      <c r="DJ303" s="56"/>
      <c r="DK303" s="56"/>
      <c r="DL303" s="56"/>
    </row>
    <row r="304" spans="1:116" s="31" customFormat="1" ht="28.5" customHeight="1" thickTop="1" thickBot="1" x14ac:dyDescent="0.35">
      <c r="A304" s="4">
        <v>44404</v>
      </c>
      <c r="B304" s="51" t="s">
        <v>3</v>
      </c>
      <c r="C304" s="5" t="s">
        <v>41</v>
      </c>
      <c r="D304" s="12" t="s">
        <v>11</v>
      </c>
      <c r="E304" s="5" t="s">
        <v>27</v>
      </c>
      <c r="F304" s="5" t="s">
        <v>1</v>
      </c>
      <c r="G304" s="53" t="s">
        <v>388</v>
      </c>
      <c r="H304" s="53">
        <v>45.75</v>
      </c>
      <c r="I304" s="81">
        <v>-54.25</v>
      </c>
      <c r="J304" s="72">
        <v>-55.25</v>
      </c>
      <c r="K304" s="17">
        <f t="shared" si="258"/>
        <v>929</v>
      </c>
      <c r="L304" s="72">
        <v>-55.25</v>
      </c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25"/>
      <c r="AE304" s="125"/>
      <c r="AF304" s="123"/>
      <c r="AG304" s="117">
        <f t="shared" si="214"/>
        <v>0</v>
      </c>
      <c r="AH304" s="6">
        <f t="shared" si="215"/>
        <v>0</v>
      </c>
      <c r="AI304" s="72">
        <f t="shared" si="264"/>
        <v>-55.25</v>
      </c>
      <c r="AJ304" s="17"/>
      <c r="AK304" s="20">
        <f t="shared" si="257"/>
        <v>-55.25</v>
      </c>
      <c r="AL304" s="20">
        <f t="shared" si="259"/>
        <v>929</v>
      </c>
      <c r="AM304" s="20"/>
      <c r="AN304" s="6">
        <f t="shared" si="216"/>
        <v>0</v>
      </c>
      <c r="AO304" s="6">
        <f t="shared" si="217"/>
        <v>0</v>
      </c>
      <c r="AP304" s="72">
        <f t="shared" si="218"/>
        <v>-55.25</v>
      </c>
      <c r="AQ304" s="17"/>
      <c r="AR304" s="6">
        <f t="shared" si="219"/>
        <v>0</v>
      </c>
      <c r="AS304" s="6">
        <f t="shared" si="220"/>
        <v>0</v>
      </c>
      <c r="AT304" s="6">
        <f t="shared" si="260"/>
        <v>0</v>
      </c>
      <c r="AU304" s="6"/>
      <c r="AV304" s="6">
        <f t="shared" si="221"/>
        <v>0</v>
      </c>
      <c r="AW304" s="6">
        <f t="shared" si="222"/>
        <v>0</v>
      </c>
      <c r="AX304" s="6">
        <f t="shared" si="223"/>
        <v>0</v>
      </c>
      <c r="AY304" s="6"/>
      <c r="AZ304" s="6">
        <f t="shared" si="224"/>
        <v>0</v>
      </c>
      <c r="BA304" s="6">
        <f t="shared" si="225"/>
        <v>0</v>
      </c>
      <c r="BB304" s="6">
        <f t="shared" si="226"/>
        <v>0</v>
      </c>
      <c r="BC304" s="6"/>
      <c r="BD304" s="6">
        <f t="shared" si="227"/>
        <v>0</v>
      </c>
      <c r="BE304" s="6">
        <f t="shared" si="228"/>
        <v>0</v>
      </c>
      <c r="BF304" s="6">
        <f t="shared" si="229"/>
        <v>0</v>
      </c>
      <c r="BG304" s="6"/>
      <c r="BH304" s="6">
        <f t="shared" si="230"/>
        <v>0</v>
      </c>
      <c r="BI304" s="6">
        <f t="shared" si="231"/>
        <v>0</v>
      </c>
      <c r="BJ304" s="6">
        <f t="shared" si="232"/>
        <v>0</v>
      </c>
      <c r="BK304" s="6"/>
      <c r="BL304" s="6">
        <f t="shared" si="233"/>
        <v>0</v>
      </c>
      <c r="BM304" s="6">
        <f t="shared" si="234"/>
        <v>0</v>
      </c>
      <c r="BN304" s="6">
        <f t="shared" si="235"/>
        <v>0</v>
      </c>
      <c r="BO304" s="6"/>
      <c r="BP304" s="6">
        <f t="shared" si="236"/>
        <v>0</v>
      </c>
      <c r="BQ304" s="6">
        <f t="shared" si="237"/>
        <v>0</v>
      </c>
      <c r="BR304" s="6">
        <f t="shared" si="238"/>
        <v>0</v>
      </c>
      <c r="BS304" s="6"/>
      <c r="BT304" s="6">
        <f t="shared" si="239"/>
        <v>0</v>
      </c>
      <c r="BU304" s="6">
        <f t="shared" si="240"/>
        <v>0</v>
      </c>
      <c r="BV304" s="6">
        <f t="shared" si="241"/>
        <v>0</v>
      </c>
      <c r="BW304" s="6"/>
      <c r="BX304" s="6">
        <f t="shared" si="242"/>
        <v>0</v>
      </c>
      <c r="BY304" s="6">
        <f t="shared" si="243"/>
        <v>0</v>
      </c>
      <c r="BZ304" s="6">
        <f t="shared" si="244"/>
        <v>0</v>
      </c>
      <c r="CA304" s="6"/>
      <c r="CB304" s="6">
        <f t="shared" si="245"/>
        <v>0</v>
      </c>
      <c r="CC304" s="6">
        <f t="shared" si="246"/>
        <v>0</v>
      </c>
      <c r="CD304" s="6">
        <f t="shared" si="247"/>
        <v>0</v>
      </c>
      <c r="CE304" s="6"/>
      <c r="CF304" s="6">
        <f t="shared" si="248"/>
        <v>0</v>
      </c>
      <c r="CG304" s="6">
        <f t="shared" si="249"/>
        <v>0</v>
      </c>
      <c r="CH304" s="6">
        <f t="shared" si="250"/>
        <v>0</v>
      </c>
      <c r="CI304" s="6"/>
      <c r="CJ304" s="6">
        <f t="shared" si="251"/>
        <v>0</v>
      </c>
      <c r="CK304" s="6">
        <f t="shared" si="252"/>
        <v>0</v>
      </c>
      <c r="CL304" s="6">
        <f t="shared" si="253"/>
        <v>0</v>
      </c>
      <c r="CM304" s="6"/>
      <c r="CN304" s="6">
        <f t="shared" si="254"/>
        <v>0</v>
      </c>
      <c r="CO304" s="6">
        <f t="shared" si="255"/>
        <v>0</v>
      </c>
      <c r="CP304" s="6">
        <f t="shared" si="256"/>
        <v>0</v>
      </c>
      <c r="CQ304" s="6"/>
      <c r="CR304" s="6">
        <f t="shared" si="261"/>
        <v>0</v>
      </c>
      <c r="CS304" s="6">
        <f t="shared" si="262"/>
        <v>0</v>
      </c>
      <c r="CT304" s="6">
        <f t="shared" si="263"/>
        <v>0</v>
      </c>
      <c r="CU304" s="6"/>
      <c r="CV304" s="6"/>
      <c r="CW304" s="6"/>
      <c r="CX304" s="6"/>
      <c r="CY304" s="6"/>
      <c r="CZ304" s="6"/>
      <c r="DA304" s="6"/>
      <c r="DB304" s="6"/>
      <c r="DC304" s="6"/>
      <c r="DD304" s="133"/>
      <c r="DE304" s="133"/>
      <c r="DF304" s="133"/>
      <c r="DG304" s="133"/>
      <c r="DH304" s="56"/>
      <c r="DI304" s="56"/>
      <c r="DJ304" s="56"/>
      <c r="DK304" s="56"/>
      <c r="DL304" s="56"/>
    </row>
    <row r="305" spans="1:116" s="31" customFormat="1" ht="28.5" customHeight="1" thickTop="1" thickBot="1" x14ac:dyDescent="0.35">
      <c r="A305" s="4">
        <v>44405</v>
      </c>
      <c r="B305" s="5" t="s">
        <v>9</v>
      </c>
      <c r="C305" s="5" t="s">
        <v>29</v>
      </c>
      <c r="D305" s="12" t="s">
        <v>11</v>
      </c>
      <c r="E305" s="5" t="s">
        <v>27</v>
      </c>
      <c r="F305" s="5" t="s">
        <v>1</v>
      </c>
      <c r="G305" s="53" t="s">
        <v>389</v>
      </c>
      <c r="H305" s="53">
        <v>50</v>
      </c>
      <c r="I305" s="82">
        <v>50</v>
      </c>
      <c r="J305" s="17">
        <v>48</v>
      </c>
      <c r="K305" s="17">
        <f t="shared" si="258"/>
        <v>977</v>
      </c>
      <c r="L305" s="17"/>
      <c r="M305" s="17"/>
      <c r="N305" s="17"/>
      <c r="O305" s="17"/>
      <c r="P305" s="17"/>
      <c r="Q305" s="17"/>
      <c r="R305" s="17"/>
      <c r="S305" s="68">
        <v>48</v>
      </c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25"/>
      <c r="AE305" s="125"/>
      <c r="AF305" s="123"/>
      <c r="AG305" s="119">
        <f t="shared" si="214"/>
        <v>48</v>
      </c>
      <c r="AH305" s="6">
        <f t="shared" si="215"/>
        <v>0</v>
      </c>
      <c r="AI305" s="17">
        <f t="shared" si="264"/>
        <v>0</v>
      </c>
      <c r="AJ305" s="17"/>
      <c r="AK305" s="20">
        <f t="shared" si="257"/>
        <v>48</v>
      </c>
      <c r="AL305" s="20">
        <f t="shared" si="259"/>
        <v>977</v>
      </c>
      <c r="AM305" s="20"/>
      <c r="AN305" s="6">
        <f t="shared" si="216"/>
        <v>0</v>
      </c>
      <c r="AO305" s="6">
        <f t="shared" si="217"/>
        <v>0</v>
      </c>
      <c r="AP305" s="17">
        <f t="shared" si="218"/>
        <v>0</v>
      </c>
      <c r="AQ305" s="17"/>
      <c r="AR305" s="6">
        <f t="shared" si="219"/>
        <v>0</v>
      </c>
      <c r="AS305" s="6">
        <f t="shared" si="220"/>
        <v>0</v>
      </c>
      <c r="AT305" s="6">
        <f t="shared" si="260"/>
        <v>0</v>
      </c>
      <c r="AU305" s="6"/>
      <c r="AV305" s="6">
        <f t="shared" si="221"/>
        <v>0</v>
      </c>
      <c r="AW305" s="6">
        <f t="shared" si="222"/>
        <v>0</v>
      </c>
      <c r="AX305" s="6">
        <f t="shared" si="223"/>
        <v>0</v>
      </c>
      <c r="AY305" s="6"/>
      <c r="AZ305" s="6">
        <f t="shared" si="224"/>
        <v>0</v>
      </c>
      <c r="BA305" s="6">
        <f t="shared" si="225"/>
        <v>0</v>
      </c>
      <c r="BB305" s="6">
        <f t="shared" si="226"/>
        <v>0</v>
      </c>
      <c r="BC305" s="6"/>
      <c r="BD305" s="6">
        <f t="shared" si="227"/>
        <v>0</v>
      </c>
      <c r="BE305" s="6">
        <f t="shared" si="228"/>
        <v>0</v>
      </c>
      <c r="BF305" s="6">
        <f t="shared" si="229"/>
        <v>0</v>
      </c>
      <c r="BG305" s="6"/>
      <c r="BH305" s="6">
        <f t="shared" si="230"/>
        <v>0</v>
      </c>
      <c r="BI305" s="6">
        <f t="shared" si="231"/>
        <v>0</v>
      </c>
      <c r="BJ305" s="6">
        <f t="shared" si="232"/>
        <v>0</v>
      </c>
      <c r="BK305" s="6"/>
      <c r="BL305" s="6">
        <f t="shared" si="233"/>
        <v>0</v>
      </c>
      <c r="BM305" s="6">
        <f t="shared" si="234"/>
        <v>0</v>
      </c>
      <c r="BN305" s="6">
        <f t="shared" si="235"/>
        <v>0</v>
      </c>
      <c r="BO305" s="6"/>
      <c r="BP305" s="36">
        <f t="shared" si="236"/>
        <v>48</v>
      </c>
      <c r="BQ305" s="6">
        <f t="shared" si="237"/>
        <v>0</v>
      </c>
      <c r="BR305" s="6">
        <f t="shared" si="238"/>
        <v>0</v>
      </c>
      <c r="BS305" s="6"/>
      <c r="BT305" s="6">
        <f t="shared" si="239"/>
        <v>0</v>
      </c>
      <c r="BU305" s="6">
        <f t="shared" si="240"/>
        <v>0</v>
      </c>
      <c r="BV305" s="6">
        <f t="shared" si="241"/>
        <v>0</v>
      </c>
      <c r="BW305" s="6"/>
      <c r="BX305" s="6">
        <f t="shared" si="242"/>
        <v>0</v>
      </c>
      <c r="BY305" s="6">
        <f t="shared" si="243"/>
        <v>0</v>
      </c>
      <c r="BZ305" s="6">
        <f t="shared" si="244"/>
        <v>0</v>
      </c>
      <c r="CA305" s="6"/>
      <c r="CB305" s="6">
        <f t="shared" si="245"/>
        <v>0</v>
      </c>
      <c r="CC305" s="6">
        <f t="shared" si="246"/>
        <v>0</v>
      </c>
      <c r="CD305" s="6">
        <f t="shared" si="247"/>
        <v>0</v>
      </c>
      <c r="CE305" s="6"/>
      <c r="CF305" s="6">
        <f t="shared" si="248"/>
        <v>0</v>
      </c>
      <c r="CG305" s="6">
        <f t="shared" si="249"/>
        <v>0</v>
      </c>
      <c r="CH305" s="6">
        <f t="shared" si="250"/>
        <v>0</v>
      </c>
      <c r="CI305" s="6"/>
      <c r="CJ305" s="6">
        <f t="shared" si="251"/>
        <v>0</v>
      </c>
      <c r="CK305" s="6">
        <f t="shared" si="252"/>
        <v>0</v>
      </c>
      <c r="CL305" s="6">
        <f t="shared" si="253"/>
        <v>0</v>
      </c>
      <c r="CM305" s="6"/>
      <c r="CN305" s="6">
        <f t="shared" si="254"/>
        <v>0</v>
      </c>
      <c r="CO305" s="6">
        <f t="shared" si="255"/>
        <v>0</v>
      </c>
      <c r="CP305" s="6">
        <f t="shared" si="256"/>
        <v>0</v>
      </c>
      <c r="CQ305" s="6"/>
      <c r="CR305" s="6">
        <f t="shared" si="261"/>
        <v>0</v>
      </c>
      <c r="CS305" s="6">
        <f t="shared" si="262"/>
        <v>0</v>
      </c>
      <c r="CT305" s="6">
        <f t="shared" si="263"/>
        <v>0</v>
      </c>
      <c r="CU305" s="6"/>
      <c r="CV305" s="6"/>
      <c r="CW305" s="6"/>
      <c r="CX305" s="6"/>
      <c r="CY305" s="6"/>
      <c r="CZ305" s="6"/>
      <c r="DA305" s="6"/>
      <c r="DB305" s="6"/>
      <c r="DC305" s="6"/>
      <c r="DD305" s="133"/>
      <c r="DE305" s="133"/>
      <c r="DF305" s="133"/>
      <c r="DG305" s="133"/>
      <c r="DH305" s="56"/>
      <c r="DI305" s="56"/>
      <c r="DJ305" s="56"/>
      <c r="DK305" s="56"/>
      <c r="DL305" s="56"/>
    </row>
    <row r="306" spans="1:116" s="31" customFormat="1" ht="28.5" customHeight="1" thickTop="1" thickBot="1" x14ac:dyDescent="0.35">
      <c r="A306" s="4">
        <v>44406</v>
      </c>
      <c r="B306" s="51" t="s">
        <v>25</v>
      </c>
      <c r="C306" s="5" t="s">
        <v>41</v>
      </c>
      <c r="D306" s="12" t="s">
        <v>11</v>
      </c>
      <c r="E306" s="5" t="s">
        <v>65</v>
      </c>
      <c r="F306" s="5" t="s">
        <v>30</v>
      </c>
      <c r="G306" s="53" t="s">
        <v>390</v>
      </c>
      <c r="H306" s="53">
        <v>53.75</v>
      </c>
      <c r="I306" s="81">
        <v>-53.75</v>
      </c>
      <c r="J306" s="72">
        <v>-54.75</v>
      </c>
      <c r="K306" s="17">
        <f t="shared" si="258"/>
        <v>922.25</v>
      </c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72">
        <v>-54.75</v>
      </c>
      <c r="Y306" s="17"/>
      <c r="Z306" s="17"/>
      <c r="AA306" s="17"/>
      <c r="AB306" s="17"/>
      <c r="AC306" s="17"/>
      <c r="AD306" s="125"/>
      <c r="AE306" s="125"/>
      <c r="AF306" s="123"/>
      <c r="AG306" s="117">
        <f t="shared" si="214"/>
        <v>0</v>
      </c>
      <c r="AH306" s="6">
        <f t="shared" si="215"/>
        <v>0</v>
      </c>
      <c r="AI306" s="72">
        <f t="shared" si="264"/>
        <v>-54.75</v>
      </c>
      <c r="AJ306" s="17"/>
      <c r="AK306" s="20">
        <f t="shared" si="257"/>
        <v>-54.75</v>
      </c>
      <c r="AL306" s="20">
        <f t="shared" si="259"/>
        <v>922.25</v>
      </c>
      <c r="AM306" s="20"/>
      <c r="AN306" s="6">
        <f t="shared" si="216"/>
        <v>0</v>
      </c>
      <c r="AO306" s="6">
        <f t="shared" si="217"/>
        <v>0</v>
      </c>
      <c r="AP306" s="17">
        <f t="shared" si="218"/>
        <v>0</v>
      </c>
      <c r="AQ306" s="17"/>
      <c r="AR306" s="6">
        <f t="shared" si="219"/>
        <v>0</v>
      </c>
      <c r="AS306" s="6">
        <f t="shared" si="220"/>
        <v>0</v>
      </c>
      <c r="AT306" s="6">
        <f t="shared" si="260"/>
        <v>0</v>
      </c>
      <c r="AU306" s="6"/>
      <c r="AV306" s="6">
        <f t="shared" si="221"/>
        <v>0</v>
      </c>
      <c r="AW306" s="6">
        <f t="shared" si="222"/>
        <v>0</v>
      </c>
      <c r="AX306" s="6">
        <f t="shared" si="223"/>
        <v>0</v>
      </c>
      <c r="AY306" s="6"/>
      <c r="AZ306" s="6">
        <f t="shared" si="224"/>
        <v>0</v>
      </c>
      <c r="BA306" s="6">
        <f t="shared" si="225"/>
        <v>0</v>
      </c>
      <c r="BB306" s="6">
        <f t="shared" si="226"/>
        <v>0</v>
      </c>
      <c r="BC306" s="6"/>
      <c r="BD306" s="6">
        <f t="shared" si="227"/>
        <v>0</v>
      </c>
      <c r="BE306" s="6">
        <f t="shared" si="228"/>
        <v>0</v>
      </c>
      <c r="BF306" s="6">
        <f t="shared" si="229"/>
        <v>0</v>
      </c>
      <c r="BG306" s="6"/>
      <c r="BH306" s="6">
        <f t="shared" si="230"/>
        <v>0</v>
      </c>
      <c r="BI306" s="6">
        <f t="shared" si="231"/>
        <v>0</v>
      </c>
      <c r="BJ306" s="6">
        <f t="shared" si="232"/>
        <v>0</v>
      </c>
      <c r="BK306" s="6"/>
      <c r="BL306" s="6">
        <f t="shared" si="233"/>
        <v>0</v>
      </c>
      <c r="BM306" s="6">
        <f t="shared" si="234"/>
        <v>0</v>
      </c>
      <c r="BN306" s="6">
        <f t="shared" si="235"/>
        <v>0</v>
      </c>
      <c r="BO306" s="6"/>
      <c r="BP306" s="6">
        <f t="shared" si="236"/>
        <v>0</v>
      </c>
      <c r="BQ306" s="6">
        <f t="shared" si="237"/>
        <v>0</v>
      </c>
      <c r="BR306" s="6">
        <f t="shared" si="238"/>
        <v>0</v>
      </c>
      <c r="BS306" s="6"/>
      <c r="BT306" s="6">
        <f t="shared" si="239"/>
        <v>0</v>
      </c>
      <c r="BU306" s="6">
        <f t="shared" si="240"/>
        <v>0</v>
      </c>
      <c r="BV306" s="6">
        <f t="shared" si="241"/>
        <v>0</v>
      </c>
      <c r="BW306" s="6"/>
      <c r="BX306" s="6">
        <f t="shared" si="242"/>
        <v>0</v>
      </c>
      <c r="BY306" s="6">
        <f t="shared" si="243"/>
        <v>0</v>
      </c>
      <c r="BZ306" s="6">
        <f t="shared" si="244"/>
        <v>0</v>
      </c>
      <c r="CA306" s="6"/>
      <c r="CB306" s="6">
        <f t="shared" si="245"/>
        <v>0</v>
      </c>
      <c r="CC306" s="6">
        <f t="shared" si="246"/>
        <v>0</v>
      </c>
      <c r="CD306" s="6">
        <f t="shared" si="247"/>
        <v>0</v>
      </c>
      <c r="CE306" s="6"/>
      <c r="CF306" s="6">
        <f t="shared" si="248"/>
        <v>0</v>
      </c>
      <c r="CG306" s="6">
        <f t="shared" si="249"/>
        <v>0</v>
      </c>
      <c r="CH306" s="6">
        <f t="shared" si="250"/>
        <v>0</v>
      </c>
      <c r="CI306" s="6"/>
      <c r="CJ306" s="6">
        <f t="shared" si="251"/>
        <v>0</v>
      </c>
      <c r="CK306" s="6">
        <f t="shared" si="252"/>
        <v>0</v>
      </c>
      <c r="CL306" s="79">
        <f t="shared" si="253"/>
        <v>-54.75</v>
      </c>
      <c r="CM306" s="6"/>
      <c r="CN306" s="6">
        <f t="shared" si="254"/>
        <v>0</v>
      </c>
      <c r="CO306" s="6">
        <f t="shared" si="255"/>
        <v>0</v>
      </c>
      <c r="CP306" s="6">
        <f t="shared" si="256"/>
        <v>0</v>
      </c>
      <c r="CQ306" s="6"/>
      <c r="CR306" s="6">
        <f t="shared" si="261"/>
        <v>0</v>
      </c>
      <c r="CS306" s="6">
        <f t="shared" si="262"/>
        <v>0</v>
      </c>
      <c r="CT306" s="6">
        <f t="shared" si="263"/>
        <v>0</v>
      </c>
      <c r="CU306" s="6"/>
      <c r="CV306" s="6"/>
      <c r="CW306" s="6"/>
      <c r="CX306" s="6"/>
      <c r="CY306" s="6"/>
      <c r="CZ306" s="6"/>
      <c r="DA306" s="6"/>
      <c r="DB306" s="6"/>
      <c r="DC306" s="6"/>
      <c r="DD306" s="133"/>
      <c r="DE306" s="133"/>
      <c r="DF306" s="133"/>
      <c r="DG306" s="133"/>
      <c r="DH306" s="56"/>
      <c r="DI306" s="56"/>
      <c r="DJ306" s="56"/>
      <c r="DK306" s="56"/>
      <c r="DL306" s="56"/>
    </row>
    <row r="307" spans="1:116" s="31" customFormat="1" ht="28.5" customHeight="1" thickTop="1" thickBot="1" x14ac:dyDescent="0.35">
      <c r="A307" s="4">
        <v>44406</v>
      </c>
      <c r="B307" s="51" t="s">
        <v>170</v>
      </c>
      <c r="C307" s="5" t="s">
        <v>29</v>
      </c>
      <c r="D307" s="12" t="s">
        <v>11</v>
      </c>
      <c r="E307" s="5" t="s">
        <v>52</v>
      </c>
      <c r="F307" s="5" t="s">
        <v>30</v>
      </c>
      <c r="G307" s="53" t="s">
        <v>391</v>
      </c>
      <c r="H307" s="53">
        <v>11.25</v>
      </c>
      <c r="I307" s="81">
        <v>-11.25</v>
      </c>
      <c r="J307" s="72">
        <v>-12.25</v>
      </c>
      <c r="K307" s="17">
        <f t="shared" si="258"/>
        <v>910</v>
      </c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72">
        <v>-12.25</v>
      </c>
      <c r="AA307" s="17"/>
      <c r="AB307" s="17"/>
      <c r="AC307" s="17"/>
      <c r="AD307" s="125"/>
      <c r="AE307" s="125"/>
      <c r="AF307" s="123"/>
      <c r="AG307" s="118">
        <f t="shared" si="214"/>
        <v>-12.25</v>
      </c>
      <c r="AH307" s="6">
        <f t="shared" si="215"/>
        <v>0</v>
      </c>
      <c r="AI307" s="17">
        <f t="shared" si="264"/>
        <v>0</v>
      </c>
      <c r="AJ307" s="17"/>
      <c r="AK307" s="20">
        <f t="shared" si="257"/>
        <v>-12.25</v>
      </c>
      <c r="AL307" s="20">
        <f t="shared" si="259"/>
        <v>910</v>
      </c>
      <c r="AM307" s="20"/>
      <c r="AN307" s="6">
        <f t="shared" si="216"/>
        <v>0</v>
      </c>
      <c r="AO307" s="6">
        <f t="shared" si="217"/>
        <v>0</v>
      </c>
      <c r="AP307" s="17">
        <f t="shared" si="218"/>
        <v>0</v>
      </c>
      <c r="AQ307" s="17"/>
      <c r="AR307" s="6">
        <f t="shared" si="219"/>
        <v>0</v>
      </c>
      <c r="AS307" s="6">
        <f t="shared" si="220"/>
        <v>0</v>
      </c>
      <c r="AT307" s="6">
        <f t="shared" si="260"/>
        <v>0</v>
      </c>
      <c r="AU307" s="6"/>
      <c r="AV307" s="6">
        <f t="shared" si="221"/>
        <v>0</v>
      </c>
      <c r="AW307" s="6">
        <f t="shared" si="222"/>
        <v>0</v>
      </c>
      <c r="AX307" s="6">
        <f t="shared" si="223"/>
        <v>0</v>
      </c>
      <c r="AY307" s="6"/>
      <c r="AZ307" s="6">
        <f t="shared" si="224"/>
        <v>0</v>
      </c>
      <c r="BA307" s="6">
        <f t="shared" si="225"/>
        <v>0</v>
      </c>
      <c r="BB307" s="6">
        <f t="shared" si="226"/>
        <v>0</v>
      </c>
      <c r="BC307" s="6"/>
      <c r="BD307" s="6">
        <f t="shared" si="227"/>
        <v>0</v>
      </c>
      <c r="BE307" s="6">
        <f t="shared" si="228"/>
        <v>0</v>
      </c>
      <c r="BF307" s="6">
        <f t="shared" si="229"/>
        <v>0</v>
      </c>
      <c r="BG307" s="6"/>
      <c r="BH307" s="6">
        <f t="shared" si="230"/>
        <v>0</v>
      </c>
      <c r="BI307" s="6">
        <f t="shared" si="231"/>
        <v>0</v>
      </c>
      <c r="BJ307" s="6">
        <f t="shared" si="232"/>
        <v>0</v>
      </c>
      <c r="BK307" s="6"/>
      <c r="BL307" s="6">
        <f t="shared" si="233"/>
        <v>0</v>
      </c>
      <c r="BM307" s="6">
        <f t="shared" si="234"/>
        <v>0</v>
      </c>
      <c r="BN307" s="6">
        <f t="shared" si="235"/>
        <v>0</v>
      </c>
      <c r="BO307" s="6"/>
      <c r="BP307" s="6">
        <f t="shared" si="236"/>
        <v>0</v>
      </c>
      <c r="BQ307" s="6">
        <f t="shared" si="237"/>
        <v>0</v>
      </c>
      <c r="BR307" s="6">
        <f t="shared" si="238"/>
        <v>0</v>
      </c>
      <c r="BS307" s="6"/>
      <c r="BT307" s="6">
        <f t="shared" si="239"/>
        <v>0</v>
      </c>
      <c r="BU307" s="6">
        <f t="shared" si="240"/>
        <v>0</v>
      </c>
      <c r="BV307" s="6">
        <f t="shared" si="241"/>
        <v>0</v>
      </c>
      <c r="BW307" s="6"/>
      <c r="BX307" s="6">
        <f t="shared" si="242"/>
        <v>0</v>
      </c>
      <c r="BY307" s="6">
        <f t="shared" si="243"/>
        <v>0</v>
      </c>
      <c r="BZ307" s="6">
        <f t="shared" si="244"/>
        <v>0</v>
      </c>
      <c r="CA307" s="6"/>
      <c r="CB307" s="6">
        <f t="shared" si="245"/>
        <v>0</v>
      </c>
      <c r="CC307" s="6">
        <f t="shared" si="246"/>
        <v>0</v>
      </c>
      <c r="CD307" s="6">
        <f t="shared" si="247"/>
        <v>0</v>
      </c>
      <c r="CE307" s="6"/>
      <c r="CF307" s="6">
        <f t="shared" si="248"/>
        <v>0</v>
      </c>
      <c r="CG307" s="6">
        <f t="shared" si="249"/>
        <v>0</v>
      </c>
      <c r="CH307" s="6">
        <f t="shared" si="250"/>
        <v>0</v>
      </c>
      <c r="CI307" s="6"/>
      <c r="CJ307" s="6">
        <f t="shared" si="251"/>
        <v>0</v>
      </c>
      <c r="CK307" s="6">
        <f t="shared" si="252"/>
        <v>0</v>
      </c>
      <c r="CL307" s="6">
        <f t="shared" si="253"/>
        <v>0</v>
      </c>
      <c r="CM307" s="6"/>
      <c r="CN307" s="6">
        <f t="shared" si="254"/>
        <v>0</v>
      </c>
      <c r="CO307" s="6">
        <f t="shared" si="255"/>
        <v>0</v>
      </c>
      <c r="CP307" s="6">
        <f t="shared" si="256"/>
        <v>0</v>
      </c>
      <c r="CQ307" s="6"/>
      <c r="CR307" s="79">
        <f t="shared" si="261"/>
        <v>-12.25</v>
      </c>
      <c r="CS307" s="6">
        <f t="shared" si="262"/>
        <v>0</v>
      </c>
      <c r="CT307" s="6">
        <f t="shared" si="263"/>
        <v>0</v>
      </c>
      <c r="CU307" s="6"/>
      <c r="CV307" s="6"/>
      <c r="CW307" s="6"/>
      <c r="CX307" s="6"/>
      <c r="CY307" s="6"/>
      <c r="CZ307" s="6"/>
      <c r="DA307" s="6"/>
      <c r="DB307" s="6"/>
      <c r="DC307" s="6"/>
      <c r="DD307" s="133"/>
      <c r="DE307" s="133"/>
      <c r="DF307" s="133"/>
      <c r="DG307" s="133"/>
      <c r="DH307" s="56"/>
      <c r="DI307" s="56"/>
      <c r="DJ307" s="56"/>
      <c r="DK307" s="56"/>
      <c r="DL307" s="56"/>
    </row>
    <row r="308" spans="1:116" s="31" customFormat="1" ht="28.5" customHeight="1" thickTop="1" thickBot="1" x14ac:dyDescent="0.35">
      <c r="A308" s="4">
        <v>44406</v>
      </c>
      <c r="B308" s="51" t="s">
        <v>3</v>
      </c>
      <c r="C308" s="5" t="s">
        <v>38</v>
      </c>
      <c r="D308" s="12" t="s">
        <v>11</v>
      </c>
      <c r="E308" s="5" t="s">
        <v>27</v>
      </c>
      <c r="F308" s="5" t="s">
        <v>30</v>
      </c>
      <c r="G308" s="53" t="s">
        <v>392</v>
      </c>
      <c r="H308" s="53">
        <v>50</v>
      </c>
      <c r="I308" s="81">
        <v>-50</v>
      </c>
      <c r="J308" s="72">
        <v>-51</v>
      </c>
      <c r="K308" s="17">
        <f t="shared" si="258"/>
        <v>859</v>
      </c>
      <c r="L308" s="72">
        <v>-51</v>
      </c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25"/>
      <c r="AE308" s="125"/>
      <c r="AF308" s="123"/>
      <c r="AG308" s="117">
        <f t="shared" si="214"/>
        <v>0</v>
      </c>
      <c r="AH308" s="79">
        <f t="shared" si="215"/>
        <v>-51</v>
      </c>
      <c r="AI308" s="17">
        <f t="shared" si="264"/>
        <v>0</v>
      </c>
      <c r="AJ308" s="17"/>
      <c r="AK308" s="20">
        <f t="shared" si="257"/>
        <v>-51</v>
      </c>
      <c r="AL308" s="20">
        <f t="shared" si="259"/>
        <v>859</v>
      </c>
      <c r="AM308" s="20"/>
      <c r="AN308" s="6">
        <f t="shared" si="216"/>
        <v>0</v>
      </c>
      <c r="AO308" s="79">
        <f t="shared" si="217"/>
        <v>-51</v>
      </c>
      <c r="AP308" s="17">
        <f t="shared" si="218"/>
        <v>0</v>
      </c>
      <c r="AQ308" s="17"/>
      <c r="AR308" s="6">
        <f t="shared" si="219"/>
        <v>0</v>
      </c>
      <c r="AS308" s="6">
        <f t="shared" si="220"/>
        <v>0</v>
      </c>
      <c r="AT308" s="6">
        <f t="shared" si="260"/>
        <v>0</v>
      </c>
      <c r="AU308" s="6"/>
      <c r="AV308" s="6">
        <f t="shared" si="221"/>
        <v>0</v>
      </c>
      <c r="AW308" s="6">
        <f t="shared" si="222"/>
        <v>0</v>
      </c>
      <c r="AX308" s="6">
        <f t="shared" si="223"/>
        <v>0</v>
      </c>
      <c r="AY308" s="6"/>
      <c r="AZ308" s="6">
        <f t="shared" si="224"/>
        <v>0</v>
      </c>
      <c r="BA308" s="6">
        <f t="shared" si="225"/>
        <v>0</v>
      </c>
      <c r="BB308" s="6">
        <f t="shared" si="226"/>
        <v>0</v>
      </c>
      <c r="BC308" s="6"/>
      <c r="BD308" s="6">
        <f t="shared" si="227"/>
        <v>0</v>
      </c>
      <c r="BE308" s="6">
        <f t="shared" si="228"/>
        <v>0</v>
      </c>
      <c r="BF308" s="6">
        <f t="shared" si="229"/>
        <v>0</v>
      </c>
      <c r="BG308" s="6"/>
      <c r="BH308" s="6">
        <f t="shared" si="230"/>
        <v>0</v>
      </c>
      <c r="BI308" s="6">
        <f t="shared" si="231"/>
        <v>0</v>
      </c>
      <c r="BJ308" s="6">
        <f t="shared" si="232"/>
        <v>0</v>
      </c>
      <c r="BK308" s="6"/>
      <c r="BL308" s="6">
        <f t="shared" si="233"/>
        <v>0</v>
      </c>
      <c r="BM308" s="6">
        <f t="shared" si="234"/>
        <v>0</v>
      </c>
      <c r="BN308" s="6">
        <f t="shared" si="235"/>
        <v>0</v>
      </c>
      <c r="BO308" s="6"/>
      <c r="BP308" s="6">
        <f t="shared" si="236"/>
        <v>0</v>
      </c>
      <c r="BQ308" s="6">
        <f t="shared" si="237"/>
        <v>0</v>
      </c>
      <c r="BR308" s="6">
        <f t="shared" si="238"/>
        <v>0</v>
      </c>
      <c r="BS308" s="6"/>
      <c r="BT308" s="6">
        <f t="shared" si="239"/>
        <v>0</v>
      </c>
      <c r="BU308" s="6">
        <f t="shared" si="240"/>
        <v>0</v>
      </c>
      <c r="BV308" s="6">
        <f t="shared" si="241"/>
        <v>0</v>
      </c>
      <c r="BW308" s="6"/>
      <c r="BX308" s="6">
        <f t="shared" si="242"/>
        <v>0</v>
      </c>
      <c r="BY308" s="6">
        <f t="shared" si="243"/>
        <v>0</v>
      </c>
      <c r="BZ308" s="6">
        <f t="shared" si="244"/>
        <v>0</v>
      </c>
      <c r="CA308" s="6"/>
      <c r="CB308" s="6">
        <f t="shared" si="245"/>
        <v>0</v>
      </c>
      <c r="CC308" s="6">
        <f t="shared" si="246"/>
        <v>0</v>
      </c>
      <c r="CD308" s="6">
        <f t="shared" si="247"/>
        <v>0</v>
      </c>
      <c r="CE308" s="6"/>
      <c r="CF308" s="6">
        <f t="shared" si="248"/>
        <v>0</v>
      </c>
      <c r="CG308" s="6">
        <f t="shared" si="249"/>
        <v>0</v>
      </c>
      <c r="CH308" s="6">
        <f t="shared" si="250"/>
        <v>0</v>
      </c>
      <c r="CI308" s="6"/>
      <c r="CJ308" s="6">
        <f t="shared" si="251"/>
        <v>0</v>
      </c>
      <c r="CK308" s="6">
        <f t="shared" si="252"/>
        <v>0</v>
      </c>
      <c r="CL308" s="6">
        <f t="shared" si="253"/>
        <v>0</v>
      </c>
      <c r="CM308" s="6"/>
      <c r="CN308" s="6">
        <f t="shared" si="254"/>
        <v>0</v>
      </c>
      <c r="CO308" s="6">
        <f t="shared" si="255"/>
        <v>0</v>
      </c>
      <c r="CP308" s="6">
        <f t="shared" si="256"/>
        <v>0</v>
      </c>
      <c r="CQ308" s="6"/>
      <c r="CR308" s="6">
        <f t="shared" si="261"/>
        <v>0</v>
      </c>
      <c r="CS308" s="6">
        <f t="shared" si="262"/>
        <v>0</v>
      </c>
      <c r="CT308" s="6">
        <f t="shared" si="263"/>
        <v>0</v>
      </c>
      <c r="CU308" s="6"/>
      <c r="CV308" s="6"/>
      <c r="CW308" s="6"/>
      <c r="CX308" s="6"/>
      <c r="CY308" s="6"/>
      <c r="CZ308" s="6"/>
      <c r="DA308" s="6"/>
      <c r="DB308" s="6"/>
      <c r="DC308" s="6"/>
      <c r="DD308" s="133"/>
      <c r="DE308" s="133"/>
      <c r="DF308" s="133"/>
      <c r="DG308" s="133"/>
      <c r="DH308" s="56"/>
      <c r="DI308" s="56"/>
      <c r="DJ308" s="56"/>
      <c r="DK308" s="56"/>
      <c r="DL308" s="56"/>
    </row>
    <row r="309" spans="1:116" s="31" customFormat="1" ht="28.5" customHeight="1" thickTop="1" thickBot="1" x14ac:dyDescent="0.35">
      <c r="A309" s="4">
        <v>44406</v>
      </c>
      <c r="B309" s="51" t="s">
        <v>2</v>
      </c>
      <c r="C309" s="5" t="s">
        <v>38</v>
      </c>
      <c r="D309" s="12" t="s">
        <v>11</v>
      </c>
      <c r="E309" s="5" t="s">
        <v>27</v>
      </c>
      <c r="F309" s="5" t="s">
        <v>30</v>
      </c>
      <c r="G309" s="53" t="s">
        <v>393</v>
      </c>
      <c r="H309" s="53">
        <v>49.25</v>
      </c>
      <c r="I309" s="81">
        <v>-49.25</v>
      </c>
      <c r="J309" s="72">
        <v>-50.25</v>
      </c>
      <c r="K309" s="17">
        <f t="shared" si="258"/>
        <v>808.75</v>
      </c>
      <c r="L309" s="17"/>
      <c r="M309" s="72">
        <v>-50.25</v>
      </c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25"/>
      <c r="AE309" s="125"/>
      <c r="AF309" s="123"/>
      <c r="AG309" s="117">
        <f t="shared" si="214"/>
        <v>0</v>
      </c>
      <c r="AH309" s="79">
        <f t="shared" si="215"/>
        <v>-50.25</v>
      </c>
      <c r="AI309" s="17">
        <f t="shared" si="264"/>
        <v>0</v>
      </c>
      <c r="AJ309" s="17"/>
      <c r="AK309" s="20">
        <f t="shared" si="257"/>
        <v>-50.25</v>
      </c>
      <c r="AL309" s="20">
        <f t="shared" si="259"/>
        <v>808.75</v>
      </c>
      <c r="AM309" s="20"/>
      <c r="AN309" s="6">
        <f t="shared" si="216"/>
        <v>0</v>
      </c>
      <c r="AO309" s="6">
        <f t="shared" si="217"/>
        <v>0</v>
      </c>
      <c r="AP309" s="17">
        <f t="shared" si="218"/>
        <v>0</v>
      </c>
      <c r="AQ309" s="17"/>
      <c r="AR309" s="6">
        <f t="shared" si="219"/>
        <v>0</v>
      </c>
      <c r="AS309" s="79">
        <f t="shared" si="220"/>
        <v>-50.25</v>
      </c>
      <c r="AT309" s="6">
        <f t="shared" si="260"/>
        <v>0</v>
      </c>
      <c r="AU309" s="6"/>
      <c r="AV309" s="6">
        <f t="shared" si="221"/>
        <v>0</v>
      </c>
      <c r="AW309" s="6">
        <f t="shared" si="222"/>
        <v>0</v>
      </c>
      <c r="AX309" s="6">
        <f t="shared" si="223"/>
        <v>0</v>
      </c>
      <c r="AY309" s="6"/>
      <c r="AZ309" s="6">
        <f t="shared" si="224"/>
        <v>0</v>
      </c>
      <c r="BA309" s="6">
        <f t="shared" si="225"/>
        <v>0</v>
      </c>
      <c r="BB309" s="6">
        <f t="shared" si="226"/>
        <v>0</v>
      </c>
      <c r="BC309" s="6"/>
      <c r="BD309" s="6">
        <f t="shared" si="227"/>
        <v>0</v>
      </c>
      <c r="BE309" s="6">
        <f t="shared" si="228"/>
        <v>0</v>
      </c>
      <c r="BF309" s="6">
        <f t="shared" si="229"/>
        <v>0</v>
      </c>
      <c r="BG309" s="6"/>
      <c r="BH309" s="6">
        <f t="shared" si="230"/>
        <v>0</v>
      </c>
      <c r="BI309" s="6">
        <f t="shared" si="231"/>
        <v>0</v>
      </c>
      <c r="BJ309" s="6">
        <f t="shared" si="232"/>
        <v>0</v>
      </c>
      <c r="BK309" s="6"/>
      <c r="BL309" s="6">
        <f t="shared" si="233"/>
        <v>0</v>
      </c>
      <c r="BM309" s="6">
        <f t="shared" si="234"/>
        <v>0</v>
      </c>
      <c r="BN309" s="6">
        <f t="shared" si="235"/>
        <v>0</v>
      </c>
      <c r="BO309" s="6"/>
      <c r="BP309" s="6">
        <f t="shared" si="236"/>
        <v>0</v>
      </c>
      <c r="BQ309" s="6">
        <f t="shared" si="237"/>
        <v>0</v>
      </c>
      <c r="BR309" s="6">
        <f t="shared" si="238"/>
        <v>0</v>
      </c>
      <c r="BS309" s="6"/>
      <c r="BT309" s="6">
        <f t="shared" si="239"/>
        <v>0</v>
      </c>
      <c r="BU309" s="6">
        <f t="shared" si="240"/>
        <v>0</v>
      </c>
      <c r="BV309" s="6">
        <f t="shared" si="241"/>
        <v>0</v>
      </c>
      <c r="BW309" s="6"/>
      <c r="BX309" s="6">
        <f t="shared" si="242"/>
        <v>0</v>
      </c>
      <c r="BY309" s="6">
        <f t="shared" si="243"/>
        <v>0</v>
      </c>
      <c r="BZ309" s="6">
        <f t="shared" si="244"/>
        <v>0</v>
      </c>
      <c r="CA309" s="6"/>
      <c r="CB309" s="6">
        <f t="shared" si="245"/>
        <v>0</v>
      </c>
      <c r="CC309" s="6">
        <f t="shared" si="246"/>
        <v>0</v>
      </c>
      <c r="CD309" s="6">
        <f t="shared" si="247"/>
        <v>0</v>
      </c>
      <c r="CE309" s="6"/>
      <c r="CF309" s="6">
        <f t="shared" si="248"/>
        <v>0</v>
      </c>
      <c r="CG309" s="6">
        <f t="shared" si="249"/>
        <v>0</v>
      </c>
      <c r="CH309" s="6">
        <f t="shared" si="250"/>
        <v>0</v>
      </c>
      <c r="CI309" s="6"/>
      <c r="CJ309" s="6">
        <f t="shared" si="251"/>
        <v>0</v>
      </c>
      <c r="CK309" s="6">
        <f t="shared" si="252"/>
        <v>0</v>
      </c>
      <c r="CL309" s="6">
        <f t="shared" si="253"/>
        <v>0</v>
      </c>
      <c r="CM309" s="6"/>
      <c r="CN309" s="6">
        <f t="shared" si="254"/>
        <v>0</v>
      </c>
      <c r="CO309" s="6">
        <f t="shared" si="255"/>
        <v>0</v>
      </c>
      <c r="CP309" s="6">
        <f t="shared" si="256"/>
        <v>0</v>
      </c>
      <c r="CQ309" s="6"/>
      <c r="CR309" s="6">
        <f t="shared" si="261"/>
        <v>0</v>
      </c>
      <c r="CS309" s="6">
        <f t="shared" si="262"/>
        <v>0</v>
      </c>
      <c r="CT309" s="6">
        <f t="shared" si="263"/>
        <v>0</v>
      </c>
      <c r="CU309" s="6"/>
      <c r="CV309" s="6"/>
      <c r="CW309" s="6"/>
      <c r="CX309" s="6"/>
      <c r="CY309" s="6"/>
      <c r="CZ309" s="6"/>
      <c r="DA309" s="6"/>
      <c r="DB309" s="6"/>
      <c r="DC309" s="6"/>
      <c r="DD309" s="133"/>
      <c r="DE309" s="133"/>
      <c r="DF309" s="133"/>
      <c r="DG309" s="133"/>
      <c r="DH309" s="56"/>
      <c r="DI309" s="56"/>
      <c r="DJ309" s="56"/>
      <c r="DK309" s="56"/>
      <c r="DL309" s="56"/>
    </row>
    <row r="310" spans="1:116" s="31" customFormat="1" ht="28.5" customHeight="1" thickTop="1" thickBot="1" x14ac:dyDescent="0.35">
      <c r="A310" s="4">
        <v>44406</v>
      </c>
      <c r="B310" s="5" t="s">
        <v>5</v>
      </c>
      <c r="C310" s="5" t="s">
        <v>29</v>
      </c>
      <c r="D310" s="12" t="s">
        <v>11</v>
      </c>
      <c r="E310" s="5" t="s">
        <v>27</v>
      </c>
      <c r="F310" s="5" t="s">
        <v>30</v>
      </c>
      <c r="G310" s="53" t="s">
        <v>394</v>
      </c>
      <c r="H310" s="53">
        <v>66</v>
      </c>
      <c r="I310" s="82">
        <v>34</v>
      </c>
      <c r="J310" s="17">
        <v>32</v>
      </c>
      <c r="K310" s="17">
        <f t="shared" si="258"/>
        <v>840.75</v>
      </c>
      <c r="L310" s="17"/>
      <c r="M310" s="17"/>
      <c r="N310" s="17"/>
      <c r="O310" s="68">
        <v>32</v>
      </c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25"/>
      <c r="AE310" s="125"/>
      <c r="AF310" s="123"/>
      <c r="AG310" s="119">
        <f t="shared" si="214"/>
        <v>32</v>
      </c>
      <c r="AH310" s="6">
        <f t="shared" si="215"/>
        <v>0</v>
      </c>
      <c r="AI310" s="17">
        <f t="shared" si="264"/>
        <v>0</v>
      </c>
      <c r="AJ310" s="17"/>
      <c r="AK310" s="20">
        <f t="shared" si="257"/>
        <v>32</v>
      </c>
      <c r="AL310" s="20">
        <f t="shared" si="259"/>
        <v>840.75</v>
      </c>
      <c r="AM310" s="20"/>
      <c r="AN310" s="6">
        <f t="shared" si="216"/>
        <v>0</v>
      </c>
      <c r="AO310" s="6">
        <f t="shared" si="217"/>
        <v>0</v>
      </c>
      <c r="AP310" s="17">
        <f t="shared" si="218"/>
        <v>0</v>
      </c>
      <c r="AQ310" s="17"/>
      <c r="AR310" s="6">
        <f t="shared" si="219"/>
        <v>0</v>
      </c>
      <c r="AS310" s="6">
        <f t="shared" si="220"/>
        <v>0</v>
      </c>
      <c r="AT310" s="6">
        <f t="shared" si="260"/>
        <v>0</v>
      </c>
      <c r="AU310" s="6"/>
      <c r="AV310" s="6">
        <f t="shared" si="221"/>
        <v>0</v>
      </c>
      <c r="AW310" s="6">
        <f t="shared" si="222"/>
        <v>0</v>
      </c>
      <c r="AX310" s="6">
        <f t="shared" si="223"/>
        <v>0</v>
      </c>
      <c r="AY310" s="6"/>
      <c r="AZ310" s="36">
        <f t="shared" si="224"/>
        <v>32</v>
      </c>
      <c r="BA310" s="6">
        <f t="shared" si="225"/>
        <v>0</v>
      </c>
      <c r="BB310" s="6">
        <f t="shared" si="226"/>
        <v>0</v>
      </c>
      <c r="BC310" s="6"/>
      <c r="BD310" s="6">
        <f t="shared" si="227"/>
        <v>0</v>
      </c>
      <c r="BE310" s="6">
        <f t="shared" si="228"/>
        <v>0</v>
      </c>
      <c r="BF310" s="6">
        <f t="shared" si="229"/>
        <v>0</v>
      </c>
      <c r="BG310" s="6"/>
      <c r="BH310" s="6">
        <f t="shared" si="230"/>
        <v>0</v>
      </c>
      <c r="BI310" s="6">
        <f t="shared" si="231"/>
        <v>0</v>
      </c>
      <c r="BJ310" s="6">
        <f t="shared" si="232"/>
        <v>0</v>
      </c>
      <c r="BK310" s="6"/>
      <c r="BL310" s="6">
        <f t="shared" si="233"/>
        <v>0</v>
      </c>
      <c r="BM310" s="6">
        <f t="shared" si="234"/>
        <v>0</v>
      </c>
      <c r="BN310" s="6">
        <f t="shared" si="235"/>
        <v>0</v>
      </c>
      <c r="BO310" s="6"/>
      <c r="BP310" s="6">
        <f t="shared" si="236"/>
        <v>0</v>
      </c>
      <c r="BQ310" s="6">
        <f t="shared" si="237"/>
        <v>0</v>
      </c>
      <c r="BR310" s="6">
        <f t="shared" si="238"/>
        <v>0</v>
      </c>
      <c r="BS310" s="6"/>
      <c r="BT310" s="6">
        <f t="shared" si="239"/>
        <v>0</v>
      </c>
      <c r="BU310" s="6">
        <f t="shared" si="240"/>
        <v>0</v>
      </c>
      <c r="BV310" s="6">
        <f t="shared" si="241"/>
        <v>0</v>
      </c>
      <c r="BW310" s="6"/>
      <c r="BX310" s="6">
        <f t="shared" si="242"/>
        <v>0</v>
      </c>
      <c r="BY310" s="6">
        <f t="shared" si="243"/>
        <v>0</v>
      </c>
      <c r="BZ310" s="6">
        <f t="shared" si="244"/>
        <v>0</v>
      </c>
      <c r="CA310" s="6"/>
      <c r="CB310" s="6">
        <f t="shared" si="245"/>
        <v>0</v>
      </c>
      <c r="CC310" s="6">
        <f t="shared" si="246"/>
        <v>0</v>
      </c>
      <c r="CD310" s="6">
        <f t="shared" si="247"/>
        <v>0</v>
      </c>
      <c r="CE310" s="6"/>
      <c r="CF310" s="6">
        <f t="shared" si="248"/>
        <v>0</v>
      </c>
      <c r="CG310" s="6">
        <f t="shared" si="249"/>
        <v>0</v>
      </c>
      <c r="CH310" s="6">
        <f t="shared" si="250"/>
        <v>0</v>
      </c>
      <c r="CI310" s="6"/>
      <c r="CJ310" s="6">
        <f t="shared" si="251"/>
        <v>0</v>
      </c>
      <c r="CK310" s="6">
        <f t="shared" si="252"/>
        <v>0</v>
      </c>
      <c r="CL310" s="6">
        <f t="shared" si="253"/>
        <v>0</v>
      </c>
      <c r="CM310" s="6"/>
      <c r="CN310" s="6">
        <f t="shared" si="254"/>
        <v>0</v>
      </c>
      <c r="CO310" s="6">
        <f t="shared" si="255"/>
        <v>0</v>
      </c>
      <c r="CP310" s="6">
        <f t="shared" si="256"/>
        <v>0</v>
      </c>
      <c r="CQ310" s="6"/>
      <c r="CR310" s="6">
        <f t="shared" si="261"/>
        <v>0</v>
      </c>
      <c r="CS310" s="6">
        <f t="shared" si="262"/>
        <v>0</v>
      </c>
      <c r="CT310" s="6">
        <f t="shared" si="263"/>
        <v>0</v>
      </c>
      <c r="CU310" s="6"/>
      <c r="CV310" s="6"/>
      <c r="CW310" s="6"/>
      <c r="CX310" s="6"/>
      <c r="CY310" s="6"/>
      <c r="CZ310" s="6"/>
      <c r="DA310" s="6"/>
      <c r="DB310" s="6"/>
      <c r="DC310" s="6"/>
      <c r="DD310" s="133"/>
      <c r="DE310" s="133"/>
      <c r="DF310" s="133"/>
      <c r="DG310" s="133"/>
      <c r="DH310" s="56"/>
      <c r="DI310" s="56"/>
      <c r="DJ310" s="56"/>
      <c r="DK310" s="56"/>
      <c r="DL310" s="56"/>
    </row>
    <row r="311" spans="1:116" s="31" customFormat="1" ht="28.5" customHeight="1" thickTop="1" thickBot="1" x14ac:dyDescent="0.35">
      <c r="A311" s="4">
        <v>44409</v>
      </c>
      <c r="B311" s="51" t="s">
        <v>170</v>
      </c>
      <c r="C311" s="5" t="s">
        <v>29</v>
      </c>
      <c r="D311" s="12" t="s">
        <v>11</v>
      </c>
      <c r="E311" s="5" t="s">
        <v>52</v>
      </c>
      <c r="F311" s="62" t="s">
        <v>1</v>
      </c>
      <c r="G311" s="53" t="s">
        <v>395</v>
      </c>
      <c r="H311" s="53">
        <v>37.35</v>
      </c>
      <c r="I311" s="81">
        <v>-62.65</v>
      </c>
      <c r="J311" s="72">
        <v>-63.65</v>
      </c>
      <c r="K311" s="17">
        <f t="shared" si="258"/>
        <v>777.1</v>
      </c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72">
        <v>-63.65</v>
      </c>
      <c r="AA311" s="17"/>
      <c r="AB311" s="17"/>
      <c r="AC311" s="17"/>
      <c r="AD311" s="125"/>
      <c r="AE311" s="125"/>
      <c r="AF311" s="123"/>
      <c r="AG311" s="118">
        <f t="shared" si="214"/>
        <v>-63.65</v>
      </c>
      <c r="AH311" s="6">
        <f t="shared" si="215"/>
        <v>0</v>
      </c>
      <c r="AI311" s="17">
        <f t="shared" si="264"/>
        <v>0</v>
      </c>
      <c r="AJ311" s="17"/>
      <c r="AK311" s="20">
        <f t="shared" si="257"/>
        <v>-63.65</v>
      </c>
      <c r="AL311" s="20">
        <f t="shared" si="259"/>
        <v>777.1</v>
      </c>
      <c r="AM311" s="20"/>
      <c r="AN311" s="6">
        <f t="shared" si="216"/>
        <v>0</v>
      </c>
      <c r="AO311" s="6">
        <f t="shared" si="217"/>
        <v>0</v>
      </c>
      <c r="AP311" s="17">
        <f t="shared" si="218"/>
        <v>0</v>
      </c>
      <c r="AQ311" s="17"/>
      <c r="AR311" s="6">
        <f t="shared" si="219"/>
        <v>0</v>
      </c>
      <c r="AS311" s="6">
        <f t="shared" si="220"/>
        <v>0</v>
      </c>
      <c r="AT311" s="6">
        <f t="shared" si="260"/>
        <v>0</v>
      </c>
      <c r="AU311" s="6"/>
      <c r="AV311" s="6">
        <f t="shared" si="221"/>
        <v>0</v>
      </c>
      <c r="AW311" s="6">
        <f t="shared" si="222"/>
        <v>0</v>
      </c>
      <c r="AX311" s="6">
        <f t="shared" si="223"/>
        <v>0</v>
      </c>
      <c r="AY311" s="6"/>
      <c r="AZ311" s="6">
        <f t="shared" si="224"/>
        <v>0</v>
      </c>
      <c r="BA311" s="6">
        <f t="shared" si="225"/>
        <v>0</v>
      </c>
      <c r="BB311" s="6">
        <f t="shared" si="226"/>
        <v>0</v>
      </c>
      <c r="BC311" s="6"/>
      <c r="BD311" s="6">
        <f t="shared" si="227"/>
        <v>0</v>
      </c>
      <c r="BE311" s="6">
        <f t="shared" si="228"/>
        <v>0</v>
      </c>
      <c r="BF311" s="6">
        <f t="shared" si="229"/>
        <v>0</v>
      </c>
      <c r="BG311" s="6"/>
      <c r="BH311" s="6">
        <f t="shared" si="230"/>
        <v>0</v>
      </c>
      <c r="BI311" s="6">
        <f t="shared" si="231"/>
        <v>0</v>
      </c>
      <c r="BJ311" s="6">
        <f t="shared" si="232"/>
        <v>0</v>
      </c>
      <c r="BK311" s="6"/>
      <c r="BL311" s="6">
        <f t="shared" si="233"/>
        <v>0</v>
      </c>
      <c r="BM311" s="6">
        <f t="shared" si="234"/>
        <v>0</v>
      </c>
      <c r="BN311" s="6">
        <f t="shared" si="235"/>
        <v>0</v>
      </c>
      <c r="BO311" s="6"/>
      <c r="BP311" s="6">
        <f t="shared" si="236"/>
        <v>0</v>
      </c>
      <c r="BQ311" s="6">
        <f t="shared" si="237"/>
        <v>0</v>
      </c>
      <c r="BR311" s="6">
        <f t="shared" si="238"/>
        <v>0</v>
      </c>
      <c r="BS311" s="6"/>
      <c r="BT311" s="6">
        <f t="shared" si="239"/>
        <v>0</v>
      </c>
      <c r="BU311" s="6">
        <f t="shared" si="240"/>
        <v>0</v>
      </c>
      <c r="BV311" s="6">
        <f t="shared" si="241"/>
        <v>0</v>
      </c>
      <c r="BW311" s="6"/>
      <c r="BX311" s="6">
        <f t="shared" si="242"/>
        <v>0</v>
      </c>
      <c r="BY311" s="6">
        <f t="shared" si="243"/>
        <v>0</v>
      </c>
      <c r="BZ311" s="6">
        <f t="shared" si="244"/>
        <v>0</v>
      </c>
      <c r="CA311" s="6"/>
      <c r="CB311" s="6">
        <f t="shared" si="245"/>
        <v>0</v>
      </c>
      <c r="CC311" s="6">
        <f t="shared" si="246"/>
        <v>0</v>
      </c>
      <c r="CD311" s="6">
        <f t="shared" si="247"/>
        <v>0</v>
      </c>
      <c r="CE311" s="6"/>
      <c r="CF311" s="6">
        <f t="shared" si="248"/>
        <v>0</v>
      </c>
      <c r="CG311" s="6">
        <f t="shared" si="249"/>
        <v>0</v>
      </c>
      <c r="CH311" s="6">
        <f t="shared" si="250"/>
        <v>0</v>
      </c>
      <c r="CI311" s="6"/>
      <c r="CJ311" s="6">
        <f t="shared" si="251"/>
        <v>0</v>
      </c>
      <c r="CK311" s="6">
        <f t="shared" si="252"/>
        <v>0</v>
      </c>
      <c r="CL311" s="6">
        <f t="shared" si="253"/>
        <v>0</v>
      </c>
      <c r="CM311" s="6"/>
      <c r="CN311" s="6">
        <f t="shared" si="254"/>
        <v>0</v>
      </c>
      <c r="CO311" s="6">
        <f t="shared" si="255"/>
        <v>0</v>
      </c>
      <c r="CP311" s="6">
        <f t="shared" si="256"/>
        <v>0</v>
      </c>
      <c r="CQ311" s="6"/>
      <c r="CR311" s="79">
        <f t="shared" si="261"/>
        <v>-63.65</v>
      </c>
      <c r="CS311" s="6">
        <f t="shared" si="262"/>
        <v>0</v>
      </c>
      <c r="CT311" s="6">
        <f t="shared" si="263"/>
        <v>0</v>
      </c>
      <c r="CU311" s="6"/>
      <c r="CV311" s="6"/>
      <c r="CW311" s="6"/>
      <c r="CX311" s="6"/>
      <c r="CY311" s="6"/>
      <c r="CZ311" s="6"/>
      <c r="DA311" s="6"/>
      <c r="DB311" s="6"/>
      <c r="DC311" s="6"/>
      <c r="DD311" s="133"/>
      <c r="DE311" s="133"/>
      <c r="DF311" s="133"/>
      <c r="DG311" s="133"/>
      <c r="DH311" s="56"/>
      <c r="DI311" s="56"/>
      <c r="DJ311" s="56"/>
      <c r="DK311" s="56"/>
      <c r="DL311" s="56"/>
    </row>
    <row r="312" spans="1:116" s="31" customFormat="1" ht="28.5" customHeight="1" thickTop="1" thickBot="1" x14ac:dyDescent="0.35">
      <c r="A312" s="4">
        <v>44409</v>
      </c>
      <c r="B312" s="5" t="s">
        <v>3</v>
      </c>
      <c r="C312" s="5" t="s">
        <v>29</v>
      </c>
      <c r="D312" s="12" t="s">
        <v>11</v>
      </c>
      <c r="E312" s="5" t="s">
        <v>27</v>
      </c>
      <c r="F312" s="5" t="s">
        <v>1</v>
      </c>
      <c r="G312" s="53" t="s">
        <v>396</v>
      </c>
      <c r="H312" s="53">
        <v>45.5</v>
      </c>
      <c r="I312" s="82">
        <v>45.5</v>
      </c>
      <c r="J312" s="17">
        <v>43.5</v>
      </c>
      <c r="K312" s="17">
        <f t="shared" si="258"/>
        <v>820.6</v>
      </c>
      <c r="L312" s="68">
        <v>43.5</v>
      </c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25"/>
      <c r="AE312" s="125"/>
      <c r="AF312" s="123"/>
      <c r="AG312" s="119">
        <f t="shared" si="214"/>
        <v>43.5</v>
      </c>
      <c r="AH312" s="6">
        <f t="shared" si="215"/>
        <v>0</v>
      </c>
      <c r="AI312" s="17">
        <f t="shared" si="264"/>
        <v>0</v>
      </c>
      <c r="AJ312" s="17"/>
      <c r="AK312" s="20">
        <f t="shared" si="257"/>
        <v>43.5</v>
      </c>
      <c r="AL312" s="20">
        <f t="shared" si="259"/>
        <v>820.6</v>
      </c>
      <c r="AM312" s="20"/>
      <c r="AN312" s="36">
        <f t="shared" si="216"/>
        <v>43.5</v>
      </c>
      <c r="AO312" s="6">
        <f t="shared" si="217"/>
        <v>0</v>
      </c>
      <c r="AP312" s="17">
        <f t="shared" si="218"/>
        <v>0</v>
      </c>
      <c r="AQ312" s="17"/>
      <c r="AR312" s="6">
        <f t="shared" si="219"/>
        <v>0</v>
      </c>
      <c r="AS312" s="6">
        <f t="shared" si="220"/>
        <v>0</v>
      </c>
      <c r="AT312" s="6">
        <f t="shared" si="260"/>
        <v>0</v>
      </c>
      <c r="AU312" s="6"/>
      <c r="AV312" s="6">
        <f t="shared" si="221"/>
        <v>0</v>
      </c>
      <c r="AW312" s="6">
        <f t="shared" si="222"/>
        <v>0</v>
      </c>
      <c r="AX312" s="6">
        <f t="shared" si="223"/>
        <v>0</v>
      </c>
      <c r="AY312" s="6"/>
      <c r="AZ312" s="6">
        <f t="shared" si="224"/>
        <v>0</v>
      </c>
      <c r="BA312" s="6">
        <f t="shared" si="225"/>
        <v>0</v>
      </c>
      <c r="BB312" s="6">
        <f t="shared" si="226"/>
        <v>0</v>
      </c>
      <c r="BC312" s="6"/>
      <c r="BD312" s="6">
        <f t="shared" si="227"/>
        <v>0</v>
      </c>
      <c r="BE312" s="6">
        <f t="shared" si="228"/>
        <v>0</v>
      </c>
      <c r="BF312" s="6">
        <f t="shared" si="229"/>
        <v>0</v>
      </c>
      <c r="BG312" s="6"/>
      <c r="BH312" s="6">
        <f t="shared" si="230"/>
        <v>0</v>
      </c>
      <c r="BI312" s="6">
        <f t="shared" si="231"/>
        <v>0</v>
      </c>
      <c r="BJ312" s="6">
        <f t="shared" si="232"/>
        <v>0</v>
      </c>
      <c r="BK312" s="6"/>
      <c r="BL312" s="6">
        <f t="shared" si="233"/>
        <v>0</v>
      </c>
      <c r="BM312" s="6">
        <f t="shared" si="234"/>
        <v>0</v>
      </c>
      <c r="BN312" s="6">
        <f t="shared" si="235"/>
        <v>0</v>
      </c>
      <c r="BO312" s="6"/>
      <c r="BP312" s="6">
        <f t="shared" si="236"/>
        <v>0</v>
      </c>
      <c r="BQ312" s="6">
        <f t="shared" si="237"/>
        <v>0</v>
      </c>
      <c r="BR312" s="6">
        <f t="shared" si="238"/>
        <v>0</v>
      </c>
      <c r="BS312" s="6"/>
      <c r="BT312" s="6">
        <f t="shared" si="239"/>
        <v>0</v>
      </c>
      <c r="BU312" s="6">
        <f t="shared" si="240"/>
        <v>0</v>
      </c>
      <c r="BV312" s="6">
        <f t="shared" si="241"/>
        <v>0</v>
      </c>
      <c r="BW312" s="6"/>
      <c r="BX312" s="6">
        <f t="shared" si="242"/>
        <v>0</v>
      </c>
      <c r="BY312" s="6">
        <f t="shared" si="243"/>
        <v>0</v>
      </c>
      <c r="BZ312" s="6">
        <f t="shared" si="244"/>
        <v>0</v>
      </c>
      <c r="CA312" s="6"/>
      <c r="CB312" s="6">
        <f t="shared" si="245"/>
        <v>0</v>
      </c>
      <c r="CC312" s="6">
        <f t="shared" si="246"/>
        <v>0</v>
      </c>
      <c r="CD312" s="6">
        <f t="shared" si="247"/>
        <v>0</v>
      </c>
      <c r="CE312" s="6"/>
      <c r="CF312" s="6">
        <f t="shared" si="248"/>
        <v>0</v>
      </c>
      <c r="CG312" s="6">
        <f t="shared" si="249"/>
        <v>0</v>
      </c>
      <c r="CH312" s="6">
        <f t="shared" si="250"/>
        <v>0</v>
      </c>
      <c r="CI312" s="6"/>
      <c r="CJ312" s="6">
        <f t="shared" si="251"/>
        <v>0</v>
      </c>
      <c r="CK312" s="6">
        <f t="shared" si="252"/>
        <v>0</v>
      </c>
      <c r="CL312" s="6">
        <f t="shared" si="253"/>
        <v>0</v>
      </c>
      <c r="CM312" s="6"/>
      <c r="CN312" s="6">
        <f t="shared" si="254"/>
        <v>0</v>
      </c>
      <c r="CO312" s="6">
        <f t="shared" si="255"/>
        <v>0</v>
      </c>
      <c r="CP312" s="6">
        <f t="shared" si="256"/>
        <v>0</v>
      </c>
      <c r="CQ312" s="6"/>
      <c r="CR312" s="6">
        <f t="shared" si="261"/>
        <v>0</v>
      </c>
      <c r="CS312" s="6">
        <f t="shared" si="262"/>
        <v>0</v>
      </c>
      <c r="CT312" s="6">
        <f t="shared" si="263"/>
        <v>0</v>
      </c>
      <c r="CU312" s="6"/>
      <c r="CV312" s="6"/>
      <c r="CW312" s="6"/>
      <c r="CX312" s="6"/>
      <c r="CY312" s="6"/>
      <c r="CZ312" s="6"/>
      <c r="DA312" s="6"/>
      <c r="DB312" s="6"/>
      <c r="DC312" s="6"/>
      <c r="DD312" s="133"/>
      <c r="DE312" s="133"/>
      <c r="DF312" s="133"/>
      <c r="DG312" s="133"/>
      <c r="DH312" s="56"/>
      <c r="DI312" s="56"/>
      <c r="DJ312" s="56"/>
      <c r="DK312" s="56"/>
      <c r="DL312" s="56"/>
    </row>
    <row r="313" spans="1:116" s="31" customFormat="1" ht="28.5" customHeight="1" thickTop="1" thickBot="1" x14ac:dyDescent="0.35">
      <c r="A313" s="4">
        <v>44409</v>
      </c>
      <c r="B313" s="51" t="s">
        <v>2</v>
      </c>
      <c r="C313" s="5" t="s">
        <v>29</v>
      </c>
      <c r="D313" s="12" t="s">
        <v>11</v>
      </c>
      <c r="E313" s="5" t="s">
        <v>27</v>
      </c>
      <c r="F313" s="5" t="s">
        <v>1</v>
      </c>
      <c r="G313" s="53" t="s">
        <v>397</v>
      </c>
      <c r="H313" s="53">
        <v>51.25</v>
      </c>
      <c r="I313" s="81">
        <v>-48.75</v>
      </c>
      <c r="J313" s="72">
        <v>-49.75</v>
      </c>
      <c r="K313" s="17">
        <f t="shared" si="258"/>
        <v>770.85</v>
      </c>
      <c r="L313" s="17"/>
      <c r="M313" s="72">
        <v>-49.75</v>
      </c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25"/>
      <c r="AE313" s="125"/>
      <c r="AF313" s="123"/>
      <c r="AG313" s="118">
        <f t="shared" si="214"/>
        <v>-49.75</v>
      </c>
      <c r="AH313" s="6">
        <f t="shared" si="215"/>
        <v>0</v>
      </c>
      <c r="AI313" s="17">
        <f t="shared" si="264"/>
        <v>0</v>
      </c>
      <c r="AJ313" s="17"/>
      <c r="AK313" s="20">
        <f t="shared" si="257"/>
        <v>-49.75</v>
      </c>
      <c r="AL313" s="20">
        <f t="shared" si="259"/>
        <v>770.85</v>
      </c>
      <c r="AM313" s="20"/>
      <c r="AN313" s="6">
        <f t="shared" si="216"/>
        <v>0</v>
      </c>
      <c r="AO313" s="6">
        <f t="shared" si="217"/>
        <v>0</v>
      </c>
      <c r="AP313" s="17">
        <f t="shared" si="218"/>
        <v>0</v>
      </c>
      <c r="AQ313" s="17"/>
      <c r="AR313" s="79">
        <f t="shared" si="219"/>
        <v>-49.75</v>
      </c>
      <c r="AS313" s="6">
        <f t="shared" si="220"/>
        <v>0</v>
      </c>
      <c r="AT313" s="6">
        <f t="shared" si="260"/>
        <v>0</v>
      </c>
      <c r="AU313" s="6"/>
      <c r="AV313" s="6">
        <f t="shared" si="221"/>
        <v>0</v>
      </c>
      <c r="AW313" s="6">
        <f t="shared" si="222"/>
        <v>0</v>
      </c>
      <c r="AX313" s="6">
        <f t="shared" si="223"/>
        <v>0</v>
      </c>
      <c r="AY313" s="6"/>
      <c r="AZ313" s="6">
        <f t="shared" si="224"/>
        <v>0</v>
      </c>
      <c r="BA313" s="6">
        <f t="shared" si="225"/>
        <v>0</v>
      </c>
      <c r="BB313" s="6">
        <f t="shared" si="226"/>
        <v>0</v>
      </c>
      <c r="BC313" s="6"/>
      <c r="BD313" s="6">
        <f t="shared" si="227"/>
        <v>0</v>
      </c>
      <c r="BE313" s="6">
        <f t="shared" si="228"/>
        <v>0</v>
      </c>
      <c r="BF313" s="6">
        <f t="shared" si="229"/>
        <v>0</v>
      </c>
      <c r="BG313" s="6"/>
      <c r="BH313" s="6">
        <f t="shared" si="230"/>
        <v>0</v>
      </c>
      <c r="BI313" s="6">
        <f t="shared" si="231"/>
        <v>0</v>
      </c>
      <c r="BJ313" s="6">
        <f t="shared" si="232"/>
        <v>0</v>
      </c>
      <c r="BK313" s="6"/>
      <c r="BL313" s="6">
        <f t="shared" si="233"/>
        <v>0</v>
      </c>
      <c r="BM313" s="6">
        <f t="shared" si="234"/>
        <v>0</v>
      </c>
      <c r="BN313" s="6">
        <f t="shared" si="235"/>
        <v>0</v>
      </c>
      <c r="BO313" s="6"/>
      <c r="BP313" s="6">
        <f t="shared" si="236"/>
        <v>0</v>
      </c>
      <c r="BQ313" s="6">
        <f t="shared" si="237"/>
        <v>0</v>
      </c>
      <c r="BR313" s="6">
        <f t="shared" si="238"/>
        <v>0</v>
      </c>
      <c r="BS313" s="6"/>
      <c r="BT313" s="6">
        <f t="shared" si="239"/>
        <v>0</v>
      </c>
      <c r="BU313" s="6">
        <f t="shared" si="240"/>
        <v>0</v>
      </c>
      <c r="BV313" s="6">
        <f t="shared" si="241"/>
        <v>0</v>
      </c>
      <c r="BW313" s="6"/>
      <c r="BX313" s="6">
        <f t="shared" si="242"/>
        <v>0</v>
      </c>
      <c r="BY313" s="6">
        <f t="shared" si="243"/>
        <v>0</v>
      </c>
      <c r="BZ313" s="6">
        <f t="shared" si="244"/>
        <v>0</v>
      </c>
      <c r="CA313" s="6"/>
      <c r="CB313" s="6">
        <f t="shared" si="245"/>
        <v>0</v>
      </c>
      <c r="CC313" s="6">
        <f t="shared" si="246"/>
        <v>0</v>
      </c>
      <c r="CD313" s="6">
        <f t="shared" si="247"/>
        <v>0</v>
      </c>
      <c r="CE313" s="6"/>
      <c r="CF313" s="6">
        <f t="shared" si="248"/>
        <v>0</v>
      </c>
      <c r="CG313" s="6">
        <f t="shared" si="249"/>
        <v>0</v>
      </c>
      <c r="CH313" s="6">
        <f t="shared" si="250"/>
        <v>0</v>
      </c>
      <c r="CI313" s="6"/>
      <c r="CJ313" s="6">
        <f t="shared" si="251"/>
        <v>0</v>
      </c>
      <c r="CK313" s="6">
        <f t="shared" si="252"/>
        <v>0</v>
      </c>
      <c r="CL313" s="6">
        <f t="shared" si="253"/>
        <v>0</v>
      </c>
      <c r="CM313" s="6"/>
      <c r="CN313" s="6">
        <f t="shared" si="254"/>
        <v>0</v>
      </c>
      <c r="CO313" s="6">
        <f t="shared" si="255"/>
        <v>0</v>
      </c>
      <c r="CP313" s="6">
        <f t="shared" si="256"/>
        <v>0</v>
      </c>
      <c r="CQ313" s="6"/>
      <c r="CR313" s="6">
        <f t="shared" si="261"/>
        <v>0</v>
      </c>
      <c r="CS313" s="6">
        <f t="shared" si="262"/>
        <v>0</v>
      </c>
      <c r="CT313" s="6">
        <f t="shared" si="263"/>
        <v>0</v>
      </c>
      <c r="CU313" s="6"/>
      <c r="CV313" s="6"/>
      <c r="CW313" s="6"/>
      <c r="CX313" s="6"/>
      <c r="CY313" s="6"/>
      <c r="CZ313" s="6"/>
      <c r="DA313" s="6"/>
      <c r="DB313" s="6"/>
      <c r="DC313" s="6"/>
      <c r="DD313" s="133"/>
      <c r="DE313" s="133"/>
      <c r="DF313" s="133"/>
      <c r="DG313" s="133"/>
      <c r="DH313" s="56"/>
      <c r="DI313" s="56"/>
      <c r="DJ313" s="56"/>
      <c r="DK313" s="56"/>
      <c r="DL313" s="56"/>
    </row>
    <row r="314" spans="1:116" s="31" customFormat="1" ht="28.5" customHeight="1" thickTop="1" thickBot="1" x14ac:dyDescent="0.35">
      <c r="A314" s="4">
        <v>44410</v>
      </c>
      <c r="B314" s="5" t="s">
        <v>26</v>
      </c>
      <c r="C314" s="5" t="s">
        <v>29</v>
      </c>
      <c r="D314" s="12" t="s">
        <v>11</v>
      </c>
      <c r="E314" s="5" t="s">
        <v>28</v>
      </c>
      <c r="F314" s="5" t="s">
        <v>30</v>
      </c>
      <c r="G314" s="53" t="s">
        <v>398</v>
      </c>
      <c r="H314" s="53">
        <v>70</v>
      </c>
      <c r="I314" s="82">
        <v>30</v>
      </c>
      <c r="J314" s="17">
        <v>28</v>
      </c>
      <c r="K314" s="17">
        <f t="shared" si="258"/>
        <v>798.85</v>
      </c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68">
        <v>28</v>
      </c>
      <c r="Z314" s="17"/>
      <c r="AA314" s="17"/>
      <c r="AB314" s="17"/>
      <c r="AC314" s="17"/>
      <c r="AD314" s="125"/>
      <c r="AE314" s="125"/>
      <c r="AF314" s="123"/>
      <c r="AG314" s="119">
        <f t="shared" si="214"/>
        <v>28</v>
      </c>
      <c r="AH314" s="6">
        <f t="shared" si="215"/>
        <v>0</v>
      </c>
      <c r="AI314" s="17">
        <f t="shared" si="264"/>
        <v>0</v>
      </c>
      <c r="AJ314" s="17"/>
      <c r="AK314" s="20">
        <f t="shared" si="257"/>
        <v>28</v>
      </c>
      <c r="AL314" s="20">
        <f t="shared" si="259"/>
        <v>798.85</v>
      </c>
      <c r="AM314" s="20"/>
      <c r="AN314" s="6">
        <f t="shared" si="216"/>
        <v>0</v>
      </c>
      <c r="AO314" s="6">
        <f t="shared" si="217"/>
        <v>0</v>
      </c>
      <c r="AP314" s="17">
        <f t="shared" si="218"/>
        <v>0</v>
      </c>
      <c r="AQ314" s="17"/>
      <c r="AR314" s="6">
        <f t="shared" si="219"/>
        <v>0</v>
      </c>
      <c r="AS314" s="6">
        <f t="shared" si="220"/>
        <v>0</v>
      </c>
      <c r="AT314" s="6">
        <f t="shared" si="260"/>
        <v>0</v>
      </c>
      <c r="AU314" s="6"/>
      <c r="AV314" s="6">
        <f t="shared" si="221"/>
        <v>0</v>
      </c>
      <c r="AW314" s="6">
        <f t="shared" si="222"/>
        <v>0</v>
      </c>
      <c r="AX314" s="6">
        <f t="shared" si="223"/>
        <v>0</v>
      </c>
      <c r="AY314" s="6"/>
      <c r="AZ314" s="6">
        <f t="shared" si="224"/>
        <v>0</v>
      </c>
      <c r="BA314" s="6">
        <f t="shared" si="225"/>
        <v>0</v>
      </c>
      <c r="BB314" s="6">
        <f t="shared" si="226"/>
        <v>0</v>
      </c>
      <c r="BC314" s="6"/>
      <c r="BD314" s="6">
        <f t="shared" si="227"/>
        <v>0</v>
      </c>
      <c r="BE314" s="6">
        <f t="shared" si="228"/>
        <v>0</v>
      </c>
      <c r="BF314" s="6">
        <f t="shared" si="229"/>
        <v>0</v>
      </c>
      <c r="BG314" s="6"/>
      <c r="BH314" s="6">
        <f t="shared" si="230"/>
        <v>0</v>
      </c>
      <c r="BI314" s="6">
        <f t="shared" si="231"/>
        <v>0</v>
      </c>
      <c r="BJ314" s="6">
        <f t="shared" si="232"/>
        <v>0</v>
      </c>
      <c r="BK314" s="6"/>
      <c r="BL314" s="6">
        <f t="shared" si="233"/>
        <v>0</v>
      </c>
      <c r="BM314" s="6">
        <f t="shared" si="234"/>
        <v>0</v>
      </c>
      <c r="BN314" s="6">
        <f t="shared" si="235"/>
        <v>0</v>
      </c>
      <c r="BO314" s="6"/>
      <c r="BP314" s="6">
        <f t="shared" si="236"/>
        <v>0</v>
      </c>
      <c r="BQ314" s="6">
        <f t="shared" si="237"/>
        <v>0</v>
      </c>
      <c r="BR314" s="6">
        <f t="shared" si="238"/>
        <v>0</v>
      </c>
      <c r="BS314" s="6"/>
      <c r="BT314" s="6">
        <f t="shared" si="239"/>
        <v>0</v>
      </c>
      <c r="BU314" s="6">
        <f t="shared" si="240"/>
        <v>0</v>
      </c>
      <c r="BV314" s="6">
        <f t="shared" si="241"/>
        <v>0</v>
      </c>
      <c r="BW314" s="6"/>
      <c r="BX314" s="6">
        <f t="shared" si="242"/>
        <v>0</v>
      </c>
      <c r="BY314" s="6">
        <f t="shared" si="243"/>
        <v>0</v>
      </c>
      <c r="BZ314" s="6">
        <f t="shared" si="244"/>
        <v>0</v>
      </c>
      <c r="CA314" s="6"/>
      <c r="CB314" s="6">
        <f t="shared" si="245"/>
        <v>0</v>
      </c>
      <c r="CC314" s="6">
        <f t="shared" si="246"/>
        <v>0</v>
      </c>
      <c r="CD314" s="6">
        <f t="shared" si="247"/>
        <v>0</v>
      </c>
      <c r="CE314" s="6"/>
      <c r="CF314" s="6">
        <f t="shared" si="248"/>
        <v>0</v>
      </c>
      <c r="CG314" s="6">
        <f t="shared" si="249"/>
        <v>0</v>
      </c>
      <c r="CH314" s="6">
        <f t="shared" si="250"/>
        <v>0</v>
      </c>
      <c r="CI314" s="6"/>
      <c r="CJ314" s="6">
        <f t="shared" si="251"/>
        <v>0</v>
      </c>
      <c r="CK314" s="6">
        <f t="shared" si="252"/>
        <v>0</v>
      </c>
      <c r="CL314" s="6">
        <f t="shared" si="253"/>
        <v>0</v>
      </c>
      <c r="CM314" s="6"/>
      <c r="CN314" s="36">
        <f t="shared" si="254"/>
        <v>28</v>
      </c>
      <c r="CO314" s="6">
        <f t="shared" si="255"/>
        <v>0</v>
      </c>
      <c r="CP314" s="6">
        <f t="shared" si="256"/>
        <v>0</v>
      </c>
      <c r="CQ314" s="6"/>
      <c r="CR314" s="6">
        <f t="shared" si="261"/>
        <v>0</v>
      </c>
      <c r="CS314" s="6">
        <f t="shared" si="262"/>
        <v>0</v>
      </c>
      <c r="CT314" s="6">
        <f t="shared" si="263"/>
        <v>0</v>
      </c>
      <c r="CU314" s="6"/>
      <c r="CV314" s="6"/>
      <c r="CW314" s="6"/>
      <c r="CX314" s="6"/>
      <c r="CY314" s="6"/>
      <c r="CZ314" s="6"/>
      <c r="DA314" s="6"/>
      <c r="DB314" s="6"/>
      <c r="DC314" s="6"/>
      <c r="DD314" s="133"/>
      <c r="DE314" s="133"/>
      <c r="DF314" s="133"/>
      <c r="DG314" s="133"/>
      <c r="DH314" s="56"/>
      <c r="DI314" s="56"/>
      <c r="DJ314" s="56"/>
      <c r="DK314" s="56"/>
      <c r="DL314" s="56"/>
    </row>
    <row r="315" spans="1:116" s="31" customFormat="1" ht="28.5" customHeight="1" thickTop="1" thickBot="1" x14ac:dyDescent="0.35">
      <c r="A315" s="4">
        <v>44410</v>
      </c>
      <c r="B315" s="5" t="s">
        <v>5</v>
      </c>
      <c r="C315" s="5" t="s">
        <v>38</v>
      </c>
      <c r="D315" s="12" t="s">
        <v>11</v>
      </c>
      <c r="E315" s="5" t="s">
        <v>27</v>
      </c>
      <c r="F315" s="5" t="s">
        <v>1</v>
      </c>
      <c r="G315" s="53" t="s">
        <v>399</v>
      </c>
      <c r="H315" s="53">
        <v>46.25</v>
      </c>
      <c r="I315" s="82">
        <v>46.25</v>
      </c>
      <c r="J315" s="17">
        <v>44.25</v>
      </c>
      <c r="K315" s="17">
        <f t="shared" si="258"/>
        <v>843.1</v>
      </c>
      <c r="L315" s="17"/>
      <c r="M315" s="17"/>
      <c r="N315" s="17"/>
      <c r="O315" s="68">
        <v>44.25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25"/>
      <c r="AE315" s="125"/>
      <c r="AF315" s="123"/>
      <c r="AG315" s="117">
        <f t="shared" si="214"/>
        <v>0</v>
      </c>
      <c r="AH315" s="36">
        <f t="shared" si="215"/>
        <v>44.25</v>
      </c>
      <c r="AI315" s="17">
        <f t="shared" si="264"/>
        <v>0</v>
      </c>
      <c r="AJ315" s="17"/>
      <c r="AK315" s="20">
        <f t="shared" si="257"/>
        <v>44.25</v>
      </c>
      <c r="AL315" s="20">
        <f t="shared" si="259"/>
        <v>843.1</v>
      </c>
      <c r="AM315" s="20"/>
      <c r="AN315" s="6">
        <f t="shared" si="216"/>
        <v>0</v>
      </c>
      <c r="AO315" s="6">
        <f t="shared" si="217"/>
        <v>0</v>
      </c>
      <c r="AP315" s="17">
        <f t="shared" si="218"/>
        <v>0</v>
      </c>
      <c r="AQ315" s="17"/>
      <c r="AR315" s="6">
        <f t="shared" si="219"/>
        <v>0</v>
      </c>
      <c r="AS315" s="6">
        <f t="shared" si="220"/>
        <v>0</v>
      </c>
      <c r="AT315" s="6">
        <f t="shared" si="260"/>
        <v>0</v>
      </c>
      <c r="AU315" s="6"/>
      <c r="AV315" s="6">
        <f t="shared" si="221"/>
        <v>0</v>
      </c>
      <c r="AW315" s="6">
        <f t="shared" si="222"/>
        <v>0</v>
      </c>
      <c r="AX315" s="6">
        <f t="shared" si="223"/>
        <v>0</v>
      </c>
      <c r="AY315" s="6"/>
      <c r="AZ315" s="6">
        <f t="shared" si="224"/>
        <v>0</v>
      </c>
      <c r="BA315" s="36">
        <f t="shared" si="225"/>
        <v>44.25</v>
      </c>
      <c r="BB315" s="6">
        <f t="shared" si="226"/>
        <v>0</v>
      </c>
      <c r="BC315" s="6"/>
      <c r="BD315" s="6">
        <f t="shared" si="227"/>
        <v>0</v>
      </c>
      <c r="BE315" s="6">
        <f t="shared" si="228"/>
        <v>0</v>
      </c>
      <c r="BF315" s="6">
        <f t="shared" si="229"/>
        <v>0</v>
      </c>
      <c r="BG315" s="6"/>
      <c r="BH315" s="6">
        <f t="shared" si="230"/>
        <v>0</v>
      </c>
      <c r="BI315" s="6">
        <f t="shared" si="231"/>
        <v>0</v>
      </c>
      <c r="BJ315" s="6">
        <f t="shared" si="232"/>
        <v>0</v>
      </c>
      <c r="BK315" s="6"/>
      <c r="BL315" s="6">
        <f t="shared" si="233"/>
        <v>0</v>
      </c>
      <c r="BM315" s="6">
        <f t="shared" si="234"/>
        <v>0</v>
      </c>
      <c r="BN315" s="6">
        <f t="shared" si="235"/>
        <v>0</v>
      </c>
      <c r="BO315" s="6"/>
      <c r="BP315" s="6">
        <f t="shared" si="236"/>
        <v>0</v>
      </c>
      <c r="BQ315" s="6">
        <f t="shared" si="237"/>
        <v>0</v>
      </c>
      <c r="BR315" s="6">
        <f t="shared" si="238"/>
        <v>0</v>
      </c>
      <c r="BS315" s="6"/>
      <c r="BT315" s="6">
        <f t="shared" si="239"/>
        <v>0</v>
      </c>
      <c r="BU315" s="6">
        <f t="shared" si="240"/>
        <v>0</v>
      </c>
      <c r="BV315" s="6">
        <f t="shared" si="241"/>
        <v>0</v>
      </c>
      <c r="BW315" s="6"/>
      <c r="BX315" s="6">
        <f t="shared" si="242"/>
        <v>0</v>
      </c>
      <c r="BY315" s="6">
        <f t="shared" si="243"/>
        <v>0</v>
      </c>
      <c r="BZ315" s="6">
        <f t="shared" si="244"/>
        <v>0</v>
      </c>
      <c r="CA315" s="6"/>
      <c r="CB315" s="6">
        <f t="shared" si="245"/>
        <v>0</v>
      </c>
      <c r="CC315" s="6">
        <f t="shared" si="246"/>
        <v>0</v>
      </c>
      <c r="CD315" s="6">
        <f t="shared" si="247"/>
        <v>0</v>
      </c>
      <c r="CE315" s="6"/>
      <c r="CF315" s="6">
        <f t="shared" si="248"/>
        <v>0</v>
      </c>
      <c r="CG315" s="6">
        <f t="shared" si="249"/>
        <v>0</v>
      </c>
      <c r="CH315" s="6">
        <f t="shared" si="250"/>
        <v>0</v>
      </c>
      <c r="CI315" s="6"/>
      <c r="CJ315" s="6">
        <f t="shared" si="251"/>
        <v>0</v>
      </c>
      <c r="CK315" s="6">
        <f t="shared" si="252"/>
        <v>0</v>
      </c>
      <c r="CL315" s="6">
        <f t="shared" si="253"/>
        <v>0</v>
      </c>
      <c r="CM315" s="6"/>
      <c r="CN315" s="6">
        <f t="shared" si="254"/>
        <v>0</v>
      </c>
      <c r="CO315" s="6">
        <f t="shared" si="255"/>
        <v>0</v>
      </c>
      <c r="CP315" s="6">
        <f t="shared" si="256"/>
        <v>0</v>
      </c>
      <c r="CQ315" s="6"/>
      <c r="CR315" s="6">
        <f t="shared" si="261"/>
        <v>0</v>
      </c>
      <c r="CS315" s="6">
        <f t="shared" si="262"/>
        <v>0</v>
      </c>
      <c r="CT315" s="6">
        <f t="shared" si="263"/>
        <v>0</v>
      </c>
      <c r="CU315" s="6"/>
      <c r="CV315" s="6"/>
      <c r="CW315" s="6"/>
      <c r="CX315" s="6"/>
      <c r="CY315" s="6"/>
      <c r="CZ315" s="6"/>
      <c r="DA315" s="6"/>
      <c r="DB315" s="6"/>
      <c r="DC315" s="6"/>
      <c r="DD315" s="133"/>
      <c r="DE315" s="133"/>
      <c r="DF315" s="133"/>
      <c r="DG315" s="133"/>
      <c r="DH315" s="56"/>
      <c r="DI315" s="56"/>
      <c r="DJ315" s="56"/>
      <c r="DK315" s="56"/>
      <c r="DL315" s="56"/>
    </row>
    <row r="316" spans="1:116" s="31" customFormat="1" ht="28.5" customHeight="1" thickTop="1" thickBot="1" x14ac:dyDescent="0.35">
      <c r="A316" s="4">
        <v>44410</v>
      </c>
      <c r="B316" s="5" t="s">
        <v>23</v>
      </c>
      <c r="C316" s="5" t="s">
        <v>41</v>
      </c>
      <c r="D316" s="5" t="s">
        <v>11</v>
      </c>
      <c r="E316" s="5" t="s">
        <v>64</v>
      </c>
      <c r="F316" s="5" t="s">
        <v>1</v>
      </c>
      <c r="G316" s="53" t="s">
        <v>400</v>
      </c>
      <c r="H316" s="53">
        <v>47</v>
      </c>
      <c r="I316" s="82">
        <v>47</v>
      </c>
      <c r="J316" s="17">
        <v>45</v>
      </c>
      <c r="K316" s="17">
        <f t="shared" si="258"/>
        <v>888.1</v>
      </c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68">
        <v>45</v>
      </c>
      <c r="X316" s="17"/>
      <c r="Y316" s="17"/>
      <c r="Z316" s="17"/>
      <c r="AA316" s="17"/>
      <c r="AB316" s="17"/>
      <c r="AC316" s="17"/>
      <c r="AD316" s="125"/>
      <c r="AE316" s="125"/>
      <c r="AF316" s="123"/>
      <c r="AG316" s="117">
        <f t="shared" si="214"/>
        <v>0</v>
      </c>
      <c r="AH316" s="6">
        <f t="shared" si="215"/>
        <v>0</v>
      </c>
      <c r="AI316" s="68">
        <f t="shared" si="264"/>
        <v>45</v>
      </c>
      <c r="AJ316" s="17"/>
      <c r="AK316" s="20">
        <f t="shared" si="257"/>
        <v>45</v>
      </c>
      <c r="AL316" s="20">
        <f t="shared" si="259"/>
        <v>888.1</v>
      </c>
      <c r="AM316" s="20"/>
      <c r="AN316" s="6">
        <f t="shared" si="216"/>
        <v>0</v>
      </c>
      <c r="AO316" s="6">
        <f t="shared" si="217"/>
        <v>0</v>
      </c>
      <c r="AP316" s="17">
        <f t="shared" si="218"/>
        <v>0</v>
      </c>
      <c r="AQ316" s="17"/>
      <c r="AR316" s="6">
        <f t="shared" si="219"/>
        <v>0</v>
      </c>
      <c r="AS316" s="6">
        <f t="shared" si="220"/>
        <v>0</v>
      </c>
      <c r="AT316" s="6">
        <f t="shared" si="260"/>
        <v>0</v>
      </c>
      <c r="AU316" s="6"/>
      <c r="AV316" s="6">
        <f t="shared" si="221"/>
        <v>0</v>
      </c>
      <c r="AW316" s="6">
        <f t="shared" si="222"/>
        <v>0</v>
      </c>
      <c r="AX316" s="6">
        <f t="shared" si="223"/>
        <v>0</v>
      </c>
      <c r="AY316" s="6"/>
      <c r="AZ316" s="6">
        <f t="shared" si="224"/>
        <v>0</v>
      </c>
      <c r="BA316" s="6">
        <f t="shared" si="225"/>
        <v>0</v>
      </c>
      <c r="BB316" s="6">
        <f t="shared" si="226"/>
        <v>0</v>
      </c>
      <c r="BC316" s="6"/>
      <c r="BD316" s="6">
        <f t="shared" si="227"/>
        <v>0</v>
      </c>
      <c r="BE316" s="6">
        <f t="shared" si="228"/>
        <v>0</v>
      </c>
      <c r="BF316" s="6">
        <f t="shared" si="229"/>
        <v>0</v>
      </c>
      <c r="BG316" s="6"/>
      <c r="BH316" s="6">
        <f t="shared" si="230"/>
        <v>0</v>
      </c>
      <c r="BI316" s="6">
        <f t="shared" si="231"/>
        <v>0</v>
      </c>
      <c r="BJ316" s="6">
        <f t="shared" si="232"/>
        <v>0</v>
      </c>
      <c r="BK316" s="6"/>
      <c r="BL316" s="6">
        <f t="shared" si="233"/>
        <v>0</v>
      </c>
      <c r="BM316" s="6">
        <f t="shared" si="234"/>
        <v>0</v>
      </c>
      <c r="BN316" s="6">
        <f t="shared" si="235"/>
        <v>0</v>
      </c>
      <c r="BO316" s="6"/>
      <c r="BP316" s="6">
        <f t="shared" si="236"/>
        <v>0</v>
      </c>
      <c r="BQ316" s="6">
        <f t="shared" si="237"/>
        <v>0</v>
      </c>
      <c r="BR316" s="6">
        <f t="shared" si="238"/>
        <v>0</v>
      </c>
      <c r="BS316" s="6"/>
      <c r="BT316" s="6">
        <f t="shared" si="239"/>
        <v>0</v>
      </c>
      <c r="BU316" s="6">
        <f t="shared" si="240"/>
        <v>0</v>
      </c>
      <c r="BV316" s="6">
        <f t="shared" si="241"/>
        <v>0</v>
      </c>
      <c r="BW316" s="6"/>
      <c r="BX316" s="6">
        <f t="shared" si="242"/>
        <v>0</v>
      </c>
      <c r="BY316" s="6">
        <f t="shared" si="243"/>
        <v>0</v>
      </c>
      <c r="BZ316" s="6">
        <f t="shared" si="244"/>
        <v>0</v>
      </c>
      <c r="CA316" s="6"/>
      <c r="CB316" s="6">
        <f t="shared" si="245"/>
        <v>0</v>
      </c>
      <c r="CC316" s="6">
        <f t="shared" si="246"/>
        <v>0</v>
      </c>
      <c r="CD316" s="6">
        <f t="shared" si="247"/>
        <v>0</v>
      </c>
      <c r="CE316" s="6"/>
      <c r="CF316" s="6">
        <f t="shared" si="248"/>
        <v>0</v>
      </c>
      <c r="CG316" s="6">
        <f t="shared" si="249"/>
        <v>0</v>
      </c>
      <c r="CH316" s="36">
        <f t="shared" si="250"/>
        <v>45</v>
      </c>
      <c r="CI316" s="6"/>
      <c r="CJ316" s="6">
        <f t="shared" si="251"/>
        <v>0</v>
      </c>
      <c r="CK316" s="6">
        <f t="shared" si="252"/>
        <v>0</v>
      </c>
      <c r="CL316" s="6">
        <f t="shared" si="253"/>
        <v>0</v>
      </c>
      <c r="CM316" s="6"/>
      <c r="CN316" s="6">
        <f t="shared" si="254"/>
        <v>0</v>
      </c>
      <c r="CO316" s="6">
        <f t="shared" si="255"/>
        <v>0</v>
      </c>
      <c r="CP316" s="6">
        <f t="shared" si="256"/>
        <v>0</v>
      </c>
      <c r="CQ316" s="6"/>
      <c r="CR316" s="6">
        <f t="shared" si="261"/>
        <v>0</v>
      </c>
      <c r="CS316" s="6">
        <f t="shared" si="262"/>
        <v>0</v>
      </c>
      <c r="CT316" s="6">
        <f t="shared" si="263"/>
        <v>0</v>
      </c>
      <c r="CU316" s="6"/>
      <c r="CV316" s="6"/>
      <c r="CW316" s="6"/>
      <c r="CX316" s="6"/>
      <c r="CY316" s="6"/>
      <c r="CZ316" s="6"/>
      <c r="DA316" s="6"/>
      <c r="DB316" s="6"/>
      <c r="DC316" s="6"/>
      <c r="DD316" s="133"/>
      <c r="DE316" s="133"/>
      <c r="DF316" s="133"/>
      <c r="DG316" s="133"/>
      <c r="DH316" s="56"/>
      <c r="DI316" s="56"/>
      <c r="DJ316" s="56"/>
      <c r="DK316" s="56"/>
      <c r="DL316" s="56"/>
    </row>
    <row r="317" spans="1:116" s="31" customFormat="1" ht="28.5" customHeight="1" thickTop="1" thickBot="1" x14ac:dyDescent="0.35">
      <c r="A317" s="4">
        <v>44411</v>
      </c>
      <c r="B317" s="5" t="s">
        <v>170</v>
      </c>
      <c r="C317" s="5" t="s">
        <v>38</v>
      </c>
      <c r="D317" s="12" t="s">
        <v>11</v>
      </c>
      <c r="E317" s="5" t="s">
        <v>52</v>
      </c>
      <c r="F317" s="62" t="s">
        <v>30</v>
      </c>
      <c r="G317" s="53" t="s">
        <v>401</v>
      </c>
      <c r="H317" s="53">
        <v>50.75</v>
      </c>
      <c r="I317" s="82">
        <v>49.25</v>
      </c>
      <c r="J317" s="17">
        <v>47.25</v>
      </c>
      <c r="K317" s="17">
        <f t="shared" si="258"/>
        <v>935.35</v>
      </c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68">
        <v>47.25</v>
      </c>
      <c r="AA317" s="17"/>
      <c r="AB317" s="17"/>
      <c r="AC317" s="17"/>
      <c r="AD317" s="125"/>
      <c r="AE317" s="125"/>
      <c r="AF317" s="123"/>
      <c r="AG317" s="117">
        <f t="shared" si="214"/>
        <v>0</v>
      </c>
      <c r="AH317" s="36">
        <f t="shared" si="215"/>
        <v>47.25</v>
      </c>
      <c r="AI317" s="17">
        <f t="shared" si="264"/>
        <v>0</v>
      </c>
      <c r="AJ317" s="17"/>
      <c r="AK317" s="20">
        <f t="shared" si="257"/>
        <v>47.25</v>
      </c>
      <c r="AL317" s="20">
        <f t="shared" si="259"/>
        <v>935.35</v>
      </c>
      <c r="AM317" s="20"/>
      <c r="AN317" s="6">
        <f t="shared" si="216"/>
        <v>0</v>
      </c>
      <c r="AO317" s="6">
        <f t="shared" si="217"/>
        <v>0</v>
      </c>
      <c r="AP317" s="17">
        <f t="shared" si="218"/>
        <v>0</v>
      </c>
      <c r="AQ317" s="17"/>
      <c r="AR317" s="6">
        <f t="shared" si="219"/>
        <v>0</v>
      </c>
      <c r="AS317" s="6">
        <f t="shared" si="220"/>
        <v>0</v>
      </c>
      <c r="AT317" s="6">
        <f t="shared" si="260"/>
        <v>0</v>
      </c>
      <c r="AU317" s="6"/>
      <c r="AV317" s="6">
        <f t="shared" si="221"/>
        <v>0</v>
      </c>
      <c r="AW317" s="6">
        <f t="shared" si="222"/>
        <v>0</v>
      </c>
      <c r="AX317" s="6">
        <f t="shared" si="223"/>
        <v>0</v>
      </c>
      <c r="AY317" s="6"/>
      <c r="AZ317" s="6">
        <f t="shared" si="224"/>
        <v>0</v>
      </c>
      <c r="BA317" s="6">
        <f t="shared" si="225"/>
        <v>0</v>
      </c>
      <c r="BB317" s="6">
        <f t="shared" si="226"/>
        <v>0</v>
      </c>
      <c r="BC317" s="6"/>
      <c r="BD317" s="6">
        <f t="shared" si="227"/>
        <v>0</v>
      </c>
      <c r="BE317" s="6">
        <f t="shared" si="228"/>
        <v>0</v>
      </c>
      <c r="BF317" s="6">
        <f t="shared" si="229"/>
        <v>0</v>
      </c>
      <c r="BG317" s="6"/>
      <c r="BH317" s="6">
        <f t="shared" si="230"/>
        <v>0</v>
      </c>
      <c r="BI317" s="6">
        <f t="shared" si="231"/>
        <v>0</v>
      </c>
      <c r="BJ317" s="6">
        <f t="shared" si="232"/>
        <v>0</v>
      </c>
      <c r="BK317" s="6"/>
      <c r="BL317" s="6">
        <f t="shared" si="233"/>
        <v>0</v>
      </c>
      <c r="BM317" s="6">
        <f t="shared" si="234"/>
        <v>0</v>
      </c>
      <c r="BN317" s="6">
        <f t="shared" si="235"/>
        <v>0</v>
      </c>
      <c r="BO317" s="6"/>
      <c r="BP317" s="6">
        <f t="shared" si="236"/>
        <v>0</v>
      </c>
      <c r="BQ317" s="6">
        <f t="shared" si="237"/>
        <v>0</v>
      </c>
      <c r="BR317" s="6">
        <f t="shared" si="238"/>
        <v>0</v>
      </c>
      <c r="BS317" s="6"/>
      <c r="BT317" s="6">
        <f t="shared" si="239"/>
        <v>0</v>
      </c>
      <c r="BU317" s="6">
        <f t="shared" si="240"/>
        <v>0</v>
      </c>
      <c r="BV317" s="6">
        <f t="shared" si="241"/>
        <v>0</v>
      </c>
      <c r="BW317" s="6"/>
      <c r="BX317" s="6">
        <f t="shared" si="242"/>
        <v>0</v>
      </c>
      <c r="BY317" s="6">
        <f t="shared" si="243"/>
        <v>0</v>
      </c>
      <c r="BZ317" s="6">
        <f t="shared" si="244"/>
        <v>0</v>
      </c>
      <c r="CA317" s="6"/>
      <c r="CB317" s="6">
        <f t="shared" si="245"/>
        <v>0</v>
      </c>
      <c r="CC317" s="6">
        <f t="shared" si="246"/>
        <v>0</v>
      </c>
      <c r="CD317" s="6">
        <f t="shared" si="247"/>
        <v>0</v>
      </c>
      <c r="CE317" s="6"/>
      <c r="CF317" s="6">
        <f t="shared" si="248"/>
        <v>0</v>
      </c>
      <c r="CG317" s="6">
        <f t="shared" si="249"/>
        <v>0</v>
      </c>
      <c r="CH317" s="6">
        <f t="shared" si="250"/>
        <v>0</v>
      </c>
      <c r="CI317" s="6"/>
      <c r="CJ317" s="6">
        <f t="shared" si="251"/>
        <v>0</v>
      </c>
      <c r="CK317" s="6">
        <f t="shared" si="252"/>
        <v>0</v>
      </c>
      <c r="CL317" s="6">
        <f t="shared" si="253"/>
        <v>0</v>
      </c>
      <c r="CM317" s="6"/>
      <c r="CN317" s="6">
        <f t="shared" si="254"/>
        <v>0</v>
      </c>
      <c r="CO317" s="6">
        <f t="shared" si="255"/>
        <v>0</v>
      </c>
      <c r="CP317" s="6">
        <f t="shared" si="256"/>
        <v>0</v>
      </c>
      <c r="CQ317" s="6"/>
      <c r="CR317" s="6">
        <f t="shared" si="261"/>
        <v>0</v>
      </c>
      <c r="CS317" s="36">
        <f t="shared" si="262"/>
        <v>47.25</v>
      </c>
      <c r="CT317" s="6">
        <f t="shared" si="263"/>
        <v>0</v>
      </c>
      <c r="CU317" s="6"/>
      <c r="CV317" s="6"/>
      <c r="CW317" s="6"/>
      <c r="CX317" s="6"/>
      <c r="CY317" s="6"/>
      <c r="CZ317" s="6"/>
      <c r="DA317" s="6"/>
      <c r="DB317" s="6"/>
      <c r="DC317" s="6"/>
      <c r="DD317" s="133"/>
      <c r="DE317" s="133"/>
      <c r="DF317" s="133"/>
      <c r="DG317" s="133"/>
      <c r="DH317" s="56"/>
      <c r="DI317" s="56"/>
      <c r="DJ317" s="56"/>
      <c r="DK317" s="56"/>
      <c r="DL317" s="56"/>
    </row>
    <row r="318" spans="1:116" s="31" customFormat="1" ht="28.5" customHeight="1" thickTop="1" thickBot="1" x14ac:dyDescent="0.35">
      <c r="A318" s="4">
        <v>44411</v>
      </c>
      <c r="B318" s="51" t="s">
        <v>2</v>
      </c>
      <c r="C318" s="5" t="s">
        <v>38</v>
      </c>
      <c r="D318" s="12" t="s">
        <v>11</v>
      </c>
      <c r="E318" s="5" t="s">
        <v>27</v>
      </c>
      <c r="F318" s="62" t="s">
        <v>30</v>
      </c>
      <c r="G318" s="53" t="s">
        <v>402</v>
      </c>
      <c r="H318" s="53">
        <v>46.5</v>
      </c>
      <c r="I318" s="81">
        <v>-46.5</v>
      </c>
      <c r="J318" s="72">
        <v>-47.5</v>
      </c>
      <c r="K318" s="17">
        <f t="shared" si="258"/>
        <v>887.85</v>
      </c>
      <c r="L318" s="17"/>
      <c r="M318" s="72">
        <v>-47.5</v>
      </c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25"/>
      <c r="AE318" s="125"/>
      <c r="AF318" s="123"/>
      <c r="AG318" s="117">
        <f t="shared" si="214"/>
        <v>0</v>
      </c>
      <c r="AH318" s="79">
        <f t="shared" si="215"/>
        <v>-47.5</v>
      </c>
      <c r="AI318" s="17">
        <f t="shared" si="264"/>
        <v>0</v>
      </c>
      <c r="AJ318" s="17"/>
      <c r="AK318" s="20">
        <f t="shared" si="257"/>
        <v>-47.5</v>
      </c>
      <c r="AL318" s="20">
        <f t="shared" si="259"/>
        <v>887.85</v>
      </c>
      <c r="AM318" s="20"/>
      <c r="AN318" s="6">
        <f t="shared" si="216"/>
        <v>0</v>
      </c>
      <c r="AO318" s="6">
        <f t="shared" si="217"/>
        <v>0</v>
      </c>
      <c r="AP318" s="17">
        <f t="shared" si="218"/>
        <v>0</v>
      </c>
      <c r="AQ318" s="17"/>
      <c r="AR318" s="6">
        <f t="shared" si="219"/>
        <v>0</v>
      </c>
      <c r="AS318" s="79">
        <f t="shared" si="220"/>
        <v>-47.5</v>
      </c>
      <c r="AT318" s="6">
        <f t="shared" si="260"/>
        <v>0</v>
      </c>
      <c r="AU318" s="6"/>
      <c r="AV318" s="6">
        <f t="shared" si="221"/>
        <v>0</v>
      </c>
      <c r="AW318" s="6">
        <f t="shared" si="222"/>
        <v>0</v>
      </c>
      <c r="AX318" s="6">
        <f t="shared" si="223"/>
        <v>0</v>
      </c>
      <c r="AY318" s="6"/>
      <c r="AZ318" s="6">
        <f t="shared" si="224"/>
        <v>0</v>
      </c>
      <c r="BA318" s="6">
        <f t="shared" si="225"/>
        <v>0</v>
      </c>
      <c r="BB318" s="6">
        <f t="shared" si="226"/>
        <v>0</v>
      </c>
      <c r="BC318" s="6"/>
      <c r="BD318" s="6">
        <f t="shared" si="227"/>
        <v>0</v>
      </c>
      <c r="BE318" s="6">
        <f t="shared" si="228"/>
        <v>0</v>
      </c>
      <c r="BF318" s="6">
        <f t="shared" si="229"/>
        <v>0</v>
      </c>
      <c r="BG318" s="6"/>
      <c r="BH318" s="6">
        <f t="shared" si="230"/>
        <v>0</v>
      </c>
      <c r="BI318" s="6">
        <f t="shared" si="231"/>
        <v>0</v>
      </c>
      <c r="BJ318" s="6">
        <f t="shared" si="232"/>
        <v>0</v>
      </c>
      <c r="BK318" s="6"/>
      <c r="BL318" s="6">
        <f t="shared" si="233"/>
        <v>0</v>
      </c>
      <c r="BM318" s="6">
        <f t="shared" si="234"/>
        <v>0</v>
      </c>
      <c r="BN318" s="6">
        <f t="shared" si="235"/>
        <v>0</v>
      </c>
      <c r="BO318" s="6"/>
      <c r="BP318" s="6">
        <f t="shared" si="236"/>
        <v>0</v>
      </c>
      <c r="BQ318" s="6">
        <f t="shared" si="237"/>
        <v>0</v>
      </c>
      <c r="BR318" s="6">
        <f t="shared" si="238"/>
        <v>0</v>
      </c>
      <c r="BS318" s="6"/>
      <c r="BT318" s="6">
        <f t="shared" si="239"/>
        <v>0</v>
      </c>
      <c r="BU318" s="6">
        <f t="shared" si="240"/>
        <v>0</v>
      </c>
      <c r="BV318" s="6">
        <f t="shared" si="241"/>
        <v>0</v>
      </c>
      <c r="BW318" s="6"/>
      <c r="BX318" s="6">
        <f t="shared" si="242"/>
        <v>0</v>
      </c>
      <c r="BY318" s="6">
        <f t="shared" si="243"/>
        <v>0</v>
      </c>
      <c r="BZ318" s="6">
        <f t="shared" si="244"/>
        <v>0</v>
      </c>
      <c r="CA318" s="6"/>
      <c r="CB318" s="6">
        <f t="shared" si="245"/>
        <v>0</v>
      </c>
      <c r="CC318" s="6">
        <f t="shared" si="246"/>
        <v>0</v>
      </c>
      <c r="CD318" s="6">
        <f t="shared" si="247"/>
        <v>0</v>
      </c>
      <c r="CE318" s="6"/>
      <c r="CF318" s="6">
        <f t="shared" si="248"/>
        <v>0</v>
      </c>
      <c r="CG318" s="6">
        <f t="shared" si="249"/>
        <v>0</v>
      </c>
      <c r="CH318" s="6">
        <f t="shared" si="250"/>
        <v>0</v>
      </c>
      <c r="CI318" s="6"/>
      <c r="CJ318" s="6">
        <f t="shared" si="251"/>
        <v>0</v>
      </c>
      <c r="CK318" s="6">
        <f t="shared" si="252"/>
        <v>0</v>
      </c>
      <c r="CL318" s="6">
        <f t="shared" si="253"/>
        <v>0</v>
      </c>
      <c r="CM318" s="6"/>
      <c r="CN318" s="6">
        <f t="shared" si="254"/>
        <v>0</v>
      </c>
      <c r="CO318" s="6">
        <f t="shared" si="255"/>
        <v>0</v>
      </c>
      <c r="CP318" s="6">
        <f t="shared" si="256"/>
        <v>0</v>
      </c>
      <c r="CQ318" s="6"/>
      <c r="CR318" s="6">
        <f t="shared" si="261"/>
        <v>0</v>
      </c>
      <c r="CS318" s="6">
        <f t="shared" si="262"/>
        <v>0</v>
      </c>
      <c r="CT318" s="6">
        <f t="shared" si="263"/>
        <v>0</v>
      </c>
      <c r="CU318" s="6"/>
      <c r="CV318" s="6"/>
      <c r="CW318" s="6"/>
      <c r="CX318" s="6"/>
      <c r="CY318" s="6"/>
      <c r="CZ318" s="6"/>
      <c r="DA318" s="6"/>
      <c r="DB318" s="6"/>
      <c r="DC318" s="6"/>
      <c r="DD318" s="133"/>
      <c r="DE318" s="133"/>
      <c r="DF318" s="133"/>
      <c r="DG318" s="133"/>
      <c r="DH318" s="56"/>
      <c r="DI318" s="56"/>
      <c r="DJ318" s="56"/>
      <c r="DK318" s="56"/>
      <c r="DL318" s="56"/>
    </row>
    <row r="319" spans="1:116" s="31" customFormat="1" ht="28.5" customHeight="1" thickTop="1" thickBot="1" x14ac:dyDescent="0.35">
      <c r="A319" s="4">
        <v>44411</v>
      </c>
      <c r="B319" s="51" t="s">
        <v>8</v>
      </c>
      <c r="C319" s="5" t="s">
        <v>29</v>
      </c>
      <c r="D319" s="12" t="s">
        <v>11</v>
      </c>
      <c r="E319" s="5" t="s">
        <v>27</v>
      </c>
      <c r="F319" s="5" t="s">
        <v>30</v>
      </c>
      <c r="G319" s="53" t="s">
        <v>403</v>
      </c>
      <c r="H319" s="53">
        <v>45.75</v>
      </c>
      <c r="I319" s="81">
        <v>-45.75</v>
      </c>
      <c r="J319" s="72">
        <v>-46.75</v>
      </c>
      <c r="K319" s="17">
        <f t="shared" si="258"/>
        <v>841.1</v>
      </c>
      <c r="L319" s="17"/>
      <c r="M319" s="17"/>
      <c r="N319" s="17"/>
      <c r="O319" s="17"/>
      <c r="P319" s="17"/>
      <c r="Q319" s="17"/>
      <c r="R319" s="72">
        <v>-46.75</v>
      </c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25"/>
      <c r="AE319" s="125"/>
      <c r="AF319" s="123"/>
      <c r="AG319" s="118">
        <f t="shared" si="214"/>
        <v>-46.75</v>
      </c>
      <c r="AH319" s="6">
        <f t="shared" si="215"/>
        <v>0</v>
      </c>
      <c r="AI319" s="17">
        <f t="shared" si="264"/>
        <v>0</v>
      </c>
      <c r="AJ319" s="17"/>
      <c r="AK319" s="20">
        <f t="shared" si="257"/>
        <v>-46.75</v>
      </c>
      <c r="AL319" s="20">
        <f t="shared" si="259"/>
        <v>841.1</v>
      </c>
      <c r="AM319" s="20"/>
      <c r="AN319" s="6">
        <f t="shared" si="216"/>
        <v>0</v>
      </c>
      <c r="AO319" s="6">
        <f t="shared" si="217"/>
        <v>0</v>
      </c>
      <c r="AP319" s="17">
        <f t="shared" si="218"/>
        <v>0</v>
      </c>
      <c r="AQ319" s="17"/>
      <c r="AR319" s="6">
        <f t="shared" si="219"/>
        <v>0</v>
      </c>
      <c r="AS319" s="6">
        <f t="shared" si="220"/>
        <v>0</v>
      </c>
      <c r="AT319" s="6">
        <f t="shared" si="260"/>
        <v>0</v>
      </c>
      <c r="AU319" s="6"/>
      <c r="AV319" s="6">
        <f t="shared" si="221"/>
        <v>0</v>
      </c>
      <c r="AW319" s="6">
        <f t="shared" si="222"/>
        <v>0</v>
      </c>
      <c r="AX319" s="6">
        <f t="shared" si="223"/>
        <v>0</v>
      </c>
      <c r="AY319" s="6"/>
      <c r="AZ319" s="6">
        <f t="shared" si="224"/>
        <v>0</v>
      </c>
      <c r="BA319" s="6">
        <f t="shared" si="225"/>
        <v>0</v>
      </c>
      <c r="BB319" s="6">
        <f t="shared" si="226"/>
        <v>0</v>
      </c>
      <c r="BC319" s="6"/>
      <c r="BD319" s="6">
        <f t="shared" si="227"/>
        <v>0</v>
      </c>
      <c r="BE319" s="6">
        <f t="shared" si="228"/>
        <v>0</v>
      </c>
      <c r="BF319" s="6">
        <f t="shared" si="229"/>
        <v>0</v>
      </c>
      <c r="BG319" s="6"/>
      <c r="BH319" s="6">
        <f t="shared" si="230"/>
        <v>0</v>
      </c>
      <c r="BI319" s="6">
        <f t="shared" si="231"/>
        <v>0</v>
      </c>
      <c r="BJ319" s="6">
        <f t="shared" si="232"/>
        <v>0</v>
      </c>
      <c r="BK319" s="6"/>
      <c r="BL319" s="79">
        <f t="shared" si="233"/>
        <v>-46.75</v>
      </c>
      <c r="BM319" s="6">
        <f t="shared" si="234"/>
        <v>0</v>
      </c>
      <c r="BN319" s="6">
        <f t="shared" si="235"/>
        <v>0</v>
      </c>
      <c r="BO319" s="6"/>
      <c r="BP319" s="6">
        <f t="shared" si="236"/>
        <v>0</v>
      </c>
      <c r="BQ319" s="6">
        <f t="shared" si="237"/>
        <v>0</v>
      </c>
      <c r="BR319" s="6">
        <f t="shared" si="238"/>
        <v>0</v>
      </c>
      <c r="BS319" s="6"/>
      <c r="BT319" s="6">
        <f t="shared" si="239"/>
        <v>0</v>
      </c>
      <c r="BU319" s="6">
        <f t="shared" si="240"/>
        <v>0</v>
      </c>
      <c r="BV319" s="6">
        <f t="shared" si="241"/>
        <v>0</v>
      </c>
      <c r="BW319" s="6"/>
      <c r="BX319" s="6">
        <f t="shared" si="242"/>
        <v>0</v>
      </c>
      <c r="BY319" s="6">
        <f t="shared" si="243"/>
        <v>0</v>
      </c>
      <c r="BZ319" s="6">
        <f t="shared" si="244"/>
        <v>0</v>
      </c>
      <c r="CA319" s="6"/>
      <c r="CB319" s="6">
        <f t="shared" si="245"/>
        <v>0</v>
      </c>
      <c r="CC319" s="6">
        <f t="shared" si="246"/>
        <v>0</v>
      </c>
      <c r="CD319" s="6">
        <f t="shared" si="247"/>
        <v>0</v>
      </c>
      <c r="CE319" s="6"/>
      <c r="CF319" s="6">
        <f t="shared" si="248"/>
        <v>0</v>
      </c>
      <c r="CG319" s="6">
        <f t="shared" si="249"/>
        <v>0</v>
      </c>
      <c r="CH319" s="6">
        <f t="shared" si="250"/>
        <v>0</v>
      </c>
      <c r="CI319" s="6"/>
      <c r="CJ319" s="6">
        <f t="shared" si="251"/>
        <v>0</v>
      </c>
      <c r="CK319" s="6">
        <f t="shared" si="252"/>
        <v>0</v>
      </c>
      <c r="CL319" s="6">
        <f t="shared" si="253"/>
        <v>0</v>
      </c>
      <c r="CM319" s="6"/>
      <c r="CN319" s="6">
        <f t="shared" si="254"/>
        <v>0</v>
      </c>
      <c r="CO319" s="6">
        <f t="shared" si="255"/>
        <v>0</v>
      </c>
      <c r="CP319" s="6">
        <f t="shared" si="256"/>
        <v>0</v>
      </c>
      <c r="CQ319" s="6"/>
      <c r="CR319" s="6">
        <f t="shared" si="261"/>
        <v>0</v>
      </c>
      <c r="CS319" s="6">
        <f t="shared" si="262"/>
        <v>0</v>
      </c>
      <c r="CT319" s="6">
        <f t="shared" si="263"/>
        <v>0</v>
      </c>
      <c r="CU319" s="6"/>
      <c r="CV319" s="6"/>
      <c r="CW319" s="6"/>
      <c r="CX319" s="6"/>
      <c r="CY319" s="6"/>
      <c r="CZ319" s="6"/>
      <c r="DA319" s="6"/>
      <c r="DB319" s="6"/>
      <c r="DC319" s="6"/>
      <c r="DD319" s="133"/>
      <c r="DE319" s="133"/>
      <c r="DF319" s="133"/>
      <c r="DG319" s="133"/>
      <c r="DH319" s="56"/>
      <c r="DI319" s="56"/>
      <c r="DJ319" s="56"/>
      <c r="DK319" s="56"/>
      <c r="DL319" s="56"/>
    </row>
    <row r="320" spans="1:116" s="31" customFormat="1" ht="28.5" customHeight="1" thickTop="1" thickBot="1" x14ac:dyDescent="0.35">
      <c r="A320" s="4">
        <v>44412</v>
      </c>
      <c r="B320" s="51" t="s">
        <v>23</v>
      </c>
      <c r="C320" s="5" t="s">
        <v>38</v>
      </c>
      <c r="D320" s="5" t="s">
        <v>11</v>
      </c>
      <c r="E320" s="5" t="s">
        <v>64</v>
      </c>
      <c r="F320" s="5" t="s">
        <v>30</v>
      </c>
      <c r="G320" s="53" t="s">
        <v>404</v>
      </c>
      <c r="H320" s="53">
        <v>53.5</v>
      </c>
      <c r="I320" s="81">
        <v>-53.5</v>
      </c>
      <c r="J320" s="72">
        <v>-54.5</v>
      </c>
      <c r="K320" s="17">
        <f t="shared" si="258"/>
        <v>786.6</v>
      </c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72">
        <v>-54.5</v>
      </c>
      <c r="X320" s="17"/>
      <c r="Y320" s="17"/>
      <c r="Z320" s="17"/>
      <c r="AA320" s="17"/>
      <c r="AB320" s="17"/>
      <c r="AC320" s="17"/>
      <c r="AD320" s="125"/>
      <c r="AE320" s="125"/>
      <c r="AF320" s="123"/>
      <c r="AG320" s="117">
        <f t="shared" si="214"/>
        <v>0</v>
      </c>
      <c r="AH320" s="79">
        <f t="shared" si="215"/>
        <v>-54.5</v>
      </c>
      <c r="AI320" s="17">
        <f t="shared" si="264"/>
        <v>0</v>
      </c>
      <c r="AJ320" s="17"/>
      <c r="AK320" s="20">
        <f t="shared" si="257"/>
        <v>-54.5</v>
      </c>
      <c r="AL320" s="20">
        <f t="shared" si="259"/>
        <v>786.6</v>
      </c>
      <c r="AM320" s="20"/>
      <c r="AN320" s="6">
        <f t="shared" si="216"/>
        <v>0</v>
      </c>
      <c r="AO320" s="6">
        <f t="shared" si="217"/>
        <v>0</v>
      </c>
      <c r="AP320" s="17">
        <f t="shared" si="218"/>
        <v>0</v>
      </c>
      <c r="AQ320" s="17"/>
      <c r="AR320" s="6">
        <f t="shared" si="219"/>
        <v>0</v>
      </c>
      <c r="AS320" s="6">
        <f t="shared" si="220"/>
        <v>0</v>
      </c>
      <c r="AT320" s="6">
        <f t="shared" si="260"/>
        <v>0</v>
      </c>
      <c r="AU320" s="6"/>
      <c r="AV320" s="6">
        <f t="shared" si="221"/>
        <v>0</v>
      </c>
      <c r="AW320" s="6">
        <f t="shared" si="222"/>
        <v>0</v>
      </c>
      <c r="AX320" s="6">
        <f t="shared" si="223"/>
        <v>0</v>
      </c>
      <c r="AY320" s="6"/>
      <c r="AZ320" s="6">
        <f t="shared" si="224"/>
        <v>0</v>
      </c>
      <c r="BA320" s="6">
        <f t="shared" si="225"/>
        <v>0</v>
      </c>
      <c r="BB320" s="6">
        <f t="shared" si="226"/>
        <v>0</v>
      </c>
      <c r="BC320" s="6"/>
      <c r="BD320" s="6">
        <f t="shared" si="227"/>
        <v>0</v>
      </c>
      <c r="BE320" s="6">
        <f t="shared" si="228"/>
        <v>0</v>
      </c>
      <c r="BF320" s="6">
        <f t="shared" si="229"/>
        <v>0</v>
      </c>
      <c r="BG320" s="6"/>
      <c r="BH320" s="6">
        <f t="shared" si="230"/>
        <v>0</v>
      </c>
      <c r="BI320" s="6">
        <f t="shared" si="231"/>
        <v>0</v>
      </c>
      <c r="BJ320" s="6">
        <f t="shared" si="232"/>
        <v>0</v>
      </c>
      <c r="BK320" s="6"/>
      <c r="BL320" s="6">
        <f t="shared" si="233"/>
        <v>0</v>
      </c>
      <c r="BM320" s="6">
        <f t="shared" si="234"/>
        <v>0</v>
      </c>
      <c r="BN320" s="6">
        <f t="shared" si="235"/>
        <v>0</v>
      </c>
      <c r="BO320" s="6"/>
      <c r="BP320" s="6">
        <f t="shared" si="236"/>
        <v>0</v>
      </c>
      <c r="BQ320" s="6">
        <f t="shared" si="237"/>
        <v>0</v>
      </c>
      <c r="BR320" s="6">
        <f t="shared" si="238"/>
        <v>0</v>
      </c>
      <c r="BS320" s="6"/>
      <c r="BT320" s="6">
        <f t="shared" si="239"/>
        <v>0</v>
      </c>
      <c r="BU320" s="6">
        <f t="shared" si="240"/>
        <v>0</v>
      </c>
      <c r="BV320" s="6">
        <f t="shared" si="241"/>
        <v>0</v>
      </c>
      <c r="BW320" s="6"/>
      <c r="BX320" s="6">
        <f t="shared" si="242"/>
        <v>0</v>
      </c>
      <c r="BY320" s="6">
        <f t="shared" si="243"/>
        <v>0</v>
      </c>
      <c r="BZ320" s="6">
        <f t="shared" si="244"/>
        <v>0</v>
      </c>
      <c r="CA320" s="6"/>
      <c r="CB320" s="6">
        <f t="shared" si="245"/>
        <v>0</v>
      </c>
      <c r="CC320" s="6">
        <f t="shared" si="246"/>
        <v>0</v>
      </c>
      <c r="CD320" s="6">
        <f t="shared" si="247"/>
        <v>0</v>
      </c>
      <c r="CE320" s="6"/>
      <c r="CF320" s="6">
        <f t="shared" si="248"/>
        <v>0</v>
      </c>
      <c r="CG320" s="79">
        <f t="shared" si="249"/>
        <v>-54.5</v>
      </c>
      <c r="CH320" s="6">
        <f t="shared" si="250"/>
        <v>0</v>
      </c>
      <c r="CI320" s="6"/>
      <c r="CJ320" s="6">
        <f t="shared" si="251"/>
        <v>0</v>
      </c>
      <c r="CK320" s="6">
        <f t="shared" si="252"/>
        <v>0</v>
      </c>
      <c r="CL320" s="6">
        <f t="shared" si="253"/>
        <v>0</v>
      </c>
      <c r="CM320" s="6"/>
      <c r="CN320" s="6">
        <f t="shared" si="254"/>
        <v>0</v>
      </c>
      <c r="CO320" s="6">
        <f t="shared" si="255"/>
        <v>0</v>
      </c>
      <c r="CP320" s="6">
        <f t="shared" si="256"/>
        <v>0</v>
      </c>
      <c r="CQ320" s="6"/>
      <c r="CR320" s="6">
        <f t="shared" si="261"/>
        <v>0</v>
      </c>
      <c r="CS320" s="6">
        <f t="shared" si="262"/>
        <v>0</v>
      </c>
      <c r="CT320" s="6">
        <f t="shared" si="263"/>
        <v>0</v>
      </c>
      <c r="CU320" s="6"/>
      <c r="CV320" s="6"/>
      <c r="CW320" s="6"/>
      <c r="CX320" s="6"/>
      <c r="CY320" s="6"/>
      <c r="CZ320" s="6"/>
      <c r="DA320" s="6"/>
      <c r="DB320" s="6"/>
      <c r="DC320" s="6"/>
      <c r="DD320" s="133"/>
      <c r="DE320" s="133"/>
      <c r="DF320" s="133"/>
      <c r="DG320" s="133"/>
      <c r="DH320" s="56"/>
      <c r="DI320" s="56"/>
      <c r="DJ320" s="56"/>
      <c r="DK320" s="56"/>
      <c r="DL320" s="56"/>
    </row>
    <row r="321" spans="1:116" s="31" customFormat="1" ht="28.5" customHeight="1" thickTop="1" thickBot="1" x14ac:dyDescent="0.35">
      <c r="A321" s="4">
        <v>44412</v>
      </c>
      <c r="B321" s="5" t="s">
        <v>3</v>
      </c>
      <c r="C321" s="5" t="s">
        <v>41</v>
      </c>
      <c r="D321" s="12" t="s">
        <v>11</v>
      </c>
      <c r="E321" s="5" t="s">
        <v>27</v>
      </c>
      <c r="F321" s="5" t="s">
        <v>30</v>
      </c>
      <c r="G321" s="53" t="s">
        <v>405</v>
      </c>
      <c r="H321" s="53">
        <v>51.25</v>
      </c>
      <c r="I321" s="82">
        <v>48.75</v>
      </c>
      <c r="J321" s="17">
        <v>46.75</v>
      </c>
      <c r="K321" s="17">
        <f t="shared" si="258"/>
        <v>833.35</v>
      </c>
      <c r="L321" s="68">
        <v>46.75</v>
      </c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25"/>
      <c r="AE321" s="125"/>
      <c r="AF321" s="123"/>
      <c r="AG321" s="117">
        <f t="shared" si="214"/>
        <v>0</v>
      </c>
      <c r="AH321" s="6">
        <f t="shared" si="215"/>
        <v>0</v>
      </c>
      <c r="AI321" s="68">
        <f t="shared" si="264"/>
        <v>46.75</v>
      </c>
      <c r="AJ321" s="17"/>
      <c r="AK321" s="20">
        <f t="shared" si="257"/>
        <v>46.75</v>
      </c>
      <c r="AL321" s="20">
        <f t="shared" si="259"/>
        <v>833.35</v>
      </c>
      <c r="AM321" s="20"/>
      <c r="AN321" s="6">
        <f t="shared" si="216"/>
        <v>0</v>
      </c>
      <c r="AO321" s="6">
        <f t="shared" si="217"/>
        <v>0</v>
      </c>
      <c r="AP321" s="68">
        <f t="shared" si="218"/>
        <v>46.75</v>
      </c>
      <c r="AQ321" s="17"/>
      <c r="AR321" s="6">
        <f t="shared" si="219"/>
        <v>0</v>
      </c>
      <c r="AS321" s="6">
        <f t="shared" si="220"/>
        <v>0</v>
      </c>
      <c r="AT321" s="6">
        <f t="shared" si="260"/>
        <v>0</v>
      </c>
      <c r="AU321" s="6"/>
      <c r="AV321" s="6">
        <f t="shared" si="221"/>
        <v>0</v>
      </c>
      <c r="AW321" s="6">
        <f t="shared" si="222"/>
        <v>0</v>
      </c>
      <c r="AX321" s="6">
        <f t="shared" si="223"/>
        <v>0</v>
      </c>
      <c r="AY321" s="6"/>
      <c r="AZ321" s="6">
        <f t="shared" si="224"/>
        <v>0</v>
      </c>
      <c r="BA321" s="6">
        <f t="shared" si="225"/>
        <v>0</v>
      </c>
      <c r="BB321" s="6">
        <f t="shared" si="226"/>
        <v>0</v>
      </c>
      <c r="BC321" s="6"/>
      <c r="BD321" s="6">
        <f t="shared" si="227"/>
        <v>0</v>
      </c>
      <c r="BE321" s="6">
        <f t="shared" si="228"/>
        <v>0</v>
      </c>
      <c r="BF321" s="6">
        <f t="shared" si="229"/>
        <v>0</v>
      </c>
      <c r="BG321" s="6"/>
      <c r="BH321" s="6">
        <f t="shared" si="230"/>
        <v>0</v>
      </c>
      <c r="BI321" s="6">
        <f t="shared" si="231"/>
        <v>0</v>
      </c>
      <c r="BJ321" s="6">
        <f t="shared" si="232"/>
        <v>0</v>
      </c>
      <c r="BK321" s="6"/>
      <c r="BL321" s="6">
        <f t="shared" si="233"/>
        <v>0</v>
      </c>
      <c r="BM321" s="6">
        <f t="shared" si="234"/>
        <v>0</v>
      </c>
      <c r="BN321" s="6">
        <f t="shared" si="235"/>
        <v>0</v>
      </c>
      <c r="BO321" s="6"/>
      <c r="BP321" s="6">
        <f t="shared" si="236"/>
        <v>0</v>
      </c>
      <c r="BQ321" s="6">
        <f t="shared" si="237"/>
        <v>0</v>
      </c>
      <c r="BR321" s="6">
        <f t="shared" si="238"/>
        <v>0</v>
      </c>
      <c r="BS321" s="6"/>
      <c r="BT321" s="6">
        <f t="shared" si="239"/>
        <v>0</v>
      </c>
      <c r="BU321" s="6">
        <f t="shared" si="240"/>
        <v>0</v>
      </c>
      <c r="BV321" s="6">
        <f t="shared" si="241"/>
        <v>0</v>
      </c>
      <c r="BW321" s="6"/>
      <c r="BX321" s="6">
        <f t="shared" si="242"/>
        <v>0</v>
      </c>
      <c r="BY321" s="6">
        <f t="shared" si="243"/>
        <v>0</v>
      </c>
      <c r="BZ321" s="6">
        <f t="shared" si="244"/>
        <v>0</v>
      </c>
      <c r="CA321" s="6"/>
      <c r="CB321" s="6">
        <f t="shared" si="245"/>
        <v>0</v>
      </c>
      <c r="CC321" s="6">
        <f t="shared" si="246"/>
        <v>0</v>
      </c>
      <c r="CD321" s="6">
        <f t="shared" si="247"/>
        <v>0</v>
      </c>
      <c r="CE321" s="6"/>
      <c r="CF321" s="6">
        <f t="shared" si="248"/>
        <v>0</v>
      </c>
      <c r="CG321" s="6">
        <f t="shared" si="249"/>
        <v>0</v>
      </c>
      <c r="CH321" s="6">
        <f t="shared" si="250"/>
        <v>0</v>
      </c>
      <c r="CI321" s="6"/>
      <c r="CJ321" s="6">
        <f t="shared" si="251"/>
        <v>0</v>
      </c>
      <c r="CK321" s="6">
        <f t="shared" si="252"/>
        <v>0</v>
      </c>
      <c r="CL321" s="6">
        <f t="shared" si="253"/>
        <v>0</v>
      </c>
      <c r="CM321" s="6"/>
      <c r="CN321" s="6">
        <f t="shared" si="254"/>
        <v>0</v>
      </c>
      <c r="CO321" s="6">
        <f t="shared" si="255"/>
        <v>0</v>
      </c>
      <c r="CP321" s="6">
        <f t="shared" si="256"/>
        <v>0</v>
      </c>
      <c r="CQ321" s="6"/>
      <c r="CR321" s="6">
        <f t="shared" si="261"/>
        <v>0</v>
      </c>
      <c r="CS321" s="6">
        <f t="shared" si="262"/>
        <v>0</v>
      </c>
      <c r="CT321" s="6">
        <f t="shared" si="263"/>
        <v>0</v>
      </c>
      <c r="CU321" s="6"/>
      <c r="CV321" s="6"/>
      <c r="CW321" s="6"/>
      <c r="CX321" s="6"/>
      <c r="CY321" s="6"/>
      <c r="CZ321" s="6"/>
      <c r="DA321" s="6"/>
      <c r="DB321" s="6"/>
      <c r="DC321" s="6"/>
      <c r="DD321" s="133"/>
      <c r="DE321" s="133"/>
      <c r="DF321" s="133"/>
      <c r="DG321" s="133"/>
      <c r="DH321" s="56"/>
      <c r="DI321" s="56"/>
      <c r="DJ321" s="56"/>
      <c r="DK321" s="56"/>
      <c r="DL321" s="56"/>
    </row>
    <row r="322" spans="1:116" s="31" customFormat="1" ht="28.5" customHeight="1" thickTop="1" thickBot="1" x14ac:dyDescent="0.35">
      <c r="A322" s="4">
        <v>44412</v>
      </c>
      <c r="B322" s="5" t="s">
        <v>4</v>
      </c>
      <c r="C322" s="5" t="s">
        <v>41</v>
      </c>
      <c r="D322" s="12" t="s">
        <v>11</v>
      </c>
      <c r="E322" s="5" t="s">
        <v>27</v>
      </c>
      <c r="F322" s="5" t="s">
        <v>1</v>
      </c>
      <c r="G322" s="53" t="s">
        <v>406</v>
      </c>
      <c r="H322" s="53">
        <v>52.5</v>
      </c>
      <c r="I322" s="82">
        <v>52.5</v>
      </c>
      <c r="J322" s="17">
        <v>50.5</v>
      </c>
      <c r="K322" s="17">
        <f t="shared" si="258"/>
        <v>883.85</v>
      </c>
      <c r="L322" s="17"/>
      <c r="M322" s="17"/>
      <c r="N322" s="68">
        <v>50.5</v>
      </c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25"/>
      <c r="AE322" s="125"/>
      <c r="AF322" s="123"/>
      <c r="AG322" s="117">
        <f t="shared" ref="AG322:AG361" si="265">IF(C322="HF",J322,0)</f>
        <v>0</v>
      </c>
      <c r="AH322" s="6">
        <f t="shared" ref="AH322:AH361" si="266">IF(C322="HF2",J322,0)</f>
        <v>0</v>
      </c>
      <c r="AI322" s="68">
        <f t="shared" si="264"/>
        <v>50.5</v>
      </c>
      <c r="AJ322" s="17"/>
      <c r="AK322" s="20">
        <f t="shared" si="257"/>
        <v>50.5</v>
      </c>
      <c r="AL322" s="20">
        <f t="shared" si="259"/>
        <v>883.85</v>
      </c>
      <c r="AM322" s="20"/>
      <c r="AN322" s="6">
        <f t="shared" ref="AN322:AN362" si="267">IF(B322="AUD/JPY",AG322,0)</f>
        <v>0</v>
      </c>
      <c r="AO322" s="6">
        <f t="shared" ref="AO322:AO362" si="268">IF(B322="AUD/JPY",AH322,0)</f>
        <v>0</v>
      </c>
      <c r="AP322" s="17">
        <f t="shared" ref="AP322:AP362" si="269">IF(B322="AUD/JPY",AI322,0)</f>
        <v>0</v>
      </c>
      <c r="AQ322" s="17"/>
      <c r="AR322" s="6">
        <f t="shared" ref="AR322:AR362" si="270">IF(B322="AUD/USD",AG322,0)</f>
        <v>0</v>
      </c>
      <c r="AS322" s="6">
        <f t="shared" ref="AS322:AS362" si="271">IF(B322="AUD/USD",AH322,0)</f>
        <v>0</v>
      </c>
      <c r="AT322" s="6">
        <f t="shared" si="260"/>
        <v>0</v>
      </c>
      <c r="AU322" s="6"/>
      <c r="AV322" s="6">
        <f t="shared" ref="AV322:AV362" si="272">IF(B322="EUR/GBP",AG322,0)</f>
        <v>0</v>
      </c>
      <c r="AW322" s="6">
        <f t="shared" ref="AW322:AW362" si="273">IF(B322="EUR/GBP",AH322,0)</f>
        <v>0</v>
      </c>
      <c r="AX322" s="36">
        <f t="shared" ref="AX322:AX362" si="274">IF(B322="EUR/GBP",AI322,0)</f>
        <v>50.5</v>
      </c>
      <c r="AY322" s="6"/>
      <c r="AZ322" s="6">
        <f t="shared" ref="AZ322:AZ362" si="275">IF(B322="EUR/JPY",AG322,0)</f>
        <v>0</v>
      </c>
      <c r="BA322" s="6">
        <f t="shared" ref="BA322:BA362" si="276">IF(B322="EUR/JPY",AH322,0)</f>
        <v>0</v>
      </c>
      <c r="BB322" s="6">
        <f t="shared" ref="BB322:BB362" si="277">IF(B322="EUR/JPY",AI322,0)</f>
        <v>0</v>
      </c>
      <c r="BC322" s="6"/>
      <c r="BD322" s="6">
        <f t="shared" ref="BD322:BD362" si="278">IF(B322="EUR/USD",AG322,0)</f>
        <v>0</v>
      </c>
      <c r="BE322" s="6">
        <f t="shared" ref="BE322:BE362" si="279">IF(B322="EUR/USD",AH322,0)</f>
        <v>0</v>
      </c>
      <c r="BF322" s="6">
        <f t="shared" ref="BF322:BF362" si="280">IF(B322="EUR/USD",AI322,0)</f>
        <v>0</v>
      </c>
      <c r="BG322" s="6"/>
      <c r="BH322" s="6">
        <f t="shared" ref="BH322:BH362" si="281">IF(B322="GBP/JPY",AG322,0)</f>
        <v>0</v>
      </c>
      <c r="BI322" s="6">
        <f t="shared" ref="BI322:BI362" si="282">IF(B322="GBP/JPY",AH322,0)</f>
        <v>0</v>
      </c>
      <c r="BJ322" s="6">
        <f t="shared" ref="BJ322:BJ385" si="283">IF(B322="GBP/JPY",AI322,0)</f>
        <v>0</v>
      </c>
      <c r="BK322" s="6"/>
      <c r="BL322" s="6">
        <f t="shared" ref="BL322:BL385" si="284">IF(B322="GBP/USD",AG322,0)</f>
        <v>0</v>
      </c>
      <c r="BM322" s="6">
        <f t="shared" ref="BM322:BM385" si="285">IF(B322="GBP/USD",AH322,0)</f>
        <v>0</v>
      </c>
      <c r="BN322" s="6">
        <f t="shared" ref="BN322:BN385" si="286">IF(B322="GBP/USD",AI322,0)</f>
        <v>0</v>
      </c>
      <c r="BO322" s="6"/>
      <c r="BP322" s="6">
        <f t="shared" ref="BP322:BP385" si="287">IF(B322="USD/CAD",AG322,0)</f>
        <v>0</v>
      </c>
      <c r="BQ322" s="6">
        <f t="shared" ref="BQ322:BQ385" si="288">IF(B322="USD/CAD",AH322,0)</f>
        <v>0</v>
      </c>
      <c r="BR322" s="6">
        <f t="shared" ref="BR322:BR385" si="289">IF(B322="USD/CAD",AI322,0)</f>
        <v>0</v>
      </c>
      <c r="BS322" s="6"/>
      <c r="BT322" s="6">
        <f t="shared" ref="BT322:BT385" si="290">IF(B322="USD/CHF",AG322,0)</f>
        <v>0</v>
      </c>
      <c r="BU322" s="6">
        <f t="shared" ref="BU322:BU385" si="291">IF(B322="USD/CHF",AH322,0)</f>
        <v>0</v>
      </c>
      <c r="BV322" s="6">
        <f t="shared" ref="BV322:BV385" si="292">IF(B322="USD/CHF",AI322,0)</f>
        <v>0</v>
      </c>
      <c r="BW322" s="6"/>
      <c r="BX322" s="6">
        <f t="shared" ref="BX322:BX385" si="293">IF(B322="USD/JPY",AG322,0)</f>
        <v>0</v>
      </c>
      <c r="BY322" s="6">
        <f t="shared" ref="BY322:BY385" si="294">IF(B322="USD/JPY",AH322,0)</f>
        <v>0</v>
      </c>
      <c r="BZ322" s="6">
        <f t="shared" ref="BZ322:BZ385" si="295">IF(B322="USD/JPY",AI322,0)</f>
        <v>0</v>
      </c>
      <c r="CA322" s="6"/>
      <c r="CB322" s="6">
        <f t="shared" ref="CB322:CB385" si="296">IF(B322="CRUDE",AG322,0)</f>
        <v>0</v>
      </c>
      <c r="CC322" s="6">
        <f t="shared" ref="CC322:CC385" si="297">IF(B322="CRUDE",AH322,0)</f>
        <v>0</v>
      </c>
      <c r="CD322" s="6">
        <f t="shared" ref="CD322:CD385" si="298">IF(B322="CRUDE",AI322,0)</f>
        <v>0</v>
      </c>
      <c r="CE322" s="6"/>
      <c r="CF322" s="6">
        <f t="shared" ref="CF322:CF385" si="299">IF(B322="GOLD",AG322,0)</f>
        <v>0</v>
      </c>
      <c r="CG322" s="6">
        <f t="shared" ref="CG322:CG385" si="300">IF(B322="GOLD",AH322,0)</f>
        <v>0</v>
      </c>
      <c r="CH322" s="6">
        <f t="shared" ref="CH322:CH385" si="301">IF(B322="GOLD",AI322,0)</f>
        <v>0</v>
      </c>
      <c r="CI322" s="6"/>
      <c r="CJ322" s="6">
        <f t="shared" ref="CJ322:CJ385" si="302">IF(B322="SILVER",AG322,0)</f>
        <v>0</v>
      </c>
      <c r="CK322" s="6">
        <f t="shared" ref="CK322:CK385" si="303">IF(B322="SILVER",AH322,0)</f>
        <v>0</v>
      </c>
      <c r="CL322" s="6">
        <f t="shared" ref="CL322:CL385" si="304">IF(B322="SILVER",AI322,0)</f>
        <v>0</v>
      </c>
      <c r="CM322" s="6"/>
      <c r="CN322" s="6">
        <f t="shared" ref="CN322:CN385" si="305">IF(B322="US 500",AG322,0)</f>
        <v>0</v>
      </c>
      <c r="CO322" s="6">
        <f t="shared" ref="CO322:CO385" si="306">IF(B322="US 500",AH322,0)</f>
        <v>0</v>
      </c>
      <c r="CP322" s="6">
        <f t="shared" ref="CP322:CP385" si="307">IF(B322="US 500",AI322,0)</f>
        <v>0</v>
      </c>
      <c r="CQ322" s="6"/>
      <c r="CR322" s="6">
        <f t="shared" si="261"/>
        <v>0</v>
      </c>
      <c r="CS322" s="6">
        <f t="shared" si="262"/>
        <v>0</v>
      </c>
      <c r="CT322" s="6">
        <f t="shared" si="263"/>
        <v>0</v>
      </c>
      <c r="CU322" s="6"/>
      <c r="CV322" s="6"/>
      <c r="CW322" s="6"/>
      <c r="CX322" s="6"/>
      <c r="CY322" s="6"/>
      <c r="CZ322" s="6"/>
      <c r="DA322" s="6"/>
      <c r="DB322" s="6"/>
      <c r="DC322" s="6"/>
      <c r="DD322" s="133"/>
      <c r="DE322" s="133"/>
      <c r="DF322" s="133"/>
      <c r="DG322" s="133"/>
      <c r="DH322" s="56"/>
      <c r="DI322" s="56"/>
      <c r="DJ322" s="56"/>
      <c r="DK322" s="56"/>
      <c r="DL322" s="56"/>
    </row>
    <row r="323" spans="1:116" s="31" customFormat="1" ht="28.5" customHeight="1" thickTop="1" thickBot="1" x14ac:dyDescent="0.35">
      <c r="A323" s="4">
        <v>44413</v>
      </c>
      <c r="B323" s="5" t="s">
        <v>23</v>
      </c>
      <c r="C323" s="5" t="s">
        <v>29</v>
      </c>
      <c r="D323" s="5" t="s">
        <v>11</v>
      </c>
      <c r="E323" s="5" t="s">
        <v>64</v>
      </c>
      <c r="F323" s="5" t="s">
        <v>1</v>
      </c>
      <c r="G323" s="53" t="s">
        <v>407</v>
      </c>
      <c r="H323" s="53">
        <v>45</v>
      </c>
      <c r="I323" s="82">
        <v>45</v>
      </c>
      <c r="J323" s="17">
        <v>43</v>
      </c>
      <c r="K323" s="17">
        <f t="shared" si="258"/>
        <v>926.85</v>
      </c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68">
        <v>43</v>
      </c>
      <c r="X323" s="17"/>
      <c r="Y323" s="17"/>
      <c r="Z323" s="17"/>
      <c r="AA323" s="17"/>
      <c r="AB323" s="17"/>
      <c r="AC323" s="17"/>
      <c r="AD323" s="125"/>
      <c r="AE323" s="125"/>
      <c r="AF323" s="123"/>
      <c r="AG323" s="119">
        <f t="shared" si="265"/>
        <v>43</v>
      </c>
      <c r="AH323" s="6">
        <f t="shared" si="266"/>
        <v>0</v>
      </c>
      <c r="AI323" s="17">
        <f t="shared" si="264"/>
        <v>0</v>
      </c>
      <c r="AJ323" s="17"/>
      <c r="AK323" s="20">
        <f t="shared" ref="AK323:AK386" si="308">+SUM(AG323:AI323)</f>
        <v>43</v>
      </c>
      <c r="AL323" s="20">
        <f t="shared" si="259"/>
        <v>926.85</v>
      </c>
      <c r="AM323" s="20"/>
      <c r="AN323" s="6">
        <f t="shared" si="267"/>
        <v>0</v>
      </c>
      <c r="AO323" s="6">
        <f t="shared" si="268"/>
        <v>0</v>
      </c>
      <c r="AP323" s="17">
        <f t="shared" si="269"/>
        <v>0</v>
      </c>
      <c r="AQ323" s="17"/>
      <c r="AR323" s="6">
        <f t="shared" si="270"/>
        <v>0</v>
      </c>
      <c r="AS323" s="6">
        <f t="shared" si="271"/>
        <v>0</v>
      </c>
      <c r="AT323" s="6">
        <f t="shared" si="260"/>
        <v>0</v>
      </c>
      <c r="AU323" s="6"/>
      <c r="AV323" s="6">
        <f t="shared" si="272"/>
        <v>0</v>
      </c>
      <c r="AW323" s="6">
        <f t="shared" si="273"/>
        <v>0</v>
      </c>
      <c r="AX323" s="6">
        <f t="shared" si="274"/>
        <v>0</v>
      </c>
      <c r="AY323" s="6"/>
      <c r="AZ323" s="6">
        <f t="shared" si="275"/>
        <v>0</v>
      </c>
      <c r="BA323" s="6">
        <f t="shared" si="276"/>
        <v>0</v>
      </c>
      <c r="BB323" s="6">
        <f t="shared" si="277"/>
        <v>0</v>
      </c>
      <c r="BC323" s="6"/>
      <c r="BD323" s="6">
        <f t="shared" si="278"/>
        <v>0</v>
      </c>
      <c r="BE323" s="6">
        <f t="shared" si="279"/>
        <v>0</v>
      </c>
      <c r="BF323" s="6">
        <f t="shared" si="280"/>
        <v>0</v>
      </c>
      <c r="BG323" s="6"/>
      <c r="BH323" s="6">
        <f t="shared" si="281"/>
        <v>0</v>
      </c>
      <c r="BI323" s="6">
        <f t="shared" si="282"/>
        <v>0</v>
      </c>
      <c r="BJ323" s="6">
        <f t="shared" si="283"/>
        <v>0</v>
      </c>
      <c r="BK323" s="6"/>
      <c r="BL323" s="6">
        <f t="shared" si="284"/>
        <v>0</v>
      </c>
      <c r="BM323" s="6">
        <f t="shared" si="285"/>
        <v>0</v>
      </c>
      <c r="BN323" s="6">
        <f t="shared" si="286"/>
        <v>0</v>
      </c>
      <c r="BO323" s="6"/>
      <c r="BP323" s="6">
        <f t="shared" si="287"/>
        <v>0</v>
      </c>
      <c r="BQ323" s="6">
        <f t="shared" si="288"/>
        <v>0</v>
      </c>
      <c r="BR323" s="6">
        <f t="shared" si="289"/>
        <v>0</v>
      </c>
      <c r="BS323" s="6"/>
      <c r="BT323" s="6">
        <f t="shared" si="290"/>
        <v>0</v>
      </c>
      <c r="BU323" s="6">
        <f t="shared" si="291"/>
        <v>0</v>
      </c>
      <c r="BV323" s="6">
        <f t="shared" si="292"/>
        <v>0</v>
      </c>
      <c r="BW323" s="6"/>
      <c r="BX323" s="6">
        <f t="shared" si="293"/>
        <v>0</v>
      </c>
      <c r="BY323" s="6">
        <f t="shared" si="294"/>
        <v>0</v>
      </c>
      <c r="BZ323" s="6">
        <f t="shared" si="295"/>
        <v>0</v>
      </c>
      <c r="CA323" s="6"/>
      <c r="CB323" s="6">
        <f t="shared" si="296"/>
        <v>0</v>
      </c>
      <c r="CC323" s="6">
        <f t="shared" si="297"/>
        <v>0</v>
      </c>
      <c r="CD323" s="6">
        <f t="shared" si="298"/>
        <v>0</v>
      </c>
      <c r="CE323" s="6"/>
      <c r="CF323" s="36">
        <f t="shared" si="299"/>
        <v>43</v>
      </c>
      <c r="CG323" s="6">
        <f t="shared" si="300"/>
        <v>0</v>
      </c>
      <c r="CH323" s="6">
        <f t="shared" si="301"/>
        <v>0</v>
      </c>
      <c r="CI323" s="6"/>
      <c r="CJ323" s="6">
        <f t="shared" si="302"/>
        <v>0</v>
      </c>
      <c r="CK323" s="6">
        <f t="shared" si="303"/>
        <v>0</v>
      </c>
      <c r="CL323" s="6">
        <f t="shared" si="304"/>
        <v>0</v>
      </c>
      <c r="CM323" s="6"/>
      <c r="CN323" s="6">
        <f t="shared" si="305"/>
        <v>0</v>
      </c>
      <c r="CO323" s="6">
        <f t="shared" si="306"/>
        <v>0</v>
      </c>
      <c r="CP323" s="6">
        <f t="shared" si="307"/>
        <v>0</v>
      </c>
      <c r="CQ323" s="6"/>
      <c r="CR323" s="6">
        <f t="shared" si="261"/>
        <v>0</v>
      </c>
      <c r="CS323" s="6">
        <f t="shared" si="262"/>
        <v>0</v>
      </c>
      <c r="CT323" s="6">
        <f t="shared" si="263"/>
        <v>0</v>
      </c>
      <c r="CU323" s="6"/>
      <c r="CV323" s="6"/>
      <c r="CW323" s="6"/>
      <c r="CX323" s="6"/>
      <c r="CY323" s="6"/>
      <c r="CZ323" s="6"/>
      <c r="DA323" s="6"/>
      <c r="DB323" s="6"/>
      <c r="DC323" s="6"/>
      <c r="DD323" s="133"/>
      <c r="DE323" s="133"/>
      <c r="DF323" s="133"/>
      <c r="DG323" s="133"/>
      <c r="DH323" s="56"/>
      <c r="DI323" s="56"/>
      <c r="DJ323" s="56"/>
      <c r="DK323" s="56"/>
      <c r="DL323" s="56"/>
    </row>
    <row r="324" spans="1:116" s="31" customFormat="1" ht="28.5" customHeight="1" thickTop="1" thickBot="1" x14ac:dyDescent="0.35">
      <c r="A324" s="4">
        <v>44413</v>
      </c>
      <c r="B324" s="51" t="s">
        <v>5</v>
      </c>
      <c r="C324" s="5" t="s">
        <v>41</v>
      </c>
      <c r="D324" s="12" t="s">
        <v>11</v>
      </c>
      <c r="E324" s="5" t="s">
        <v>27</v>
      </c>
      <c r="F324" s="5" t="s">
        <v>30</v>
      </c>
      <c r="G324" s="53" t="s">
        <v>408</v>
      </c>
      <c r="H324" s="53">
        <v>46.5</v>
      </c>
      <c r="I324" s="81">
        <v>-46.5</v>
      </c>
      <c r="J324" s="72">
        <v>-47.5</v>
      </c>
      <c r="K324" s="17">
        <f t="shared" ref="K324:K387" si="309">+SUM(J324+K323)</f>
        <v>879.35</v>
      </c>
      <c r="L324" s="17"/>
      <c r="M324" s="17"/>
      <c r="N324" s="17"/>
      <c r="O324" s="72">
        <v>-47.5</v>
      </c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25"/>
      <c r="AE324" s="125"/>
      <c r="AF324" s="123"/>
      <c r="AG324" s="117">
        <f t="shared" si="265"/>
        <v>0</v>
      </c>
      <c r="AH324" s="6">
        <f t="shared" si="266"/>
        <v>0</v>
      </c>
      <c r="AI324" s="72">
        <f t="shared" si="264"/>
        <v>-47.5</v>
      </c>
      <c r="AJ324" s="17"/>
      <c r="AK324" s="20">
        <f t="shared" si="308"/>
        <v>-47.5</v>
      </c>
      <c r="AL324" s="20">
        <f t="shared" ref="AL324:AL387" si="310">+SUM(AL323+AK324)</f>
        <v>879.35</v>
      </c>
      <c r="AM324" s="20"/>
      <c r="AN324" s="6">
        <f t="shared" si="267"/>
        <v>0</v>
      </c>
      <c r="AO324" s="6">
        <f t="shared" si="268"/>
        <v>0</v>
      </c>
      <c r="AP324" s="17">
        <f t="shared" si="269"/>
        <v>0</v>
      </c>
      <c r="AQ324" s="17"/>
      <c r="AR324" s="6">
        <f t="shared" si="270"/>
        <v>0</v>
      </c>
      <c r="AS324" s="6">
        <f t="shared" si="271"/>
        <v>0</v>
      </c>
      <c r="AT324" s="6">
        <f t="shared" si="260"/>
        <v>0</v>
      </c>
      <c r="AU324" s="6"/>
      <c r="AV324" s="6">
        <f t="shared" si="272"/>
        <v>0</v>
      </c>
      <c r="AW324" s="6">
        <f t="shared" si="273"/>
        <v>0</v>
      </c>
      <c r="AX324" s="6">
        <f t="shared" si="274"/>
        <v>0</v>
      </c>
      <c r="AY324" s="6"/>
      <c r="AZ324" s="6">
        <f t="shared" si="275"/>
        <v>0</v>
      </c>
      <c r="BA324" s="6">
        <f t="shared" si="276"/>
        <v>0</v>
      </c>
      <c r="BB324" s="79">
        <f t="shared" si="277"/>
        <v>-47.5</v>
      </c>
      <c r="BC324" s="6"/>
      <c r="BD324" s="6">
        <f t="shared" si="278"/>
        <v>0</v>
      </c>
      <c r="BE324" s="6">
        <f t="shared" si="279"/>
        <v>0</v>
      </c>
      <c r="BF324" s="6">
        <f t="shared" si="280"/>
        <v>0</v>
      </c>
      <c r="BG324" s="6"/>
      <c r="BH324" s="6">
        <f t="shared" si="281"/>
        <v>0</v>
      </c>
      <c r="BI324" s="6">
        <f t="shared" si="282"/>
        <v>0</v>
      </c>
      <c r="BJ324" s="6">
        <f t="shared" si="283"/>
        <v>0</v>
      </c>
      <c r="BK324" s="6"/>
      <c r="BL324" s="6">
        <f t="shared" si="284"/>
        <v>0</v>
      </c>
      <c r="BM324" s="6">
        <f t="shared" si="285"/>
        <v>0</v>
      </c>
      <c r="BN324" s="6">
        <f t="shared" si="286"/>
        <v>0</v>
      </c>
      <c r="BO324" s="6"/>
      <c r="BP324" s="6">
        <f t="shared" si="287"/>
        <v>0</v>
      </c>
      <c r="BQ324" s="6">
        <f t="shared" si="288"/>
        <v>0</v>
      </c>
      <c r="BR324" s="6">
        <f t="shared" si="289"/>
        <v>0</v>
      </c>
      <c r="BS324" s="6"/>
      <c r="BT324" s="6">
        <f t="shared" si="290"/>
        <v>0</v>
      </c>
      <c r="BU324" s="6">
        <f t="shared" si="291"/>
        <v>0</v>
      </c>
      <c r="BV324" s="6">
        <f t="shared" si="292"/>
        <v>0</v>
      </c>
      <c r="BW324" s="6"/>
      <c r="BX324" s="6">
        <f t="shared" si="293"/>
        <v>0</v>
      </c>
      <c r="BY324" s="6">
        <f t="shared" si="294"/>
        <v>0</v>
      </c>
      <c r="BZ324" s="6">
        <f t="shared" si="295"/>
        <v>0</v>
      </c>
      <c r="CA324" s="6"/>
      <c r="CB324" s="6">
        <f t="shared" si="296"/>
        <v>0</v>
      </c>
      <c r="CC324" s="6">
        <f t="shared" si="297"/>
        <v>0</v>
      </c>
      <c r="CD324" s="6">
        <f t="shared" si="298"/>
        <v>0</v>
      </c>
      <c r="CE324" s="6"/>
      <c r="CF324" s="6">
        <f t="shared" si="299"/>
        <v>0</v>
      </c>
      <c r="CG324" s="6">
        <f t="shared" si="300"/>
        <v>0</v>
      </c>
      <c r="CH324" s="6">
        <f t="shared" si="301"/>
        <v>0</v>
      </c>
      <c r="CI324" s="6"/>
      <c r="CJ324" s="6">
        <f t="shared" si="302"/>
        <v>0</v>
      </c>
      <c r="CK324" s="6">
        <f t="shared" si="303"/>
        <v>0</v>
      </c>
      <c r="CL324" s="6">
        <f t="shared" si="304"/>
        <v>0</v>
      </c>
      <c r="CM324" s="6"/>
      <c r="CN324" s="6">
        <f t="shared" si="305"/>
        <v>0</v>
      </c>
      <c r="CO324" s="6">
        <f t="shared" si="306"/>
        <v>0</v>
      </c>
      <c r="CP324" s="6">
        <f t="shared" si="307"/>
        <v>0</v>
      </c>
      <c r="CQ324" s="6"/>
      <c r="CR324" s="6">
        <f t="shared" si="261"/>
        <v>0</v>
      </c>
      <c r="CS324" s="6">
        <f t="shared" si="262"/>
        <v>0</v>
      </c>
      <c r="CT324" s="6">
        <f t="shared" si="263"/>
        <v>0</v>
      </c>
      <c r="CU324" s="6"/>
      <c r="CV324" s="6"/>
      <c r="CW324" s="6"/>
      <c r="CX324" s="6"/>
      <c r="CY324" s="6"/>
      <c r="CZ324" s="6"/>
      <c r="DA324" s="6"/>
      <c r="DB324" s="6"/>
      <c r="DC324" s="6"/>
      <c r="DD324" s="133"/>
      <c r="DE324" s="133"/>
      <c r="DF324" s="133"/>
      <c r="DG324" s="133"/>
      <c r="DH324" s="56"/>
      <c r="DI324" s="56"/>
      <c r="DJ324" s="56"/>
      <c r="DK324" s="56"/>
      <c r="DL324" s="56"/>
    </row>
    <row r="325" spans="1:116" s="31" customFormat="1" ht="28.5" customHeight="1" thickTop="1" thickBot="1" x14ac:dyDescent="0.35">
      <c r="A325" s="4">
        <v>44413</v>
      </c>
      <c r="B325" s="5" t="s">
        <v>7</v>
      </c>
      <c r="C325" s="5" t="s">
        <v>41</v>
      </c>
      <c r="D325" s="12" t="s">
        <v>11</v>
      </c>
      <c r="E325" s="5" t="s">
        <v>27</v>
      </c>
      <c r="F325" s="5" t="s">
        <v>30</v>
      </c>
      <c r="G325" s="53" t="s">
        <v>409</v>
      </c>
      <c r="H325" s="53">
        <v>63</v>
      </c>
      <c r="I325" s="82">
        <v>37</v>
      </c>
      <c r="J325" s="17">
        <v>35</v>
      </c>
      <c r="K325" s="17">
        <f t="shared" si="309"/>
        <v>914.35</v>
      </c>
      <c r="L325" s="17"/>
      <c r="M325" s="17"/>
      <c r="N325" s="17"/>
      <c r="O325" s="17"/>
      <c r="P325" s="17"/>
      <c r="Q325" s="68">
        <v>35</v>
      </c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25"/>
      <c r="AE325" s="125"/>
      <c r="AF325" s="123"/>
      <c r="AG325" s="117">
        <f t="shared" si="265"/>
        <v>0</v>
      </c>
      <c r="AH325" s="6">
        <f t="shared" si="266"/>
        <v>0</v>
      </c>
      <c r="AI325" s="68">
        <f t="shared" si="264"/>
        <v>35</v>
      </c>
      <c r="AJ325" s="17"/>
      <c r="AK325" s="20">
        <f t="shared" si="308"/>
        <v>35</v>
      </c>
      <c r="AL325" s="20">
        <f t="shared" si="310"/>
        <v>914.35</v>
      </c>
      <c r="AM325" s="20"/>
      <c r="AN325" s="6">
        <f t="shared" si="267"/>
        <v>0</v>
      </c>
      <c r="AO325" s="6">
        <f t="shared" si="268"/>
        <v>0</v>
      </c>
      <c r="AP325" s="17">
        <f t="shared" si="269"/>
        <v>0</v>
      </c>
      <c r="AQ325" s="17"/>
      <c r="AR325" s="6">
        <f t="shared" si="270"/>
        <v>0</v>
      </c>
      <c r="AS325" s="6">
        <f t="shared" si="271"/>
        <v>0</v>
      </c>
      <c r="AT325" s="6">
        <f t="shared" si="260"/>
        <v>0</v>
      </c>
      <c r="AU325" s="6"/>
      <c r="AV325" s="6">
        <f t="shared" si="272"/>
        <v>0</v>
      </c>
      <c r="AW325" s="6">
        <f t="shared" si="273"/>
        <v>0</v>
      </c>
      <c r="AX325" s="6">
        <f t="shared" si="274"/>
        <v>0</v>
      </c>
      <c r="AY325" s="6"/>
      <c r="AZ325" s="6">
        <f t="shared" si="275"/>
        <v>0</v>
      </c>
      <c r="BA325" s="6">
        <f t="shared" si="276"/>
        <v>0</v>
      </c>
      <c r="BB325" s="6">
        <f t="shared" si="277"/>
        <v>0</v>
      </c>
      <c r="BC325" s="6"/>
      <c r="BD325" s="6">
        <f t="shared" si="278"/>
        <v>0</v>
      </c>
      <c r="BE325" s="6">
        <f t="shared" si="279"/>
        <v>0</v>
      </c>
      <c r="BF325" s="6">
        <f t="shared" si="280"/>
        <v>0</v>
      </c>
      <c r="BG325" s="6"/>
      <c r="BH325" s="6">
        <f t="shared" si="281"/>
        <v>0</v>
      </c>
      <c r="BI325" s="6">
        <f t="shared" si="282"/>
        <v>0</v>
      </c>
      <c r="BJ325" s="36">
        <f t="shared" si="283"/>
        <v>35</v>
      </c>
      <c r="BK325" s="6"/>
      <c r="BL325" s="6">
        <f t="shared" si="284"/>
        <v>0</v>
      </c>
      <c r="BM325" s="6">
        <f t="shared" si="285"/>
        <v>0</v>
      </c>
      <c r="BN325" s="6">
        <f t="shared" si="286"/>
        <v>0</v>
      </c>
      <c r="BO325" s="6"/>
      <c r="BP325" s="6">
        <f t="shared" si="287"/>
        <v>0</v>
      </c>
      <c r="BQ325" s="6">
        <f t="shared" si="288"/>
        <v>0</v>
      </c>
      <c r="BR325" s="6">
        <f t="shared" si="289"/>
        <v>0</v>
      </c>
      <c r="BS325" s="6"/>
      <c r="BT325" s="6">
        <f t="shared" si="290"/>
        <v>0</v>
      </c>
      <c r="BU325" s="6">
        <f t="shared" si="291"/>
        <v>0</v>
      </c>
      <c r="BV325" s="6">
        <f t="shared" si="292"/>
        <v>0</v>
      </c>
      <c r="BW325" s="6"/>
      <c r="BX325" s="6">
        <f t="shared" si="293"/>
        <v>0</v>
      </c>
      <c r="BY325" s="6">
        <f t="shared" si="294"/>
        <v>0</v>
      </c>
      <c r="BZ325" s="6">
        <f t="shared" si="295"/>
        <v>0</v>
      </c>
      <c r="CA325" s="6"/>
      <c r="CB325" s="6">
        <f t="shared" si="296"/>
        <v>0</v>
      </c>
      <c r="CC325" s="6">
        <f t="shared" si="297"/>
        <v>0</v>
      </c>
      <c r="CD325" s="6">
        <f t="shared" si="298"/>
        <v>0</v>
      </c>
      <c r="CE325" s="6"/>
      <c r="CF325" s="6">
        <f t="shared" si="299"/>
        <v>0</v>
      </c>
      <c r="CG325" s="6">
        <f t="shared" si="300"/>
        <v>0</v>
      </c>
      <c r="CH325" s="6">
        <f t="shared" si="301"/>
        <v>0</v>
      </c>
      <c r="CI325" s="6"/>
      <c r="CJ325" s="6">
        <f t="shared" si="302"/>
        <v>0</v>
      </c>
      <c r="CK325" s="6">
        <f t="shared" si="303"/>
        <v>0</v>
      </c>
      <c r="CL325" s="6">
        <f t="shared" si="304"/>
        <v>0</v>
      </c>
      <c r="CM325" s="6"/>
      <c r="CN325" s="6">
        <f t="shared" si="305"/>
        <v>0</v>
      </c>
      <c r="CO325" s="6">
        <f t="shared" si="306"/>
        <v>0</v>
      </c>
      <c r="CP325" s="6">
        <f t="shared" si="307"/>
        <v>0</v>
      </c>
      <c r="CQ325" s="6"/>
      <c r="CR325" s="6">
        <f t="shared" si="261"/>
        <v>0</v>
      </c>
      <c r="CS325" s="6">
        <f t="shared" si="262"/>
        <v>0</v>
      </c>
      <c r="CT325" s="6">
        <f t="shared" si="263"/>
        <v>0</v>
      </c>
      <c r="CU325" s="6"/>
      <c r="CV325" s="6"/>
      <c r="CW325" s="6"/>
      <c r="CX325" s="6"/>
      <c r="CY325" s="6"/>
      <c r="CZ325" s="6"/>
      <c r="DA325" s="6"/>
      <c r="DB325" s="6"/>
      <c r="DC325" s="6"/>
      <c r="DD325" s="133"/>
      <c r="DE325" s="133"/>
      <c r="DF325" s="133"/>
      <c r="DG325" s="133"/>
      <c r="DH325" s="56"/>
      <c r="DI325" s="56"/>
      <c r="DJ325" s="56"/>
      <c r="DK325" s="56"/>
      <c r="DL325" s="56"/>
    </row>
    <row r="326" spans="1:116" s="31" customFormat="1" ht="28.5" customHeight="1" thickTop="1" thickBot="1" x14ac:dyDescent="0.35">
      <c r="A326" s="4">
        <v>44413</v>
      </c>
      <c r="B326" s="51" t="s">
        <v>9</v>
      </c>
      <c r="C326" s="5" t="s">
        <v>38</v>
      </c>
      <c r="D326" s="12" t="s">
        <v>11</v>
      </c>
      <c r="E326" s="5" t="s">
        <v>27</v>
      </c>
      <c r="F326" s="5" t="s">
        <v>1</v>
      </c>
      <c r="G326" s="53" t="s">
        <v>410</v>
      </c>
      <c r="H326" s="53">
        <v>45.25</v>
      </c>
      <c r="I326" s="81">
        <v>-54.75</v>
      </c>
      <c r="J326" s="72">
        <v>-55.75</v>
      </c>
      <c r="K326" s="17">
        <f t="shared" si="309"/>
        <v>858.6</v>
      </c>
      <c r="L326" s="17"/>
      <c r="M326" s="17"/>
      <c r="N326" s="17"/>
      <c r="O326" s="17"/>
      <c r="P326" s="17"/>
      <c r="Q326" s="17"/>
      <c r="R326" s="17"/>
      <c r="S326" s="72">
        <v>-55.75</v>
      </c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25"/>
      <c r="AE326" s="125"/>
      <c r="AF326" s="123"/>
      <c r="AG326" s="117">
        <f t="shared" si="265"/>
        <v>0</v>
      </c>
      <c r="AH326" s="79">
        <f t="shared" si="266"/>
        <v>-55.75</v>
      </c>
      <c r="AI326" s="17">
        <f t="shared" si="264"/>
        <v>0</v>
      </c>
      <c r="AJ326" s="17"/>
      <c r="AK326" s="20">
        <f t="shared" si="308"/>
        <v>-55.75</v>
      </c>
      <c r="AL326" s="20">
        <f t="shared" si="310"/>
        <v>858.6</v>
      </c>
      <c r="AM326" s="20"/>
      <c r="AN326" s="6">
        <f t="shared" si="267"/>
        <v>0</v>
      </c>
      <c r="AO326" s="6">
        <f t="shared" si="268"/>
        <v>0</v>
      </c>
      <c r="AP326" s="17">
        <f t="shared" si="269"/>
        <v>0</v>
      </c>
      <c r="AQ326" s="17"/>
      <c r="AR326" s="6">
        <f t="shared" si="270"/>
        <v>0</v>
      </c>
      <c r="AS326" s="6">
        <f t="shared" si="271"/>
        <v>0</v>
      </c>
      <c r="AT326" s="6">
        <f t="shared" si="260"/>
        <v>0</v>
      </c>
      <c r="AU326" s="6"/>
      <c r="AV326" s="6">
        <f t="shared" si="272"/>
        <v>0</v>
      </c>
      <c r="AW326" s="6">
        <f t="shared" si="273"/>
        <v>0</v>
      </c>
      <c r="AX326" s="6">
        <f t="shared" si="274"/>
        <v>0</v>
      </c>
      <c r="AY326" s="6"/>
      <c r="AZ326" s="6">
        <f t="shared" si="275"/>
        <v>0</v>
      </c>
      <c r="BA326" s="6">
        <f t="shared" si="276"/>
        <v>0</v>
      </c>
      <c r="BB326" s="6">
        <f t="shared" si="277"/>
        <v>0</v>
      </c>
      <c r="BC326" s="6"/>
      <c r="BD326" s="6">
        <f t="shared" si="278"/>
        <v>0</v>
      </c>
      <c r="BE326" s="6">
        <f t="shared" si="279"/>
        <v>0</v>
      </c>
      <c r="BF326" s="6">
        <f t="shared" si="280"/>
        <v>0</v>
      </c>
      <c r="BG326" s="6"/>
      <c r="BH326" s="6">
        <f t="shared" si="281"/>
        <v>0</v>
      </c>
      <c r="BI326" s="6">
        <f t="shared" si="282"/>
        <v>0</v>
      </c>
      <c r="BJ326" s="6">
        <f t="shared" si="283"/>
        <v>0</v>
      </c>
      <c r="BK326" s="6"/>
      <c r="BL326" s="6">
        <f t="shared" si="284"/>
        <v>0</v>
      </c>
      <c r="BM326" s="6">
        <f t="shared" si="285"/>
        <v>0</v>
      </c>
      <c r="BN326" s="6">
        <f t="shared" si="286"/>
        <v>0</v>
      </c>
      <c r="BO326" s="6"/>
      <c r="BP326" s="6">
        <f t="shared" si="287"/>
        <v>0</v>
      </c>
      <c r="BQ326" s="79">
        <f t="shared" si="288"/>
        <v>-55.75</v>
      </c>
      <c r="BR326" s="6">
        <f t="shared" si="289"/>
        <v>0</v>
      </c>
      <c r="BS326" s="6"/>
      <c r="BT326" s="6">
        <f t="shared" si="290"/>
        <v>0</v>
      </c>
      <c r="BU326" s="6">
        <f t="shared" si="291"/>
        <v>0</v>
      </c>
      <c r="BV326" s="6">
        <f t="shared" si="292"/>
        <v>0</v>
      </c>
      <c r="BW326" s="6"/>
      <c r="BX326" s="6">
        <f t="shared" si="293"/>
        <v>0</v>
      </c>
      <c r="BY326" s="6">
        <f t="shared" si="294"/>
        <v>0</v>
      </c>
      <c r="BZ326" s="6">
        <f t="shared" si="295"/>
        <v>0</v>
      </c>
      <c r="CA326" s="6"/>
      <c r="CB326" s="6">
        <f t="shared" si="296"/>
        <v>0</v>
      </c>
      <c r="CC326" s="6">
        <f t="shared" si="297"/>
        <v>0</v>
      </c>
      <c r="CD326" s="6">
        <f t="shared" si="298"/>
        <v>0</v>
      </c>
      <c r="CE326" s="6"/>
      <c r="CF326" s="6">
        <f t="shared" si="299"/>
        <v>0</v>
      </c>
      <c r="CG326" s="6">
        <f t="shared" si="300"/>
        <v>0</v>
      </c>
      <c r="CH326" s="6">
        <f t="shared" si="301"/>
        <v>0</v>
      </c>
      <c r="CI326" s="6"/>
      <c r="CJ326" s="6">
        <f t="shared" si="302"/>
        <v>0</v>
      </c>
      <c r="CK326" s="6">
        <f t="shared" si="303"/>
        <v>0</v>
      </c>
      <c r="CL326" s="6">
        <f t="shared" si="304"/>
        <v>0</v>
      </c>
      <c r="CM326" s="6"/>
      <c r="CN326" s="6">
        <f t="shared" si="305"/>
        <v>0</v>
      </c>
      <c r="CO326" s="6">
        <f t="shared" si="306"/>
        <v>0</v>
      </c>
      <c r="CP326" s="6">
        <f t="shared" si="307"/>
        <v>0</v>
      </c>
      <c r="CQ326" s="6"/>
      <c r="CR326" s="6">
        <f t="shared" si="261"/>
        <v>0</v>
      </c>
      <c r="CS326" s="6">
        <f t="shared" si="262"/>
        <v>0</v>
      </c>
      <c r="CT326" s="6">
        <f t="shared" si="263"/>
        <v>0</v>
      </c>
      <c r="CU326" s="6"/>
      <c r="CV326" s="6"/>
      <c r="CW326" s="6"/>
      <c r="CX326" s="6"/>
      <c r="CY326" s="6"/>
      <c r="CZ326" s="6"/>
      <c r="DA326" s="6"/>
      <c r="DB326" s="6"/>
      <c r="DC326" s="6"/>
      <c r="DD326" s="133"/>
      <c r="DE326" s="133"/>
      <c r="DF326" s="133"/>
      <c r="DG326" s="133"/>
      <c r="DH326" s="56"/>
      <c r="DI326" s="56"/>
      <c r="DJ326" s="56"/>
      <c r="DK326" s="56"/>
      <c r="DL326" s="56"/>
    </row>
    <row r="327" spans="1:116" s="31" customFormat="1" ht="28.5" customHeight="1" thickTop="1" thickBot="1" x14ac:dyDescent="0.35">
      <c r="A327" s="4">
        <v>44416</v>
      </c>
      <c r="B327" s="5" t="s">
        <v>2</v>
      </c>
      <c r="C327" s="5" t="s">
        <v>41</v>
      </c>
      <c r="D327" s="12" t="s">
        <v>11</v>
      </c>
      <c r="E327" s="5" t="s">
        <v>27</v>
      </c>
      <c r="F327" s="5" t="s">
        <v>1</v>
      </c>
      <c r="G327" s="53" t="s">
        <v>411</v>
      </c>
      <c r="H327" s="53">
        <v>37.5</v>
      </c>
      <c r="I327" s="82">
        <v>37.5</v>
      </c>
      <c r="J327" s="17">
        <v>35.5</v>
      </c>
      <c r="K327" s="17">
        <f t="shared" si="309"/>
        <v>894.1</v>
      </c>
      <c r="L327" s="17"/>
      <c r="M327" s="68">
        <v>35.5</v>
      </c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25"/>
      <c r="AE327" s="125"/>
      <c r="AF327" s="123"/>
      <c r="AG327" s="117">
        <f t="shared" si="265"/>
        <v>0</v>
      </c>
      <c r="AH327" s="6">
        <f t="shared" si="266"/>
        <v>0</v>
      </c>
      <c r="AI327" s="68">
        <f t="shared" si="264"/>
        <v>35.5</v>
      </c>
      <c r="AJ327" s="17"/>
      <c r="AK327" s="20">
        <f t="shared" si="308"/>
        <v>35.5</v>
      </c>
      <c r="AL327" s="20">
        <f t="shared" si="310"/>
        <v>894.1</v>
      </c>
      <c r="AM327" s="20"/>
      <c r="AN327" s="6">
        <f t="shared" si="267"/>
        <v>0</v>
      </c>
      <c r="AO327" s="6">
        <f t="shared" si="268"/>
        <v>0</v>
      </c>
      <c r="AP327" s="17">
        <f t="shared" si="269"/>
        <v>0</v>
      </c>
      <c r="AQ327" s="17"/>
      <c r="AR327" s="6">
        <f t="shared" si="270"/>
        <v>0</v>
      </c>
      <c r="AS327" s="6">
        <f t="shared" si="271"/>
        <v>0</v>
      </c>
      <c r="AT327" s="36">
        <f t="shared" si="260"/>
        <v>35.5</v>
      </c>
      <c r="AU327" s="6"/>
      <c r="AV327" s="6">
        <f t="shared" si="272"/>
        <v>0</v>
      </c>
      <c r="AW327" s="6">
        <f t="shared" si="273"/>
        <v>0</v>
      </c>
      <c r="AX327" s="6">
        <f t="shared" si="274"/>
        <v>0</v>
      </c>
      <c r="AY327" s="6"/>
      <c r="AZ327" s="6">
        <f t="shared" si="275"/>
        <v>0</v>
      </c>
      <c r="BA327" s="6">
        <f t="shared" si="276"/>
        <v>0</v>
      </c>
      <c r="BB327" s="6">
        <f t="shared" si="277"/>
        <v>0</v>
      </c>
      <c r="BC327" s="6"/>
      <c r="BD327" s="6">
        <f t="shared" si="278"/>
        <v>0</v>
      </c>
      <c r="BE327" s="6">
        <f t="shared" si="279"/>
        <v>0</v>
      </c>
      <c r="BF327" s="6">
        <f t="shared" si="280"/>
        <v>0</v>
      </c>
      <c r="BG327" s="6"/>
      <c r="BH327" s="6">
        <f t="shared" si="281"/>
        <v>0</v>
      </c>
      <c r="BI327" s="6">
        <f t="shared" si="282"/>
        <v>0</v>
      </c>
      <c r="BJ327" s="6">
        <f t="shared" si="283"/>
        <v>0</v>
      </c>
      <c r="BK327" s="6"/>
      <c r="BL327" s="6">
        <f t="shared" si="284"/>
        <v>0</v>
      </c>
      <c r="BM327" s="6">
        <f t="shared" si="285"/>
        <v>0</v>
      </c>
      <c r="BN327" s="6">
        <f t="shared" si="286"/>
        <v>0</v>
      </c>
      <c r="BO327" s="6"/>
      <c r="BP327" s="6">
        <f t="shared" si="287"/>
        <v>0</v>
      </c>
      <c r="BQ327" s="6">
        <f t="shared" si="288"/>
        <v>0</v>
      </c>
      <c r="BR327" s="6">
        <f t="shared" si="289"/>
        <v>0</v>
      </c>
      <c r="BS327" s="6"/>
      <c r="BT327" s="6">
        <f t="shared" si="290"/>
        <v>0</v>
      </c>
      <c r="BU327" s="6">
        <f t="shared" si="291"/>
        <v>0</v>
      </c>
      <c r="BV327" s="6">
        <f t="shared" si="292"/>
        <v>0</v>
      </c>
      <c r="BW327" s="6"/>
      <c r="BX327" s="6">
        <f t="shared" si="293"/>
        <v>0</v>
      </c>
      <c r="BY327" s="6">
        <f t="shared" si="294"/>
        <v>0</v>
      </c>
      <c r="BZ327" s="6">
        <f t="shared" si="295"/>
        <v>0</v>
      </c>
      <c r="CA327" s="6"/>
      <c r="CB327" s="6">
        <f t="shared" si="296"/>
        <v>0</v>
      </c>
      <c r="CC327" s="6">
        <f t="shared" si="297"/>
        <v>0</v>
      </c>
      <c r="CD327" s="6">
        <f t="shared" si="298"/>
        <v>0</v>
      </c>
      <c r="CE327" s="6"/>
      <c r="CF327" s="6">
        <f t="shared" si="299"/>
        <v>0</v>
      </c>
      <c r="CG327" s="6">
        <f t="shared" si="300"/>
        <v>0</v>
      </c>
      <c r="CH327" s="6">
        <f t="shared" si="301"/>
        <v>0</v>
      </c>
      <c r="CI327" s="6"/>
      <c r="CJ327" s="6">
        <f t="shared" si="302"/>
        <v>0</v>
      </c>
      <c r="CK327" s="6">
        <f t="shared" si="303"/>
        <v>0</v>
      </c>
      <c r="CL327" s="6">
        <f t="shared" si="304"/>
        <v>0</v>
      </c>
      <c r="CM327" s="6"/>
      <c r="CN327" s="6">
        <f t="shared" si="305"/>
        <v>0</v>
      </c>
      <c r="CO327" s="6">
        <f t="shared" si="306"/>
        <v>0</v>
      </c>
      <c r="CP327" s="6">
        <f t="shared" si="307"/>
        <v>0</v>
      </c>
      <c r="CQ327" s="6"/>
      <c r="CR327" s="6">
        <f t="shared" si="261"/>
        <v>0</v>
      </c>
      <c r="CS327" s="6">
        <f t="shared" si="262"/>
        <v>0</v>
      </c>
      <c r="CT327" s="6">
        <f t="shared" si="263"/>
        <v>0</v>
      </c>
      <c r="CU327" s="6"/>
      <c r="CV327" s="6"/>
      <c r="CW327" s="6"/>
      <c r="CX327" s="6"/>
      <c r="CY327" s="6"/>
      <c r="CZ327" s="6"/>
      <c r="DA327" s="6"/>
      <c r="DB327" s="6"/>
      <c r="DC327" s="6"/>
      <c r="DD327" s="133"/>
      <c r="DE327" s="133"/>
      <c r="DF327" s="133"/>
      <c r="DG327" s="133"/>
      <c r="DH327" s="56"/>
      <c r="DI327" s="56"/>
      <c r="DJ327" s="56"/>
      <c r="DK327" s="56"/>
      <c r="DL327" s="56"/>
    </row>
    <row r="328" spans="1:116" s="31" customFormat="1" ht="28.5" customHeight="1" thickTop="1" thickBot="1" x14ac:dyDescent="0.35">
      <c r="A328" s="4">
        <v>44416</v>
      </c>
      <c r="B328" s="5" t="s">
        <v>8</v>
      </c>
      <c r="C328" s="5" t="s">
        <v>41</v>
      </c>
      <c r="D328" s="12" t="s">
        <v>11</v>
      </c>
      <c r="E328" s="5" t="s">
        <v>27</v>
      </c>
      <c r="F328" s="5" t="s">
        <v>1</v>
      </c>
      <c r="G328" s="53" t="s">
        <v>412</v>
      </c>
      <c r="H328" s="53">
        <v>39.25</v>
      </c>
      <c r="I328" s="82">
        <v>39.25</v>
      </c>
      <c r="J328" s="17">
        <v>37.25</v>
      </c>
      <c r="K328" s="17">
        <f t="shared" si="309"/>
        <v>931.35</v>
      </c>
      <c r="L328" s="17"/>
      <c r="M328" s="17"/>
      <c r="N328" s="17"/>
      <c r="O328" s="17"/>
      <c r="P328" s="17"/>
      <c r="Q328" s="17"/>
      <c r="R328" s="68">
        <v>37.25</v>
      </c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25"/>
      <c r="AE328" s="125"/>
      <c r="AF328" s="123"/>
      <c r="AG328" s="117">
        <f t="shared" si="265"/>
        <v>0</v>
      </c>
      <c r="AH328" s="6">
        <f t="shared" si="266"/>
        <v>0</v>
      </c>
      <c r="AI328" s="68">
        <f t="shared" si="264"/>
        <v>37.25</v>
      </c>
      <c r="AJ328" s="17"/>
      <c r="AK328" s="20">
        <f t="shared" si="308"/>
        <v>37.25</v>
      </c>
      <c r="AL328" s="20">
        <f t="shared" si="310"/>
        <v>931.35</v>
      </c>
      <c r="AM328" s="20"/>
      <c r="AN328" s="6">
        <f t="shared" si="267"/>
        <v>0</v>
      </c>
      <c r="AO328" s="6">
        <f t="shared" si="268"/>
        <v>0</v>
      </c>
      <c r="AP328" s="17">
        <f t="shared" si="269"/>
        <v>0</v>
      </c>
      <c r="AQ328" s="17"/>
      <c r="AR328" s="6">
        <f t="shared" si="270"/>
        <v>0</v>
      </c>
      <c r="AS328" s="6">
        <f t="shared" si="271"/>
        <v>0</v>
      </c>
      <c r="AT328" s="6">
        <f t="shared" si="260"/>
        <v>0</v>
      </c>
      <c r="AU328" s="6"/>
      <c r="AV328" s="6">
        <f t="shared" si="272"/>
        <v>0</v>
      </c>
      <c r="AW328" s="6">
        <f t="shared" si="273"/>
        <v>0</v>
      </c>
      <c r="AX328" s="6">
        <f t="shared" si="274"/>
        <v>0</v>
      </c>
      <c r="AY328" s="6"/>
      <c r="AZ328" s="6">
        <f t="shared" si="275"/>
        <v>0</v>
      </c>
      <c r="BA328" s="6">
        <f t="shared" si="276"/>
        <v>0</v>
      </c>
      <c r="BB328" s="6">
        <f t="shared" si="277"/>
        <v>0</v>
      </c>
      <c r="BC328" s="6"/>
      <c r="BD328" s="6">
        <f t="shared" si="278"/>
        <v>0</v>
      </c>
      <c r="BE328" s="6">
        <f t="shared" si="279"/>
        <v>0</v>
      </c>
      <c r="BF328" s="6">
        <f t="shared" si="280"/>
        <v>0</v>
      </c>
      <c r="BG328" s="6"/>
      <c r="BH328" s="6">
        <f t="shared" si="281"/>
        <v>0</v>
      </c>
      <c r="BI328" s="6">
        <f t="shared" si="282"/>
        <v>0</v>
      </c>
      <c r="BJ328" s="6">
        <f t="shared" si="283"/>
        <v>0</v>
      </c>
      <c r="BK328" s="6"/>
      <c r="BL328" s="6">
        <f t="shared" si="284"/>
        <v>0</v>
      </c>
      <c r="BM328" s="6">
        <f t="shared" si="285"/>
        <v>0</v>
      </c>
      <c r="BN328" s="36">
        <f t="shared" si="286"/>
        <v>37.25</v>
      </c>
      <c r="BO328" s="6"/>
      <c r="BP328" s="6">
        <f t="shared" si="287"/>
        <v>0</v>
      </c>
      <c r="BQ328" s="6">
        <f t="shared" si="288"/>
        <v>0</v>
      </c>
      <c r="BR328" s="6">
        <f t="shared" si="289"/>
        <v>0</v>
      </c>
      <c r="BS328" s="6"/>
      <c r="BT328" s="6">
        <f t="shared" si="290"/>
        <v>0</v>
      </c>
      <c r="BU328" s="6">
        <f t="shared" si="291"/>
        <v>0</v>
      </c>
      <c r="BV328" s="6">
        <f t="shared" si="292"/>
        <v>0</v>
      </c>
      <c r="BW328" s="6"/>
      <c r="BX328" s="6">
        <f t="shared" si="293"/>
        <v>0</v>
      </c>
      <c r="BY328" s="6">
        <f t="shared" si="294"/>
        <v>0</v>
      </c>
      <c r="BZ328" s="6">
        <f t="shared" si="295"/>
        <v>0</v>
      </c>
      <c r="CA328" s="6"/>
      <c r="CB328" s="6">
        <f t="shared" si="296"/>
        <v>0</v>
      </c>
      <c r="CC328" s="6">
        <f t="shared" si="297"/>
        <v>0</v>
      </c>
      <c r="CD328" s="6">
        <f t="shared" si="298"/>
        <v>0</v>
      </c>
      <c r="CE328" s="6"/>
      <c r="CF328" s="6">
        <f t="shared" si="299"/>
        <v>0</v>
      </c>
      <c r="CG328" s="6">
        <f t="shared" si="300"/>
        <v>0</v>
      </c>
      <c r="CH328" s="6">
        <f t="shared" si="301"/>
        <v>0</v>
      </c>
      <c r="CI328" s="6"/>
      <c r="CJ328" s="6">
        <f t="shared" si="302"/>
        <v>0</v>
      </c>
      <c r="CK328" s="6">
        <f t="shared" si="303"/>
        <v>0</v>
      </c>
      <c r="CL328" s="6">
        <f t="shared" si="304"/>
        <v>0</v>
      </c>
      <c r="CM328" s="6"/>
      <c r="CN328" s="6">
        <f t="shared" si="305"/>
        <v>0</v>
      </c>
      <c r="CO328" s="6">
        <f t="shared" si="306"/>
        <v>0</v>
      </c>
      <c r="CP328" s="6">
        <f t="shared" si="307"/>
        <v>0</v>
      </c>
      <c r="CQ328" s="6"/>
      <c r="CR328" s="6">
        <f t="shared" si="261"/>
        <v>0</v>
      </c>
      <c r="CS328" s="6">
        <f t="shared" si="262"/>
        <v>0</v>
      </c>
      <c r="CT328" s="6">
        <f t="shared" si="263"/>
        <v>0</v>
      </c>
      <c r="CU328" s="6"/>
      <c r="CV328" s="6"/>
      <c r="CW328" s="6"/>
      <c r="CX328" s="6"/>
      <c r="CY328" s="6"/>
      <c r="CZ328" s="6"/>
      <c r="DA328" s="6"/>
      <c r="DB328" s="6"/>
      <c r="DC328" s="6"/>
      <c r="DD328" s="133"/>
      <c r="DE328" s="133"/>
      <c r="DF328" s="133"/>
      <c r="DG328" s="133"/>
      <c r="DH328" s="56"/>
      <c r="DI328" s="56"/>
      <c r="DJ328" s="56"/>
      <c r="DK328" s="56"/>
      <c r="DL328" s="56"/>
    </row>
    <row r="329" spans="1:116" s="31" customFormat="1" ht="28.5" customHeight="1" thickTop="1" thickBot="1" x14ac:dyDescent="0.35">
      <c r="A329" s="4">
        <v>44416</v>
      </c>
      <c r="B329" s="5" t="s">
        <v>9</v>
      </c>
      <c r="C329" s="5" t="s">
        <v>29</v>
      </c>
      <c r="D329" s="12" t="s">
        <v>11</v>
      </c>
      <c r="E329" s="5" t="s">
        <v>27</v>
      </c>
      <c r="F329" s="5" t="s">
        <v>30</v>
      </c>
      <c r="G329" s="53" t="s">
        <v>413</v>
      </c>
      <c r="H329" s="53">
        <v>55.75</v>
      </c>
      <c r="I329" s="82">
        <v>44.25</v>
      </c>
      <c r="J329" s="17">
        <v>42.25</v>
      </c>
      <c r="K329" s="17">
        <f t="shared" si="309"/>
        <v>973.6</v>
      </c>
      <c r="L329" s="17"/>
      <c r="M329" s="17"/>
      <c r="N329" s="17"/>
      <c r="O329" s="17"/>
      <c r="P329" s="17"/>
      <c r="Q329" s="17"/>
      <c r="R329" s="17"/>
      <c r="S329" s="68">
        <v>42.25</v>
      </c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25"/>
      <c r="AE329" s="125"/>
      <c r="AF329" s="123"/>
      <c r="AG329" s="119">
        <f t="shared" si="265"/>
        <v>42.25</v>
      </c>
      <c r="AH329" s="6">
        <f t="shared" si="266"/>
        <v>0</v>
      </c>
      <c r="AI329" s="17">
        <f t="shared" si="264"/>
        <v>0</v>
      </c>
      <c r="AJ329" s="17"/>
      <c r="AK329" s="20">
        <f t="shared" si="308"/>
        <v>42.25</v>
      </c>
      <c r="AL329" s="20">
        <f t="shared" si="310"/>
        <v>973.6</v>
      </c>
      <c r="AM329" s="20"/>
      <c r="AN329" s="6">
        <f t="shared" si="267"/>
        <v>0</v>
      </c>
      <c r="AO329" s="6">
        <f t="shared" si="268"/>
        <v>0</v>
      </c>
      <c r="AP329" s="17">
        <f t="shared" si="269"/>
        <v>0</v>
      </c>
      <c r="AQ329" s="17"/>
      <c r="AR329" s="6">
        <f t="shared" si="270"/>
        <v>0</v>
      </c>
      <c r="AS329" s="6">
        <f t="shared" si="271"/>
        <v>0</v>
      </c>
      <c r="AT329" s="6">
        <f t="shared" si="260"/>
        <v>0</v>
      </c>
      <c r="AU329" s="6"/>
      <c r="AV329" s="6">
        <f t="shared" si="272"/>
        <v>0</v>
      </c>
      <c r="AW329" s="6">
        <f t="shared" si="273"/>
        <v>0</v>
      </c>
      <c r="AX329" s="6">
        <f t="shared" si="274"/>
        <v>0</v>
      </c>
      <c r="AY329" s="6"/>
      <c r="AZ329" s="6">
        <f t="shared" si="275"/>
        <v>0</v>
      </c>
      <c r="BA329" s="6">
        <f t="shared" si="276"/>
        <v>0</v>
      </c>
      <c r="BB329" s="6">
        <f t="shared" si="277"/>
        <v>0</v>
      </c>
      <c r="BC329" s="6"/>
      <c r="BD329" s="6">
        <f t="shared" si="278"/>
        <v>0</v>
      </c>
      <c r="BE329" s="6">
        <f t="shared" si="279"/>
        <v>0</v>
      </c>
      <c r="BF329" s="6">
        <f t="shared" si="280"/>
        <v>0</v>
      </c>
      <c r="BG329" s="6"/>
      <c r="BH329" s="6">
        <f t="shared" si="281"/>
        <v>0</v>
      </c>
      <c r="BI329" s="6">
        <f t="shared" si="282"/>
        <v>0</v>
      </c>
      <c r="BJ329" s="6">
        <f t="shared" si="283"/>
        <v>0</v>
      </c>
      <c r="BK329" s="6"/>
      <c r="BL329" s="6">
        <f t="shared" si="284"/>
        <v>0</v>
      </c>
      <c r="BM329" s="6">
        <f t="shared" si="285"/>
        <v>0</v>
      </c>
      <c r="BN329" s="6">
        <f t="shared" si="286"/>
        <v>0</v>
      </c>
      <c r="BO329" s="6"/>
      <c r="BP329" s="36">
        <f t="shared" si="287"/>
        <v>42.25</v>
      </c>
      <c r="BQ329" s="6">
        <f t="shared" si="288"/>
        <v>0</v>
      </c>
      <c r="BR329" s="6">
        <f t="shared" si="289"/>
        <v>0</v>
      </c>
      <c r="BS329" s="6"/>
      <c r="BT329" s="6">
        <f t="shared" si="290"/>
        <v>0</v>
      </c>
      <c r="BU329" s="6">
        <f t="shared" si="291"/>
        <v>0</v>
      </c>
      <c r="BV329" s="6">
        <f t="shared" si="292"/>
        <v>0</v>
      </c>
      <c r="BW329" s="6"/>
      <c r="BX329" s="6">
        <f t="shared" si="293"/>
        <v>0</v>
      </c>
      <c r="BY329" s="6">
        <f t="shared" si="294"/>
        <v>0</v>
      </c>
      <c r="BZ329" s="6">
        <f t="shared" si="295"/>
        <v>0</v>
      </c>
      <c r="CA329" s="6"/>
      <c r="CB329" s="6">
        <f t="shared" si="296"/>
        <v>0</v>
      </c>
      <c r="CC329" s="6">
        <f t="shared" si="297"/>
        <v>0</v>
      </c>
      <c r="CD329" s="6">
        <f t="shared" si="298"/>
        <v>0</v>
      </c>
      <c r="CE329" s="6"/>
      <c r="CF329" s="6">
        <f t="shared" si="299"/>
        <v>0</v>
      </c>
      <c r="CG329" s="6">
        <f t="shared" si="300"/>
        <v>0</v>
      </c>
      <c r="CH329" s="6">
        <f t="shared" si="301"/>
        <v>0</v>
      </c>
      <c r="CI329" s="6"/>
      <c r="CJ329" s="6">
        <f t="shared" si="302"/>
        <v>0</v>
      </c>
      <c r="CK329" s="6">
        <f t="shared" si="303"/>
        <v>0</v>
      </c>
      <c r="CL329" s="6">
        <f t="shared" si="304"/>
        <v>0</v>
      </c>
      <c r="CM329" s="6"/>
      <c r="CN329" s="6">
        <f t="shared" si="305"/>
        <v>0</v>
      </c>
      <c r="CO329" s="6">
        <f t="shared" si="306"/>
        <v>0</v>
      </c>
      <c r="CP329" s="6">
        <f t="shared" si="307"/>
        <v>0</v>
      </c>
      <c r="CQ329" s="6"/>
      <c r="CR329" s="6">
        <f t="shared" si="261"/>
        <v>0</v>
      </c>
      <c r="CS329" s="6">
        <f t="shared" si="262"/>
        <v>0</v>
      </c>
      <c r="CT329" s="6">
        <f t="shared" si="263"/>
        <v>0</v>
      </c>
      <c r="CU329" s="6"/>
      <c r="CV329" s="6"/>
      <c r="CW329" s="6"/>
      <c r="CX329" s="6"/>
      <c r="CY329" s="6"/>
      <c r="CZ329" s="6"/>
      <c r="DA329" s="6"/>
      <c r="DB329" s="6"/>
      <c r="DC329" s="6"/>
      <c r="DD329" s="133"/>
      <c r="DE329" s="133"/>
      <c r="DF329" s="133"/>
      <c r="DG329" s="133"/>
      <c r="DH329" s="56"/>
      <c r="DI329" s="56"/>
      <c r="DJ329" s="56"/>
      <c r="DK329" s="56"/>
      <c r="DL329" s="56"/>
    </row>
    <row r="330" spans="1:116" s="31" customFormat="1" ht="28.5" customHeight="1" thickTop="1" thickBot="1" x14ac:dyDescent="0.35">
      <c r="A330" s="4">
        <v>44417</v>
      </c>
      <c r="B330" s="51" t="s">
        <v>3</v>
      </c>
      <c r="C330" s="5" t="s">
        <v>41</v>
      </c>
      <c r="D330" s="12" t="s">
        <v>11</v>
      </c>
      <c r="E330" s="5" t="s">
        <v>27</v>
      </c>
      <c r="F330" s="5" t="s">
        <v>1</v>
      </c>
      <c r="G330" s="53" t="s">
        <v>416</v>
      </c>
      <c r="H330" s="53">
        <v>63</v>
      </c>
      <c r="I330" s="81">
        <v>-37</v>
      </c>
      <c r="J330" s="72">
        <v>-38</v>
      </c>
      <c r="K330" s="17">
        <f t="shared" si="309"/>
        <v>935.6</v>
      </c>
      <c r="L330" s="72">
        <v>-38</v>
      </c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25"/>
      <c r="AE330" s="125"/>
      <c r="AF330" s="123"/>
      <c r="AG330" s="117">
        <f t="shared" si="265"/>
        <v>0</v>
      </c>
      <c r="AH330" s="6">
        <f t="shared" si="266"/>
        <v>0</v>
      </c>
      <c r="AI330" s="72">
        <f t="shared" si="264"/>
        <v>-38</v>
      </c>
      <c r="AJ330" s="17" t="s">
        <v>24</v>
      </c>
      <c r="AK330" s="20">
        <f t="shared" si="308"/>
        <v>-38</v>
      </c>
      <c r="AL330" s="20">
        <f t="shared" si="310"/>
        <v>935.6</v>
      </c>
      <c r="AM330" s="20"/>
      <c r="AN330" s="6">
        <f t="shared" si="267"/>
        <v>0</v>
      </c>
      <c r="AO330" s="6">
        <f t="shared" si="268"/>
        <v>0</v>
      </c>
      <c r="AP330" s="72">
        <f t="shared" si="269"/>
        <v>-38</v>
      </c>
      <c r="AQ330" s="17"/>
      <c r="AR330" s="6">
        <f t="shared" si="270"/>
        <v>0</v>
      </c>
      <c r="AS330" s="6">
        <f t="shared" si="271"/>
        <v>0</v>
      </c>
      <c r="AT330" s="6">
        <f t="shared" si="260"/>
        <v>0</v>
      </c>
      <c r="AU330" s="6"/>
      <c r="AV330" s="6">
        <f t="shared" si="272"/>
        <v>0</v>
      </c>
      <c r="AW330" s="6">
        <f t="shared" si="273"/>
        <v>0</v>
      </c>
      <c r="AX330" s="6">
        <f t="shared" si="274"/>
        <v>0</v>
      </c>
      <c r="AY330" s="6"/>
      <c r="AZ330" s="6">
        <f t="shared" si="275"/>
        <v>0</v>
      </c>
      <c r="BA330" s="6">
        <f t="shared" si="276"/>
        <v>0</v>
      </c>
      <c r="BB330" s="6">
        <f t="shared" si="277"/>
        <v>0</v>
      </c>
      <c r="BC330" s="6"/>
      <c r="BD330" s="6">
        <f t="shared" si="278"/>
        <v>0</v>
      </c>
      <c r="BE330" s="6">
        <f t="shared" si="279"/>
        <v>0</v>
      </c>
      <c r="BF330" s="6">
        <f t="shared" si="280"/>
        <v>0</v>
      </c>
      <c r="BG330" s="6"/>
      <c r="BH330" s="6">
        <f t="shared" si="281"/>
        <v>0</v>
      </c>
      <c r="BI330" s="6">
        <f t="shared" si="282"/>
        <v>0</v>
      </c>
      <c r="BJ330" s="6">
        <f t="shared" si="283"/>
        <v>0</v>
      </c>
      <c r="BK330" s="6"/>
      <c r="BL330" s="6">
        <f t="shared" si="284"/>
        <v>0</v>
      </c>
      <c r="BM330" s="6">
        <f t="shared" si="285"/>
        <v>0</v>
      </c>
      <c r="BN330" s="6">
        <f t="shared" si="286"/>
        <v>0</v>
      </c>
      <c r="BO330" s="6"/>
      <c r="BP330" s="6">
        <f t="shared" si="287"/>
        <v>0</v>
      </c>
      <c r="BQ330" s="6">
        <f t="shared" si="288"/>
        <v>0</v>
      </c>
      <c r="BR330" s="6">
        <f t="shared" si="289"/>
        <v>0</v>
      </c>
      <c r="BS330" s="6"/>
      <c r="BT330" s="6">
        <f t="shared" si="290"/>
        <v>0</v>
      </c>
      <c r="BU330" s="6">
        <f t="shared" si="291"/>
        <v>0</v>
      </c>
      <c r="BV330" s="6">
        <f t="shared" si="292"/>
        <v>0</v>
      </c>
      <c r="BW330" s="6"/>
      <c r="BX330" s="6">
        <f t="shared" si="293"/>
        <v>0</v>
      </c>
      <c r="BY330" s="6">
        <f t="shared" si="294"/>
        <v>0</v>
      </c>
      <c r="BZ330" s="6">
        <f t="shared" si="295"/>
        <v>0</v>
      </c>
      <c r="CA330" s="6"/>
      <c r="CB330" s="6">
        <f t="shared" si="296"/>
        <v>0</v>
      </c>
      <c r="CC330" s="6">
        <f t="shared" si="297"/>
        <v>0</v>
      </c>
      <c r="CD330" s="6">
        <f t="shared" si="298"/>
        <v>0</v>
      </c>
      <c r="CE330" s="6"/>
      <c r="CF330" s="6">
        <f t="shared" si="299"/>
        <v>0</v>
      </c>
      <c r="CG330" s="6">
        <f t="shared" si="300"/>
        <v>0</v>
      </c>
      <c r="CH330" s="6">
        <f t="shared" si="301"/>
        <v>0</v>
      </c>
      <c r="CI330" s="6"/>
      <c r="CJ330" s="6">
        <f t="shared" si="302"/>
        <v>0</v>
      </c>
      <c r="CK330" s="6">
        <f t="shared" si="303"/>
        <v>0</v>
      </c>
      <c r="CL330" s="6">
        <f t="shared" si="304"/>
        <v>0</v>
      </c>
      <c r="CM330" s="6"/>
      <c r="CN330" s="6">
        <f t="shared" si="305"/>
        <v>0</v>
      </c>
      <c r="CO330" s="6">
        <f t="shared" si="306"/>
        <v>0</v>
      </c>
      <c r="CP330" s="6">
        <f t="shared" si="307"/>
        <v>0</v>
      </c>
      <c r="CQ330" s="6"/>
      <c r="CR330" s="6">
        <f t="shared" si="261"/>
        <v>0</v>
      </c>
      <c r="CS330" s="6">
        <f t="shared" si="262"/>
        <v>0</v>
      </c>
      <c r="CT330" s="6">
        <f t="shared" si="263"/>
        <v>0</v>
      </c>
      <c r="CU330" s="6"/>
      <c r="CV330" s="6"/>
      <c r="CW330" s="6"/>
      <c r="CX330" s="6"/>
      <c r="CY330" s="6"/>
      <c r="CZ330" s="6"/>
      <c r="DA330" s="6"/>
      <c r="DB330" s="6"/>
      <c r="DC330" s="6"/>
      <c r="DD330" s="133"/>
      <c r="DE330" s="133"/>
      <c r="DF330" s="133"/>
      <c r="DG330" s="133"/>
      <c r="DH330" s="56"/>
      <c r="DI330" s="56"/>
      <c r="DJ330" s="56"/>
      <c r="DK330" s="56"/>
      <c r="DL330" s="56"/>
    </row>
    <row r="331" spans="1:116" s="31" customFormat="1" ht="28.5" customHeight="1" thickTop="1" thickBot="1" x14ac:dyDescent="0.35">
      <c r="A331" s="4">
        <v>44417</v>
      </c>
      <c r="B331" s="51" t="s">
        <v>5</v>
      </c>
      <c r="C331" s="5" t="s">
        <v>38</v>
      </c>
      <c r="D331" s="12" t="s">
        <v>11</v>
      </c>
      <c r="E331" s="5" t="s">
        <v>27</v>
      </c>
      <c r="F331" s="5" t="s">
        <v>1</v>
      </c>
      <c r="G331" s="53" t="s">
        <v>417</v>
      </c>
      <c r="H331" s="53">
        <v>63.5</v>
      </c>
      <c r="I331" s="81">
        <v>-36.5</v>
      </c>
      <c r="J331" s="72">
        <v>-37.5</v>
      </c>
      <c r="K331" s="17">
        <f t="shared" si="309"/>
        <v>898.1</v>
      </c>
      <c r="L331" s="17"/>
      <c r="M331" s="17"/>
      <c r="N331" s="17"/>
      <c r="O331" s="72">
        <v>-37.5</v>
      </c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25"/>
      <c r="AE331" s="125"/>
      <c r="AF331" s="123"/>
      <c r="AG331" s="117">
        <f t="shared" si="265"/>
        <v>0</v>
      </c>
      <c r="AH331" s="79">
        <f t="shared" si="266"/>
        <v>-37.5</v>
      </c>
      <c r="AI331" s="17">
        <f t="shared" si="264"/>
        <v>0</v>
      </c>
      <c r="AJ331" s="17"/>
      <c r="AK331" s="20">
        <f t="shared" si="308"/>
        <v>-37.5</v>
      </c>
      <c r="AL331" s="20">
        <f t="shared" si="310"/>
        <v>898.1</v>
      </c>
      <c r="AM331" s="20"/>
      <c r="AN331" s="6">
        <f t="shared" si="267"/>
        <v>0</v>
      </c>
      <c r="AO331" s="6">
        <f t="shared" si="268"/>
        <v>0</v>
      </c>
      <c r="AP331" s="17">
        <f t="shared" si="269"/>
        <v>0</v>
      </c>
      <c r="AQ331" s="17"/>
      <c r="AR331" s="6">
        <f t="shared" si="270"/>
        <v>0</v>
      </c>
      <c r="AS331" s="6">
        <f t="shared" si="271"/>
        <v>0</v>
      </c>
      <c r="AT331" s="6">
        <f t="shared" si="260"/>
        <v>0</v>
      </c>
      <c r="AU331" s="6"/>
      <c r="AV331" s="6">
        <f t="shared" si="272"/>
        <v>0</v>
      </c>
      <c r="AW331" s="6">
        <f t="shared" si="273"/>
        <v>0</v>
      </c>
      <c r="AX331" s="6">
        <f t="shared" si="274"/>
        <v>0</v>
      </c>
      <c r="AY331" s="6"/>
      <c r="AZ331" s="6">
        <f t="shared" si="275"/>
        <v>0</v>
      </c>
      <c r="BA331" s="79">
        <f t="shared" si="276"/>
        <v>-37.5</v>
      </c>
      <c r="BB331" s="6">
        <f t="shared" si="277"/>
        <v>0</v>
      </c>
      <c r="BC331" s="6"/>
      <c r="BD331" s="6">
        <f t="shared" si="278"/>
        <v>0</v>
      </c>
      <c r="BE331" s="6">
        <f t="shared" si="279"/>
        <v>0</v>
      </c>
      <c r="BF331" s="6">
        <f t="shared" si="280"/>
        <v>0</v>
      </c>
      <c r="BG331" s="6"/>
      <c r="BH331" s="6">
        <f t="shared" si="281"/>
        <v>0</v>
      </c>
      <c r="BI331" s="6">
        <f t="shared" si="282"/>
        <v>0</v>
      </c>
      <c r="BJ331" s="6">
        <f t="shared" si="283"/>
        <v>0</v>
      </c>
      <c r="BK331" s="6"/>
      <c r="BL331" s="6">
        <f t="shared" si="284"/>
        <v>0</v>
      </c>
      <c r="BM331" s="6">
        <f t="shared" si="285"/>
        <v>0</v>
      </c>
      <c r="BN331" s="6">
        <f t="shared" si="286"/>
        <v>0</v>
      </c>
      <c r="BO331" s="6"/>
      <c r="BP331" s="6">
        <f t="shared" si="287"/>
        <v>0</v>
      </c>
      <c r="BQ331" s="6">
        <f t="shared" si="288"/>
        <v>0</v>
      </c>
      <c r="BR331" s="6">
        <f t="shared" si="289"/>
        <v>0</v>
      </c>
      <c r="BS331" s="6"/>
      <c r="BT331" s="6">
        <f t="shared" si="290"/>
        <v>0</v>
      </c>
      <c r="BU331" s="6">
        <f t="shared" si="291"/>
        <v>0</v>
      </c>
      <c r="BV331" s="6">
        <f t="shared" si="292"/>
        <v>0</v>
      </c>
      <c r="BW331" s="6"/>
      <c r="BX331" s="6">
        <f t="shared" si="293"/>
        <v>0</v>
      </c>
      <c r="BY331" s="6">
        <f t="shared" si="294"/>
        <v>0</v>
      </c>
      <c r="BZ331" s="6">
        <f t="shared" si="295"/>
        <v>0</v>
      </c>
      <c r="CA331" s="6"/>
      <c r="CB331" s="6">
        <f t="shared" si="296"/>
        <v>0</v>
      </c>
      <c r="CC331" s="6">
        <f t="shared" si="297"/>
        <v>0</v>
      </c>
      <c r="CD331" s="6">
        <f t="shared" si="298"/>
        <v>0</v>
      </c>
      <c r="CE331" s="6"/>
      <c r="CF331" s="6">
        <f t="shared" si="299"/>
        <v>0</v>
      </c>
      <c r="CG331" s="6">
        <f t="shared" si="300"/>
        <v>0</v>
      </c>
      <c r="CH331" s="6">
        <f t="shared" si="301"/>
        <v>0</v>
      </c>
      <c r="CI331" s="6"/>
      <c r="CJ331" s="6">
        <f t="shared" si="302"/>
        <v>0</v>
      </c>
      <c r="CK331" s="6">
        <f t="shared" si="303"/>
        <v>0</v>
      </c>
      <c r="CL331" s="6">
        <f t="shared" si="304"/>
        <v>0</v>
      </c>
      <c r="CM331" s="6"/>
      <c r="CN331" s="6">
        <f t="shared" si="305"/>
        <v>0</v>
      </c>
      <c r="CO331" s="6">
        <f t="shared" si="306"/>
        <v>0</v>
      </c>
      <c r="CP331" s="6">
        <f t="shared" si="307"/>
        <v>0</v>
      </c>
      <c r="CQ331" s="6"/>
      <c r="CR331" s="6">
        <f t="shared" si="261"/>
        <v>0</v>
      </c>
      <c r="CS331" s="6">
        <f t="shared" si="262"/>
        <v>0</v>
      </c>
      <c r="CT331" s="6">
        <f t="shared" si="263"/>
        <v>0</v>
      </c>
      <c r="CU331" s="6"/>
      <c r="CV331" s="6"/>
      <c r="CW331" s="6"/>
      <c r="CX331" s="6"/>
      <c r="CY331" s="6"/>
      <c r="CZ331" s="6"/>
      <c r="DA331" s="6"/>
      <c r="DB331" s="6"/>
      <c r="DC331" s="6"/>
      <c r="DD331" s="133"/>
      <c r="DE331" s="133"/>
      <c r="DF331" s="133"/>
      <c r="DG331" s="133"/>
      <c r="DH331" s="56"/>
      <c r="DI331" s="56"/>
      <c r="DJ331" s="56"/>
      <c r="DK331" s="56"/>
      <c r="DL331" s="56"/>
    </row>
    <row r="332" spans="1:116" s="31" customFormat="1" ht="28.5" customHeight="1" thickTop="1" thickBot="1" x14ac:dyDescent="0.35">
      <c r="A332" s="4">
        <v>44418</v>
      </c>
      <c r="B332" s="5" t="s">
        <v>3</v>
      </c>
      <c r="C332" s="5" t="s">
        <v>29</v>
      </c>
      <c r="D332" s="12" t="s">
        <v>11</v>
      </c>
      <c r="E332" s="5" t="s">
        <v>27</v>
      </c>
      <c r="F332" s="5" t="s">
        <v>30</v>
      </c>
      <c r="G332" s="53" t="s">
        <v>418</v>
      </c>
      <c r="H332" s="53">
        <v>61</v>
      </c>
      <c r="I332" s="82">
        <v>39</v>
      </c>
      <c r="J332" s="17">
        <v>37</v>
      </c>
      <c r="K332" s="17">
        <f t="shared" si="309"/>
        <v>935.1</v>
      </c>
      <c r="L332" s="68">
        <v>37</v>
      </c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25"/>
      <c r="AE332" s="125"/>
      <c r="AF332" s="123"/>
      <c r="AG332" s="119">
        <f t="shared" si="265"/>
        <v>37</v>
      </c>
      <c r="AH332" s="6">
        <f t="shared" si="266"/>
        <v>0</v>
      </c>
      <c r="AI332" s="17">
        <f t="shared" si="264"/>
        <v>0</v>
      </c>
      <c r="AJ332" s="17"/>
      <c r="AK332" s="20">
        <f t="shared" si="308"/>
        <v>37</v>
      </c>
      <c r="AL332" s="20">
        <f t="shared" si="310"/>
        <v>935.1</v>
      </c>
      <c r="AM332" s="20"/>
      <c r="AN332" s="36">
        <f t="shared" si="267"/>
        <v>37</v>
      </c>
      <c r="AO332" s="6">
        <f t="shared" si="268"/>
        <v>0</v>
      </c>
      <c r="AP332" s="17">
        <f t="shared" si="269"/>
        <v>0</v>
      </c>
      <c r="AQ332" s="17"/>
      <c r="AR332" s="6">
        <f t="shared" si="270"/>
        <v>0</v>
      </c>
      <c r="AS332" s="6">
        <f t="shared" si="271"/>
        <v>0</v>
      </c>
      <c r="AT332" s="6">
        <f t="shared" si="260"/>
        <v>0</v>
      </c>
      <c r="AU332" s="6"/>
      <c r="AV332" s="6">
        <f t="shared" si="272"/>
        <v>0</v>
      </c>
      <c r="AW332" s="6">
        <f t="shared" si="273"/>
        <v>0</v>
      </c>
      <c r="AX332" s="6">
        <f t="shared" si="274"/>
        <v>0</v>
      </c>
      <c r="AY332" s="6"/>
      <c r="AZ332" s="6">
        <f t="shared" si="275"/>
        <v>0</v>
      </c>
      <c r="BA332" s="6">
        <f t="shared" si="276"/>
        <v>0</v>
      </c>
      <c r="BB332" s="6">
        <f t="shared" si="277"/>
        <v>0</v>
      </c>
      <c r="BC332" s="6"/>
      <c r="BD332" s="6">
        <f t="shared" si="278"/>
        <v>0</v>
      </c>
      <c r="BE332" s="6">
        <f t="shared" si="279"/>
        <v>0</v>
      </c>
      <c r="BF332" s="6">
        <f t="shared" si="280"/>
        <v>0</v>
      </c>
      <c r="BG332" s="6"/>
      <c r="BH332" s="6">
        <f t="shared" si="281"/>
        <v>0</v>
      </c>
      <c r="BI332" s="6">
        <f t="shared" si="282"/>
        <v>0</v>
      </c>
      <c r="BJ332" s="6">
        <f t="shared" si="283"/>
        <v>0</v>
      </c>
      <c r="BK332" s="6"/>
      <c r="BL332" s="6">
        <f t="shared" si="284"/>
        <v>0</v>
      </c>
      <c r="BM332" s="6">
        <f t="shared" si="285"/>
        <v>0</v>
      </c>
      <c r="BN332" s="6">
        <f t="shared" si="286"/>
        <v>0</v>
      </c>
      <c r="BO332" s="6"/>
      <c r="BP332" s="6">
        <f t="shared" si="287"/>
        <v>0</v>
      </c>
      <c r="BQ332" s="6">
        <f t="shared" si="288"/>
        <v>0</v>
      </c>
      <c r="BR332" s="6">
        <f t="shared" si="289"/>
        <v>0</v>
      </c>
      <c r="BS332" s="6"/>
      <c r="BT332" s="6">
        <f t="shared" si="290"/>
        <v>0</v>
      </c>
      <c r="BU332" s="6">
        <f t="shared" si="291"/>
        <v>0</v>
      </c>
      <c r="BV332" s="6">
        <f t="shared" si="292"/>
        <v>0</v>
      </c>
      <c r="BW332" s="6"/>
      <c r="BX332" s="6">
        <f t="shared" si="293"/>
        <v>0</v>
      </c>
      <c r="BY332" s="6">
        <f t="shared" si="294"/>
        <v>0</v>
      </c>
      <c r="BZ332" s="6">
        <f t="shared" si="295"/>
        <v>0</v>
      </c>
      <c r="CA332" s="6"/>
      <c r="CB332" s="6">
        <f t="shared" si="296"/>
        <v>0</v>
      </c>
      <c r="CC332" s="6">
        <f t="shared" si="297"/>
        <v>0</v>
      </c>
      <c r="CD332" s="6">
        <f t="shared" si="298"/>
        <v>0</v>
      </c>
      <c r="CE332" s="6"/>
      <c r="CF332" s="6">
        <f t="shared" si="299"/>
        <v>0</v>
      </c>
      <c r="CG332" s="6">
        <f t="shared" si="300"/>
        <v>0</v>
      </c>
      <c r="CH332" s="6">
        <f t="shared" si="301"/>
        <v>0</v>
      </c>
      <c r="CI332" s="6"/>
      <c r="CJ332" s="6">
        <f t="shared" si="302"/>
        <v>0</v>
      </c>
      <c r="CK332" s="6">
        <f t="shared" si="303"/>
        <v>0</v>
      </c>
      <c r="CL332" s="6">
        <f t="shared" si="304"/>
        <v>0</v>
      </c>
      <c r="CM332" s="6"/>
      <c r="CN332" s="6">
        <f t="shared" si="305"/>
        <v>0</v>
      </c>
      <c r="CO332" s="6">
        <f t="shared" si="306"/>
        <v>0</v>
      </c>
      <c r="CP332" s="6">
        <f t="shared" si="307"/>
        <v>0</v>
      </c>
      <c r="CQ332" s="6"/>
      <c r="CR332" s="6">
        <f t="shared" si="261"/>
        <v>0</v>
      </c>
      <c r="CS332" s="6">
        <f t="shared" si="262"/>
        <v>0</v>
      </c>
      <c r="CT332" s="6">
        <f t="shared" si="263"/>
        <v>0</v>
      </c>
      <c r="CU332" s="6"/>
      <c r="CV332" s="6"/>
      <c r="CW332" s="6"/>
      <c r="CX332" s="6"/>
      <c r="CY332" s="6"/>
      <c r="CZ332" s="6"/>
      <c r="DA332" s="6"/>
      <c r="DB332" s="6"/>
      <c r="DC332" s="6"/>
      <c r="DD332" s="133"/>
      <c r="DE332" s="133"/>
      <c r="DF332" s="133"/>
      <c r="DG332" s="133"/>
      <c r="DH332" s="56"/>
      <c r="DI332" s="56"/>
      <c r="DJ332" s="56"/>
      <c r="DK332" s="56"/>
      <c r="DL332" s="56"/>
    </row>
    <row r="333" spans="1:116" s="31" customFormat="1" ht="28.5" customHeight="1" thickTop="1" thickBot="1" x14ac:dyDescent="0.35">
      <c r="A333" s="4">
        <v>44419</v>
      </c>
      <c r="B333" s="51" t="s">
        <v>2</v>
      </c>
      <c r="C333" s="5" t="s">
        <v>41</v>
      </c>
      <c r="D333" s="12" t="s">
        <v>11</v>
      </c>
      <c r="E333" s="5" t="s">
        <v>27</v>
      </c>
      <c r="F333" s="5" t="s">
        <v>30</v>
      </c>
      <c r="G333" s="53" t="s">
        <v>419</v>
      </c>
      <c r="H333" s="53">
        <v>45</v>
      </c>
      <c r="I333" s="81">
        <v>-45</v>
      </c>
      <c r="J333" s="72">
        <v>-46</v>
      </c>
      <c r="K333" s="17">
        <f t="shared" si="309"/>
        <v>889.1</v>
      </c>
      <c r="L333" s="17"/>
      <c r="M333" s="72">
        <v>-46</v>
      </c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25"/>
      <c r="AE333" s="125"/>
      <c r="AF333" s="123"/>
      <c r="AG333" s="117">
        <f t="shared" si="265"/>
        <v>0</v>
      </c>
      <c r="AH333" s="6">
        <f t="shared" si="266"/>
        <v>0</v>
      </c>
      <c r="AI333" s="72">
        <f t="shared" si="264"/>
        <v>-46</v>
      </c>
      <c r="AJ333" s="17"/>
      <c r="AK333" s="20">
        <f t="shared" si="308"/>
        <v>-46</v>
      </c>
      <c r="AL333" s="20">
        <f t="shared" si="310"/>
        <v>889.1</v>
      </c>
      <c r="AM333" s="20"/>
      <c r="AN333" s="6">
        <f t="shared" si="267"/>
        <v>0</v>
      </c>
      <c r="AO333" s="6">
        <f t="shared" si="268"/>
        <v>0</v>
      </c>
      <c r="AP333" s="17">
        <f t="shared" si="269"/>
        <v>0</v>
      </c>
      <c r="AQ333" s="17"/>
      <c r="AR333" s="6">
        <f t="shared" si="270"/>
        <v>0</v>
      </c>
      <c r="AS333" s="6">
        <f t="shared" si="271"/>
        <v>0</v>
      </c>
      <c r="AT333" s="79">
        <f t="shared" si="260"/>
        <v>-46</v>
      </c>
      <c r="AU333" s="6"/>
      <c r="AV333" s="6">
        <f t="shared" si="272"/>
        <v>0</v>
      </c>
      <c r="AW333" s="6">
        <f t="shared" si="273"/>
        <v>0</v>
      </c>
      <c r="AX333" s="6">
        <f t="shared" si="274"/>
        <v>0</v>
      </c>
      <c r="AY333" s="6"/>
      <c r="AZ333" s="6">
        <f t="shared" si="275"/>
        <v>0</v>
      </c>
      <c r="BA333" s="6">
        <f t="shared" si="276"/>
        <v>0</v>
      </c>
      <c r="BB333" s="6">
        <f t="shared" si="277"/>
        <v>0</v>
      </c>
      <c r="BC333" s="6"/>
      <c r="BD333" s="6">
        <f t="shared" si="278"/>
        <v>0</v>
      </c>
      <c r="BE333" s="6">
        <f t="shared" si="279"/>
        <v>0</v>
      </c>
      <c r="BF333" s="6">
        <f t="shared" si="280"/>
        <v>0</v>
      </c>
      <c r="BG333" s="6"/>
      <c r="BH333" s="6">
        <f t="shared" si="281"/>
        <v>0</v>
      </c>
      <c r="BI333" s="6">
        <f t="shared" si="282"/>
        <v>0</v>
      </c>
      <c r="BJ333" s="6">
        <f t="shared" si="283"/>
        <v>0</v>
      </c>
      <c r="BK333" s="6"/>
      <c r="BL333" s="6">
        <f t="shared" si="284"/>
        <v>0</v>
      </c>
      <c r="BM333" s="6">
        <f t="shared" si="285"/>
        <v>0</v>
      </c>
      <c r="BN333" s="6">
        <f t="shared" si="286"/>
        <v>0</v>
      </c>
      <c r="BO333" s="6"/>
      <c r="BP333" s="6">
        <f t="shared" si="287"/>
        <v>0</v>
      </c>
      <c r="BQ333" s="6">
        <f t="shared" si="288"/>
        <v>0</v>
      </c>
      <c r="BR333" s="6">
        <f t="shared" si="289"/>
        <v>0</v>
      </c>
      <c r="BS333" s="6"/>
      <c r="BT333" s="6">
        <f t="shared" si="290"/>
        <v>0</v>
      </c>
      <c r="BU333" s="6">
        <f t="shared" si="291"/>
        <v>0</v>
      </c>
      <c r="BV333" s="6">
        <f t="shared" si="292"/>
        <v>0</v>
      </c>
      <c r="BW333" s="6"/>
      <c r="BX333" s="6">
        <f t="shared" si="293"/>
        <v>0</v>
      </c>
      <c r="BY333" s="6">
        <f t="shared" si="294"/>
        <v>0</v>
      </c>
      <c r="BZ333" s="6">
        <f t="shared" si="295"/>
        <v>0</v>
      </c>
      <c r="CA333" s="6"/>
      <c r="CB333" s="6">
        <f t="shared" si="296"/>
        <v>0</v>
      </c>
      <c r="CC333" s="6">
        <f t="shared" si="297"/>
        <v>0</v>
      </c>
      <c r="CD333" s="6">
        <f t="shared" si="298"/>
        <v>0</v>
      </c>
      <c r="CE333" s="6"/>
      <c r="CF333" s="6">
        <f t="shared" si="299"/>
        <v>0</v>
      </c>
      <c r="CG333" s="6">
        <f t="shared" si="300"/>
        <v>0</v>
      </c>
      <c r="CH333" s="6">
        <f t="shared" si="301"/>
        <v>0</v>
      </c>
      <c r="CI333" s="6"/>
      <c r="CJ333" s="6">
        <f t="shared" si="302"/>
        <v>0</v>
      </c>
      <c r="CK333" s="6">
        <f t="shared" si="303"/>
        <v>0</v>
      </c>
      <c r="CL333" s="6">
        <f t="shared" si="304"/>
        <v>0</v>
      </c>
      <c r="CM333" s="6"/>
      <c r="CN333" s="6">
        <f t="shared" si="305"/>
        <v>0</v>
      </c>
      <c r="CO333" s="6">
        <f t="shared" si="306"/>
        <v>0</v>
      </c>
      <c r="CP333" s="6">
        <f t="shared" si="307"/>
        <v>0</v>
      </c>
      <c r="CQ333" s="6"/>
      <c r="CR333" s="6">
        <f t="shared" si="261"/>
        <v>0</v>
      </c>
      <c r="CS333" s="6">
        <f t="shared" si="262"/>
        <v>0</v>
      </c>
      <c r="CT333" s="6">
        <f t="shared" si="263"/>
        <v>0</v>
      </c>
      <c r="CU333" s="6"/>
      <c r="CV333" s="6"/>
      <c r="CW333" s="6"/>
      <c r="CX333" s="6"/>
      <c r="CY333" s="6"/>
      <c r="CZ333" s="6"/>
      <c r="DA333" s="6"/>
      <c r="DB333" s="6"/>
      <c r="DC333" s="6"/>
      <c r="DD333" s="133"/>
      <c r="DE333" s="133"/>
      <c r="DF333" s="133"/>
      <c r="DG333" s="133"/>
      <c r="DH333" s="56"/>
      <c r="DI333" s="56"/>
      <c r="DJ333" s="56"/>
      <c r="DK333" s="56"/>
      <c r="DL333" s="56"/>
    </row>
    <row r="334" spans="1:116" s="31" customFormat="1" ht="28.5" customHeight="1" thickTop="1" thickBot="1" x14ac:dyDescent="0.35">
      <c r="A334" s="4">
        <v>44419</v>
      </c>
      <c r="B334" s="51" t="s">
        <v>5</v>
      </c>
      <c r="C334" s="5" t="s">
        <v>38</v>
      </c>
      <c r="D334" s="12" t="s">
        <v>11</v>
      </c>
      <c r="E334" s="5" t="s">
        <v>27</v>
      </c>
      <c r="F334" s="5" t="s">
        <v>30</v>
      </c>
      <c r="G334" s="53" t="s">
        <v>420</v>
      </c>
      <c r="H334" s="53">
        <v>65.75</v>
      </c>
      <c r="I334" s="81">
        <v>-65.75</v>
      </c>
      <c r="J334" s="72">
        <v>-66.75</v>
      </c>
      <c r="K334" s="17">
        <f t="shared" si="309"/>
        <v>822.35</v>
      </c>
      <c r="L334" s="17"/>
      <c r="M334" s="17"/>
      <c r="N334" s="17"/>
      <c r="O334" s="72">
        <v>-66.75</v>
      </c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25"/>
      <c r="AE334" s="125"/>
      <c r="AF334" s="123"/>
      <c r="AG334" s="117">
        <f t="shared" si="265"/>
        <v>0</v>
      </c>
      <c r="AH334" s="79">
        <f t="shared" si="266"/>
        <v>-66.75</v>
      </c>
      <c r="AI334" s="17">
        <f t="shared" si="264"/>
        <v>0</v>
      </c>
      <c r="AJ334" s="17"/>
      <c r="AK334" s="20">
        <f t="shared" si="308"/>
        <v>-66.75</v>
      </c>
      <c r="AL334" s="20">
        <f t="shared" si="310"/>
        <v>822.35</v>
      </c>
      <c r="AM334" s="20"/>
      <c r="AN334" s="6">
        <f t="shared" si="267"/>
        <v>0</v>
      </c>
      <c r="AO334" s="6">
        <f t="shared" si="268"/>
        <v>0</v>
      </c>
      <c r="AP334" s="17">
        <f t="shared" si="269"/>
        <v>0</v>
      </c>
      <c r="AQ334" s="17"/>
      <c r="AR334" s="6">
        <f t="shared" si="270"/>
        <v>0</v>
      </c>
      <c r="AS334" s="6">
        <f t="shared" si="271"/>
        <v>0</v>
      </c>
      <c r="AT334" s="6">
        <f t="shared" si="260"/>
        <v>0</v>
      </c>
      <c r="AU334" s="6"/>
      <c r="AV334" s="6">
        <f t="shared" si="272"/>
        <v>0</v>
      </c>
      <c r="AW334" s="6">
        <f t="shared" si="273"/>
        <v>0</v>
      </c>
      <c r="AX334" s="6">
        <f t="shared" si="274"/>
        <v>0</v>
      </c>
      <c r="AY334" s="6"/>
      <c r="AZ334" s="6">
        <f t="shared" si="275"/>
        <v>0</v>
      </c>
      <c r="BA334" s="79">
        <f t="shared" si="276"/>
        <v>-66.75</v>
      </c>
      <c r="BB334" s="6">
        <f t="shared" si="277"/>
        <v>0</v>
      </c>
      <c r="BC334" s="6"/>
      <c r="BD334" s="6">
        <f t="shared" si="278"/>
        <v>0</v>
      </c>
      <c r="BE334" s="6">
        <f t="shared" si="279"/>
        <v>0</v>
      </c>
      <c r="BF334" s="6">
        <f t="shared" si="280"/>
        <v>0</v>
      </c>
      <c r="BG334" s="6"/>
      <c r="BH334" s="6">
        <f t="shared" si="281"/>
        <v>0</v>
      </c>
      <c r="BI334" s="6">
        <f t="shared" si="282"/>
        <v>0</v>
      </c>
      <c r="BJ334" s="6">
        <f t="shared" si="283"/>
        <v>0</v>
      </c>
      <c r="BK334" s="6"/>
      <c r="BL334" s="6">
        <f t="shared" si="284"/>
        <v>0</v>
      </c>
      <c r="BM334" s="6">
        <f t="shared" si="285"/>
        <v>0</v>
      </c>
      <c r="BN334" s="6">
        <f t="shared" si="286"/>
        <v>0</v>
      </c>
      <c r="BO334" s="6"/>
      <c r="BP334" s="6">
        <f t="shared" si="287"/>
        <v>0</v>
      </c>
      <c r="BQ334" s="6">
        <f t="shared" si="288"/>
        <v>0</v>
      </c>
      <c r="BR334" s="6">
        <f t="shared" si="289"/>
        <v>0</v>
      </c>
      <c r="BS334" s="6"/>
      <c r="BT334" s="6">
        <f t="shared" si="290"/>
        <v>0</v>
      </c>
      <c r="BU334" s="6">
        <f t="shared" si="291"/>
        <v>0</v>
      </c>
      <c r="BV334" s="6">
        <f t="shared" si="292"/>
        <v>0</v>
      </c>
      <c r="BW334" s="6"/>
      <c r="BX334" s="6">
        <f t="shared" si="293"/>
        <v>0</v>
      </c>
      <c r="BY334" s="6">
        <f t="shared" si="294"/>
        <v>0</v>
      </c>
      <c r="BZ334" s="6">
        <f t="shared" si="295"/>
        <v>0</v>
      </c>
      <c r="CA334" s="6"/>
      <c r="CB334" s="6">
        <f t="shared" si="296"/>
        <v>0</v>
      </c>
      <c r="CC334" s="6">
        <f t="shared" si="297"/>
        <v>0</v>
      </c>
      <c r="CD334" s="6">
        <f t="shared" si="298"/>
        <v>0</v>
      </c>
      <c r="CE334" s="6"/>
      <c r="CF334" s="6">
        <f t="shared" si="299"/>
        <v>0</v>
      </c>
      <c r="CG334" s="6">
        <f t="shared" si="300"/>
        <v>0</v>
      </c>
      <c r="CH334" s="6">
        <f t="shared" si="301"/>
        <v>0</v>
      </c>
      <c r="CI334" s="6"/>
      <c r="CJ334" s="6">
        <f t="shared" si="302"/>
        <v>0</v>
      </c>
      <c r="CK334" s="6">
        <f t="shared" si="303"/>
        <v>0</v>
      </c>
      <c r="CL334" s="6">
        <f t="shared" si="304"/>
        <v>0</v>
      </c>
      <c r="CM334" s="6"/>
      <c r="CN334" s="6">
        <f t="shared" si="305"/>
        <v>0</v>
      </c>
      <c r="CO334" s="6">
        <f t="shared" si="306"/>
        <v>0</v>
      </c>
      <c r="CP334" s="6">
        <f t="shared" si="307"/>
        <v>0</v>
      </c>
      <c r="CQ334" s="6"/>
      <c r="CR334" s="6">
        <f t="shared" si="261"/>
        <v>0</v>
      </c>
      <c r="CS334" s="6">
        <f t="shared" si="262"/>
        <v>0</v>
      </c>
      <c r="CT334" s="6">
        <f t="shared" si="263"/>
        <v>0</v>
      </c>
      <c r="CU334" s="6"/>
      <c r="CV334" s="6"/>
      <c r="CW334" s="6"/>
      <c r="CX334" s="6"/>
      <c r="CY334" s="6"/>
      <c r="CZ334" s="6"/>
      <c r="DA334" s="6"/>
      <c r="DB334" s="6"/>
      <c r="DC334" s="6"/>
      <c r="DD334" s="133"/>
      <c r="DE334" s="133"/>
      <c r="DF334" s="133"/>
      <c r="DG334" s="133"/>
      <c r="DH334" s="56"/>
      <c r="DI334" s="56"/>
      <c r="DJ334" s="56"/>
      <c r="DK334" s="56"/>
      <c r="DL334" s="56"/>
    </row>
    <row r="335" spans="1:116" s="31" customFormat="1" ht="28.5" customHeight="1" thickTop="1" thickBot="1" x14ac:dyDescent="0.35">
      <c r="A335" s="4">
        <v>44419</v>
      </c>
      <c r="B335" s="51" t="s">
        <v>9</v>
      </c>
      <c r="C335" s="5" t="s">
        <v>41</v>
      </c>
      <c r="D335" s="12" t="s">
        <v>11</v>
      </c>
      <c r="E335" s="5" t="s">
        <v>27</v>
      </c>
      <c r="F335" s="5" t="s">
        <v>1</v>
      </c>
      <c r="G335" s="53" t="s">
        <v>421</v>
      </c>
      <c r="H335" s="53">
        <v>53.75</v>
      </c>
      <c r="I335" s="81">
        <v>-46.25</v>
      </c>
      <c r="J335" s="72">
        <v>-47.25</v>
      </c>
      <c r="K335" s="17">
        <f t="shared" si="309"/>
        <v>775.1</v>
      </c>
      <c r="L335" s="17"/>
      <c r="M335" s="17"/>
      <c r="N335" s="17"/>
      <c r="O335" s="17"/>
      <c r="P335" s="17"/>
      <c r="Q335" s="17"/>
      <c r="R335" s="17"/>
      <c r="S335" s="72">
        <v>-47.25</v>
      </c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25"/>
      <c r="AE335" s="125"/>
      <c r="AF335" s="123"/>
      <c r="AG335" s="117">
        <f t="shared" si="265"/>
        <v>0</v>
      </c>
      <c r="AH335" s="6">
        <f t="shared" si="266"/>
        <v>0</v>
      </c>
      <c r="AI335" s="72">
        <f t="shared" si="264"/>
        <v>-47.25</v>
      </c>
      <c r="AJ335" s="17"/>
      <c r="AK335" s="20">
        <f t="shared" si="308"/>
        <v>-47.25</v>
      </c>
      <c r="AL335" s="20">
        <f t="shared" si="310"/>
        <v>775.1</v>
      </c>
      <c r="AM335" s="20"/>
      <c r="AN335" s="6">
        <f t="shared" si="267"/>
        <v>0</v>
      </c>
      <c r="AO335" s="6">
        <f t="shared" si="268"/>
        <v>0</v>
      </c>
      <c r="AP335" s="17">
        <f t="shared" si="269"/>
        <v>0</v>
      </c>
      <c r="AQ335" s="17"/>
      <c r="AR335" s="6">
        <f t="shared" si="270"/>
        <v>0</v>
      </c>
      <c r="AS335" s="6">
        <f t="shared" si="271"/>
        <v>0</v>
      </c>
      <c r="AT335" s="6">
        <f t="shared" ref="AT335:AT362" si="311">IF(B335="AUD/USD",AI335,0)</f>
        <v>0</v>
      </c>
      <c r="AU335" s="6"/>
      <c r="AV335" s="6">
        <f t="shared" si="272"/>
        <v>0</v>
      </c>
      <c r="AW335" s="6">
        <f t="shared" si="273"/>
        <v>0</v>
      </c>
      <c r="AX335" s="6">
        <f t="shared" si="274"/>
        <v>0</v>
      </c>
      <c r="AY335" s="6"/>
      <c r="AZ335" s="6">
        <f t="shared" si="275"/>
        <v>0</v>
      </c>
      <c r="BA335" s="6">
        <f t="shared" si="276"/>
        <v>0</v>
      </c>
      <c r="BB335" s="6">
        <f t="shared" si="277"/>
        <v>0</v>
      </c>
      <c r="BC335" s="6"/>
      <c r="BD335" s="6">
        <f t="shared" si="278"/>
        <v>0</v>
      </c>
      <c r="BE335" s="6">
        <f t="shared" si="279"/>
        <v>0</v>
      </c>
      <c r="BF335" s="6">
        <f t="shared" si="280"/>
        <v>0</v>
      </c>
      <c r="BG335" s="6"/>
      <c r="BH335" s="6">
        <f t="shared" si="281"/>
        <v>0</v>
      </c>
      <c r="BI335" s="6">
        <f t="shared" si="282"/>
        <v>0</v>
      </c>
      <c r="BJ335" s="6">
        <f t="shared" si="283"/>
        <v>0</v>
      </c>
      <c r="BK335" s="6"/>
      <c r="BL335" s="6">
        <f t="shared" si="284"/>
        <v>0</v>
      </c>
      <c r="BM335" s="6">
        <f t="shared" si="285"/>
        <v>0</v>
      </c>
      <c r="BN335" s="6">
        <f t="shared" si="286"/>
        <v>0</v>
      </c>
      <c r="BO335" s="6"/>
      <c r="BP335" s="6">
        <f t="shared" si="287"/>
        <v>0</v>
      </c>
      <c r="BQ335" s="6">
        <f t="shared" si="288"/>
        <v>0</v>
      </c>
      <c r="BR335" s="79">
        <f t="shared" si="289"/>
        <v>-47.25</v>
      </c>
      <c r="BS335" s="6"/>
      <c r="BT335" s="6">
        <f t="shared" si="290"/>
        <v>0</v>
      </c>
      <c r="BU335" s="6">
        <f t="shared" si="291"/>
        <v>0</v>
      </c>
      <c r="BV335" s="6">
        <f t="shared" si="292"/>
        <v>0</v>
      </c>
      <c r="BW335" s="6"/>
      <c r="BX335" s="6">
        <f t="shared" si="293"/>
        <v>0</v>
      </c>
      <c r="BY335" s="6">
        <f t="shared" si="294"/>
        <v>0</v>
      </c>
      <c r="BZ335" s="6">
        <f t="shared" si="295"/>
        <v>0</v>
      </c>
      <c r="CA335" s="6"/>
      <c r="CB335" s="6">
        <f t="shared" si="296"/>
        <v>0</v>
      </c>
      <c r="CC335" s="6">
        <f t="shared" si="297"/>
        <v>0</v>
      </c>
      <c r="CD335" s="6">
        <f t="shared" si="298"/>
        <v>0</v>
      </c>
      <c r="CE335" s="6"/>
      <c r="CF335" s="6">
        <f t="shared" si="299"/>
        <v>0</v>
      </c>
      <c r="CG335" s="6">
        <f t="shared" si="300"/>
        <v>0</v>
      </c>
      <c r="CH335" s="6">
        <f t="shared" si="301"/>
        <v>0</v>
      </c>
      <c r="CI335" s="6"/>
      <c r="CJ335" s="6">
        <f t="shared" si="302"/>
        <v>0</v>
      </c>
      <c r="CK335" s="6">
        <f t="shared" si="303"/>
        <v>0</v>
      </c>
      <c r="CL335" s="6">
        <f t="shared" si="304"/>
        <v>0</v>
      </c>
      <c r="CM335" s="6"/>
      <c r="CN335" s="6">
        <f t="shared" si="305"/>
        <v>0</v>
      </c>
      <c r="CO335" s="6">
        <f t="shared" si="306"/>
        <v>0</v>
      </c>
      <c r="CP335" s="6">
        <f t="shared" si="307"/>
        <v>0</v>
      </c>
      <c r="CQ335" s="6"/>
      <c r="CR335" s="6">
        <f t="shared" si="261"/>
        <v>0</v>
      </c>
      <c r="CS335" s="6">
        <f t="shared" si="262"/>
        <v>0</v>
      </c>
      <c r="CT335" s="6">
        <f t="shared" si="263"/>
        <v>0</v>
      </c>
      <c r="CU335" s="6"/>
      <c r="CV335" s="6"/>
      <c r="CW335" s="6"/>
      <c r="CX335" s="6"/>
      <c r="CY335" s="6"/>
      <c r="CZ335" s="6"/>
      <c r="DA335" s="6"/>
      <c r="DB335" s="6"/>
      <c r="DC335" s="6"/>
      <c r="DD335" s="133"/>
      <c r="DE335" s="133"/>
      <c r="DF335" s="133"/>
      <c r="DG335" s="133"/>
      <c r="DH335" s="56"/>
      <c r="DI335" s="56"/>
      <c r="DJ335" s="56"/>
      <c r="DK335" s="56"/>
      <c r="DL335" s="56"/>
    </row>
    <row r="336" spans="1:116" s="31" customFormat="1" ht="29.25" customHeight="1" thickTop="1" thickBot="1" x14ac:dyDescent="0.35">
      <c r="A336" s="4">
        <v>44420</v>
      </c>
      <c r="B336" s="5" t="s">
        <v>5</v>
      </c>
      <c r="C336" s="5" t="s">
        <v>29</v>
      </c>
      <c r="D336" s="12" t="s">
        <v>11</v>
      </c>
      <c r="E336" s="5" t="s">
        <v>27</v>
      </c>
      <c r="F336" s="5" t="s">
        <v>1</v>
      </c>
      <c r="G336" s="53" t="s">
        <v>422</v>
      </c>
      <c r="H336" s="53">
        <v>39</v>
      </c>
      <c r="I336" s="82">
        <v>39</v>
      </c>
      <c r="J336" s="17">
        <v>37</v>
      </c>
      <c r="K336" s="17">
        <f t="shared" si="309"/>
        <v>812.1</v>
      </c>
      <c r="L336" s="17"/>
      <c r="M336" s="17"/>
      <c r="N336" s="17"/>
      <c r="O336" s="68">
        <v>37</v>
      </c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25"/>
      <c r="AE336" s="125"/>
      <c r="AF336" s="123"/>
      <c r="AG336" s="119">
        <f t="shared" si="265"/>
        <v>37</v>
      </c>
      <c r="AH336" s="6">
        <f t="shared" si="266"/>
        <v>0</v>
      </c>
      <c r="AI336" s="17">
        <f t="shared" si="264"/>
        <v>0</v>
      </c>
      <c r="AJ336" s="17"/>
      <c r="AK336" s="20">
        <f t="shared" si="308"/>
        <v>37</v>
      </c>
      <c r="AL336" s="20">
        <f t="shared" si="310"/>
        <v>812.1</v>
      </c>
      <c r="AM336" s="20"/>
      <c r="AN336" s="6">
        <f t="shared" si="267"/>
        <v>0</v>
      </c>
      <c r="AO336" s="6">
        <f t="shared" si="268"/>
        <v>0</v>
      </c>
      <c r="AP336" s="17">
        <f t="shared" si="269"/>
        <v>0</v>
      </c>
      <c r="AQ336" s="17"/>
      <c r="AR336" s="6">
        <f t="shared" si="270"/>
        <v>0</v>
      </c>
      <c r="AS336" s="6">
        <f t="shared" si="271"/>
        <v>0</v>
      </c>
      <c r="AT336" s="6">
        <f t="shared" si="311"/>
        <v>0</v>
      </c>
      <c r="AU336" s="6"/>
      <c r="AV336" s="6">
        <f t="shared" si="272"/>
        <v>0</v>
      </c>
      <c r="AW336" s="6">
        <f t="shared" si="273"/>
        <v>0</v>
      </c>
      <c r="AX336" s="6">
        <f t="shared" si="274"/>
        <v>0</v>
      </c>
      <c r="AY336" s="6"/>
      <c r="AZ336" s="36">
        <f t="shared" si="275"/>
        <v>37</v>
      </c>
      <c r="BA336" s="6">
        <f t="shared" si="276"/>
        <v>0</v>
      </c>
      <c r="BB336" s="6">
        <f t="shared" si="277"/>
        <v>0</v>
      </c>
      <c r="BC336" s="6"/>
      <c r="BD336" s="6">
        <f t="shared" si="278"/>
        <v>0</v>
      </c>
      <c r="BE336" s="6">
        <f t="shared" si="279"/>
        <v>0</v>
      </c>
      <c r="BF336" s="6">
        <f t="shared" si="280"/>
        <v>0</v>
      </c>
      <c r="BG336" s="6"/>
      <c r="BH336" s="6">
        <f t="shared" si="281"/>
        <v>0</v>
      </c>
      <c r="BI336" s="6">
        <f t="shared" si="282"/>
        <v>0</v>
      </c>
      <c r="BJ336" s="6">
        <f t="shared" si="283"/>
        <v>0</v>
      </c>
      <c r="BK336" s="6"/>
      <c r="BL336" s="6">
        <f t="shared" si="284"/>
        <v>0</v>
      </c>
      <c r="BM336" s="6">
        <f t="shared" si="285"/>
        <v>0</v>
      </c>
      <c r="BN336" s="6">
        <f t="shared" si="286"/>
        <v>0</v>
      </c>
      <c r="BO336" s="6"/>
      <c r="BP336" s="6">
        <f t="shared" si="287"/>
        <v>0</v>
      </c>
      <c r="BQ336" s="6">
        <f t="shared" si="288"/>
        <v>0</v>
      </c>
      <c r="BR336" s="6">
        <f t="shared" si="289"/>
        <v>0</v>
      </c>
      <c r="BS336" s="6"/>
      <c r="BT336" s="6">
        <f t="shared" si="290"/>
        <v>0</v>
      </c>
      <c r="BU336" s="6">
        <f t="shared" si="291"/>
        <v>0</v>
      </c>
      <c r="BV336" s="6">
        <f t="shared" si="292"/>
        <v>0</v>
      </c>
      <c r="BW336" s="6"/>
      <c r="BX336" s="6">
        <f t="shared" si="293"/>
        <v>0</v>
      </c>
      <c r="BY336" s="6">
        <f t="shared" si="294"/>
        <v>0</v>
      </c>
      <c r="BZ336" s="6">
        <f t="shared" si="295"/>
        <v>0</v>
      </c>
      <c r="CA336" s="6"/>
      <c r="CB336" s="6">
        <f t="shared" si="296"/>
        <v>0</v>
      </c>
      <c r="CC336" s="6">
        <f t="shared" si="297"/>
        <v>0</v>
      </c>
      <c r="CD336" s="6">
        <f t="shared" si="298"/>
        <v>0</v>
      </c>
      <c r="CE336" s="6"/>
      <c r="CF336" s="6">
        <f t="shared" si="299"/>
        <v>0</v>
      </c>
      <c r="CG336" s="6">
        <f t="shared" si="300"/>
        <v>0</v>
      </c>
      <c r="CH336" s="6">
        <f t="shared" si="301"/>
        <v>0</v>
      </c>
      <c r="CI336" s="6"/>
      <c r="CJ336" s="6">
        <f t="shared" si="302"/>
        <v>0</v>
      </c>
      <c r="CK336" s="6">
        <f t="shared" si="303"/>
        <v>0</v>
      </c>
      <c r="CL336" s="6">
        <f t="shared" si="304"/>
        <v>0</v>
      </c>
      <c r="CM336" s="6"/>
      <c r="CN336" s="6">
        <f t="shared" si="305"/>
        <v>0</v>
      </c>
      <c r="CO336" s="6">
        <f t="shared" si="306"/>
        <v>0</v>
      </c>
      <c r="CP336" s="6">
        <f t="shared" si="307"/>
        <v>0</v>
      </c>
      <c r="CQ336" s="6"/>
      <c r="CR336" s="6">
        <f t="shared" si="261"/>
        <v>0</v>
      </c>
      <c r="CS336" s="6">
        <f t="shared" si="262"/>
        <v>0</v>
      </c>
      <c r="CT336" s="6">
        <f t="shared" si="263"/>
        <v>0</v>
      </c>
      <c r="CU336" s="6"/>
      <c r="CV336" s="6"/>
      <c r="CW336" s="6"/>
      <c r="CX336" s="6"/>
      <c r="CY336" s="6"/>
      <c r="CZ336" s="6"/>
      <c r="DA336" s="6"/>
      <c r="DB336" s="6"/>
      <c r="DC336" s="6"/>
      <c r="DD336" s="133"/>
      <c r="DE336" s="133"/>
      <c r="DF336" s="133"/>
      <c r="DG336" s="133"/>
      <c r="DH336" s="56"/>
      <c r="DI336" s="56"/>
      <c r="DJ336" s="56"/>
      <c r="DK336" s="56"/>
      <c r="DL336" s="56"/>
    </row>
    <row r="337" spans="1:116" s="31" customFormat="1" ht="29.25" customHeight="1" thickTop="1" thickBot="1" x14ac:dyDescent="0.35">
      <c r="A337" s="4">
        <v>44423</v>
      </c>
      <c r="B337" s="93" t="s">
        <v>21</v>
      </c>
      <c r="C337" s="5" t="s">
        <v>38</v>
      </c>
      <c r="D337" s="12" t="s">
        <v>11</v>
      </c>
      <c r="E337" s="5" t="s">
        <v>52</v>
      </c>
      <c r="F337" s="5" t="s">
        <v>1</v>
      </c>
      <c r="G337" s="53" t="s">
        <v>423</v>
      </c>
      <c r="H337" s="53">
        <v>43.5</v>
      </c>
      <c r="I337" s="82">
        <v>43.5</v>
      </c>
      <c r="J337" s="17">
        <v>41.5</v>
      </c>
      <c r="K337" s="17">
        <f t="shared" si="309"/>
        <v>853.6</v>
      </c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68">
        <v>41.5</v>
      </c>
      <c r="W337" s="17"/>
      <c r="X337" s="17"/>
      <c r="Y337" s="17"/>
      <c r="Z337" s="17"/>
      <c r="AA337" s="17"/>
      <c r="AB337" s="17"/>
      <c r="AC337" s="17"/>
      <c r="AD337" s="125"/>
      <c r="AE337" s="125"/>
      <c r="AF337" s="123"/>
      <c r="AG337" s="117">
        <f t="shared" si="265"/>
        <v>0</v>
      </c>
      <c r="AH337" s="36">
        <f t="shared" si="266"/>
        <v>41.5</v>
      </c>
      <c r="AI337" s="17">
        <f t="shared" si="264"/>
        <v>0</v>
      </c>
      <c r="AJ337" s="17"/>
      <c r="AK337" s="20">
        <f t="shared" si="308"/>
        <v>41.5</v>
      </c>
      <c r="AL337" s="20">
        <f t="shared" si="310"/>
        <v>853.6</v>
      </c>
      <c r="AM337" s="20"/>
      <c r="AN337" s="6">
        <f t="shared" si="267"/>
        <v>0</v>
      </c>
      <c r="AO337" s="6">
        <f t="shared" si="268"/>
        <v>0</v>
      </c>
      <c r="AP337" s="17">
        <f t="shared" si="269"/>
        <v>0</v>
      </c>
      <c r="AQ337" s="17"/>
      <c r="AR337" s="6">
        <f t="shared" si="270"/>
        <v>0</v>
      </c>
      <c r="AS337" s="6">
        <f t="shared" si="271"/>
        <v>0</v>
      </c>
      <c r="AT337" s="6">
        <f t="shared" si="311"/>
        <v>0</v>
      </c>
      <c r="AU337" s="6"/>
      <c r="AV337" s="6">
        <f t="shared" si="272"/>
        <v>0</v>
      </c>
      <c r="AW337" s="6">
        <f t="shared" si="273"/>
        <v>0</v>
      </c>
      <c r="AX337" s="6">
        <f t="shared" si="274"/>
        <v>0</v>
      </c>
      <c r="AY337" s="6"/>
      <c r="AZ337" s="6">
        <f t="shared" si="275"/>
        <v>0</v>
      </c>
      <c r="BA337" s="6">
        <f t="shared" si="276"/>
        <v>0</v>
      </c>
      <c r="BB337" s="6">
        <f t="shared" si="277"/>
        <v>0</v>
      </c>
      <c r="BC337" s="6"/>
      <c r="BD337" s="6">
        <f t="shared" si="278"/>
        <v>0</v>
      </c>
      <c r="BE337" s="6">
        <f t="shared" si="279"/>
        <v>0</v>
      </c>
      <c r="BF337" s="6">
        <f t="shared" si="280"/>
        <v>0</v>
      </c>
      <c r="BG337" s="6"/>
      <c r="BH337" s="6">
        <f t="shared" si="281"/>
        <v>0</v>
      </c>
      <c r="BI337" s="6">
        <f t="shared" si="282"/>
        <v>0</v>
      </c>
      <c r="BJ337" s="6">
        <f t="shared" si="283"/>
        <v>0</v>
      </c>
      <c r="BK337" s="6"/>
      <c r="BL337" s="6">
        <f t="shared" si="284"/>
        <v>0</v>
      </c>
      <c r="BM337" s="6">
        <f t="shared" si="285"/>
        <v>0</v>
      </c>
      <c r="BN337" s="6">
        <f t="shared" si="286"/>
        <v>0</v>
      </c>
      <c r="BO337" s="6"/>
      <c r="BP337" s="6">
        <f t="shared" si="287"/>
        <v>0</v>
      </c>
      <c r="BQ337" s="6">
        <f t="shared" si="288"/>
        <v>0</v>
      </c>
      <c r="BR337" s="6">
        <f t="shared" si="289"/>
        <v>0</v>
      </c>
      <c r="BS337" s="6"/>
      <c r="BT337" s="6">
        <f t="shared" si="290"/>
        <v>0</v>
      </c>
      <c r="BU337" s="6">
        <f t="shared" si="291"/>
        <v>0</v>
      </c>
      <c r="BV337" s="6">
        <f t="shared" si="292"/>
        <v>0</v>
      </c>
      <c r="BW337" s="6"/>
      <c r="BX337" s="6">
        <f t="shared" si="293"/>
        <v>0</v>
      </c>
      <c r="BY337" s="6">
        <f t="shared" si="294"/>
        <v>0</v>
      </c>
      <c r="BZ337" s="6">
        <f t="shared" si="295"/>
        <v>0</v>
      </c>
      <c r="CA337" s="6"/>
      <c r="CB337" s="6">
        <f t="shared" si="296"/>
        <v>0</v>
      </c>
      <c r="CC337" s="36">
        <f t="shared" si="297"/>
        <v>41.5</v>
      </c>
      <c r="CD337" s="6">
        <f t="shared" si="298"/>
        <v>0</v>
      </c>
      <c r="CE337" s="6"/>
      <c r="CF337" s="6">
        <f t="shared" si="299"/>
        <v>0</v>
      </c>
      <c r="CG337" s="6">
        <f t="shared" si="300"/>
        <v>0</v>
      </c>
      <c r="CH337" s="6">
        <f t="shared" si="301"/>
        <v>0</v>
      </c>
      <c r="CI337" s="6"/>
      <c r="CJ337" s="6">
        <f t="shared" si="302"/>
        <v>0</v>
      </c>
      <c r="CK337" s="6">
        <f t="shared" si="303"/>
        <v>0</v>
      </c>
      <c r="CL337" s="6">
        <f t="shared" si="304"/>
        <v>0</v>
      </c>
      <c r="CM337" s="6"/>
      <c r="CN337" s="6">
        <f t="shared" si="305"/>
        <v>0</v>
      </c>
      <c r="CO337" s="6">
        <f t="shared" si="306"/>
        <v>0</v>
      </c>
      <c r="CP337" s="6">
        <f t="shared" si="307"/>
        <v>0</v>
      </c>
      <c r="CQ337" s="6"/>
      <c r="CR337" s="6">
        <f t="shared" si="261"/>
        <v>0</v>
      </c>
      <c r="CS337" s="6">
        <f t="shared" si="262"/>
        <v>0</v>
      </c>
      <c r="CT337" s="6">
        <f t="shared" si="263"/>
        <v>0</v>
      </c>
      <c r="CU337" s="6"/>
      <c r="CV337" s="6"/>
      <c r="CW337" s="6"/>
      <c r="CX337" s="6"/>
      <c r="CY337" s="6"/>
      <c r="CZ337" s="6"/>
      <c r="DA337" s="6"/>
      <c r="DB337" s="6"/>
      <c r="DC337" s="6"/>
      <c r="DD337" s="133"/>
      <c r="DE337" s="133"/>
      <c r="DF337" s="133"/>
      <c r="DG337" s="133"/>
      <c r="DH337" s="56"/>
      <c r="DI337" s="56"/>
      <c r="DJ337" s="56"/>
      <c r="DK337" s="56"/>
      <c r="DL337" s="56"/>
    </row>
    <row r="338" spans="1:116" s="31" customFormat="1" ht="29.25" customHeight="1" thickTop="1" thickBot="1" x14ac:dyDescent="0.35">
      <c r="A338" s="4">
        <v>44423</v>
      </c>
      <c r="B338" s="5" t="s">
        <v>3</v>
      </c>
      <c r="C338" s="5" t="s">
        <v>41</v>
      </c>
      <c r="D338" s="12" t="s">
        <v>11</v>
      </c>
      <c r="E338" s="5" t="s">
        <v>27</v>
      </c>
      <c r="F338" s="5" t="s">
        <v>1</v>
      </c>
      <c r="G338" s="53" t="s">
        <v>424</v>
      </c>
      <c r="H338" s="53">
        <v>43.25</v>
      </c>
      <c r="I338" s="82">
        <v>43.25</v>
      </c>
      <c r="J338" s="17">
        <v>41.25</v>
      </c>
      <c r="K338" s="17">
        <f t="shared" si="309"/>
        <v>894.85</v>
      </c>
      <c r="L338" s="68">
        <v>41.25</v>
      </c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25"/>
      <c r="AE338" s="125"/>
      <c r="AF338" s="123"/>
      <c r="AG338" s="117">
        <f t="shared" si="265"/>
        <v>0</v>
      </c>
      <c r="AH338" s="6">
        <f t="shared" si="266"/>
        <v>0</v>
      </c>
      <c r="AI338" s="68">
        <f t="shared" si="264"/>
        <v>41.25</v>
      </c>
      <c r="AJ338" s="17"/>
      <c r="AK338" s="20">
        <f t="shared" si="308"/>
        <v>41.25</v>
      </c>
      <c r="AL338" s="20">
        <f t="shared" si="310"/>
        <v>894.85</v>
      </c>
      <c r="AM338" s="20"/>
      <c r="AN338" s="6">
        <f t="shared" si="267"/>
        <v>0</v>
      </c>
      <c r="AO338" s="6">
        <f t="shared" si="268"/>
        <v>0</v>
      </c>
      <c r="AP338" s="68">
        <f t="shared" si="269"/>
        <v>41.25</v>
      </c>
      <c r="AQ338" s="17"/>
      <c r="AR338" s="6">
        <f t="shared" si="270"/>
        <v>0</v>
      </c>
      <c r="AS338" s="6">
        <f t="shared" si="271"/>
        <v>0</v>
      </c>
      <c r="AT338" s="6">
        <f t="shared" si="311"/>
        <v>0</v>
      </c>
      <c r="AU338" s="6"/>
      <c r="AV338" s="6">
        <f t="shared" si="272"/>
        <v>0</v>
      </c>
      <c r="AW338" s="6">
        <f t="shared" si="273"/>
        <v>0</v>
      </c>
      <c r="AX338" s="6">
        <f t="shared" si="274"/>
        <v>0</v>
      </c>
      <c r="AY338" s="6"/>
      <c r="AZ338" s="6">
        <f t="shared" si="275"/>
        <v>0</v>
      </c>
      <c r="BA338" s="6">
        <f t="shared" si="276"/>
        <v>0</v>
      </c>
      <c r="BB338" s="6">
        <f t="shared" si="277"/>
        <v>0</v>
      </c>
      <c r="BC338" s="6"/>
      <c r="BD338" s="6">
        <f t="shared" si="278"/>
        <v>0</v>
      </c>
      <c r="BE338" s="6">
        <f t="shared" si="279"/>
        <v>0</v>
      </c>
      <c r="BF338" s="6">
        <f t="shared" si="280"/>
        <v>0</v>
      </c>
      <c r="BG338" s="6"/>
      <c r="BH338" s="6">
        <f t="shared" si="281"/>
        <v>0</v>
      </c>
      <c r="BI338" s="6">
        <f t="shared" si="282"/>
        <v>0</v>
      </c>
      <c r="BJ338" s="6">
        <f t="shared" si="283"/>
        <v>0</v>
      </c>
      <c r="BK338" s="6"/>
      <c r="BL338" s="6">
        <f t="shared" si="284"/>
        <v>0</v>
      </c>
      <c r="BM338" s="6">
        <f t="shared" si="285"/>
        <v>0</v>
      </c>
      <c r="BN338" s="6">
        <f t="shared" si="286"/>
        <v>0</v>
      </c>
      <c r="BO338" s="6"/>
      <c r="BP338" s="6">
        <f t="shared" si="287"/>
        <v>0</v>
      </c>
      <c r="BQ338" s="6">
        <f t="shared" si="288"/>
        <v>0</v>
      </c>
      <c r="BR338" s="6">
        <f t="shared" si="289"/>
        <v>0</v>
      </c>
      <c r="BS338" s="6"/>
      <c r="BT338" s="6">
        <f t="shared" si="290"/>
        <v>0</v>
      </c>
      <c r="BU338" s="6">
        <f t="shared" si="291"/>
        <v>0</v>
      </c>
      <c r="BV338" s="6">
        <f t="shared" si="292"/>
        <v>0</v>
      </c>
      <c r="BW338" s="6"/>
      <c r="BX338" s="6">
        <f t="shared" si="293"/>
        <v>0</v>
      </c>
      <c r="BY338" s="6">
        <f t="shared" si="294"/>
        <v>0</v>
      </c>
      <c r="BZ338" s="6">
        <f t="shared" si="295"/>
        <v>0</v>
      </c>
      <c r="CA338" s="6"/>
      <c r="CB338" s="6">
        <f t="shared" si="296"/>
        <v>0</v>
      </c>
      <c r="CC338" s="6">
        <f t="shared" si="297"/>
        <v>0</v>
      </c>
      <c r="CD338" s="6">
        <f t="shared" si="298"/>
        <v>0</v>
      </c>
      <c r="CE338" s="6"/>
      <c r="CF338" s="6">
        <f t="shared" si="299"/>
        <v>0</v>
      </c>
      <c r="CG338" s="6">
        <f t="shared" si="300"/>
        <v>0</v>
      </c>
      <c r="CH338" s="6">
        <f t="shared" si="301"/>
        <v>0</v>
      </c>
      <c r="CI338" s="6"/>
      <c r="CJ338" s="6">
        <f t="shared" si="302"/>
        <v>0</v>
      </c>
      <c r="CK338" s="6">
        <f t="shared" si="303"/>
        <v>0</v>
      </c>
      <c r="CL338" s="6">
        <f t="shared" si="304"/>
        <v>0</v>
      </c>
      <c r="CM338" s="6"/>
      <c r="CN338" s="6">
        <f t="shared" si="305"/>
        <v>0</v>
      </c>
      <c r="CO338" s="6">
        <f t="shared" si="306"/>
        <v>0</v>
      </c>
      <c r="CP338" s="6">
        <f t="shared" si="307"/>
        <v>0</v>
      </c>
      <c r="CQ338" s="6"/>
      <c r="CR338" s="6">
        <f t="shared" si="261"/>
        <v>0</v>
      </c>
      <c r="CS338" s="6">
        <f t="shared" si="262"/>
        <v>0</v>
      </c>
      <c r="CT338" s="6">
        <f t="shared" si="263"/>
        <v>0</v>
      </c>
      <c r="CU338" s="6"/>
      <c r="CV338" s="6"/>
      <c r="CW338" s="6"/>
      <c r="CX338" s="6"/>
      <c r="CY338" s="6"/>
      <c r="CZ338" s="6"/>
      <c r="DA338" s="6"/>
      <c r="DB338" s="6"/>
      <c r="DC338" s="6"/>
      <c r="DD338" s="133"/>
      <c r="DE338" s="133"/>
      <c r="DF338" s="133"/>
      <c r="DG338" s="133"/>
      <c r="DH338" s="56"/>
      <c r="DI338" s="56"/>
      <c r="DJ338" s="56"/>
      <c r="DK338" s="56"/>
      <c r="DL338" s="56"/>
    </row>
    <row r="339" spans="1:116" s="31" customFormat="1" ht="29.25" customHeight="1" thickTop="1" thickBot="1" x14ac:dyDescent="0.35">
      <c r="A339" s="4">
        <v>44424</v>
      </c>
      <c r="B339" s="5" t="s">
        <v>2</v>
      </c>
      <c r="C339" s="5" t="s">
        <v>41</v>
      </c>
      <c r="D339" s="12" t="s">
        <v>11</v>
      </c>
      <c r="E339" s="5" t="s">
        <v>27</v>
      </c>
      <c r="F339" s="5" t="s">
        <v>1</v>
      </c>
      <c r="G339" s="53" t="s">
        <v>425</v>
      </c>
      <c r="H339" s="53">
        <v>46.25</v>
      </c>
      <c r="I339" s="82">
        <v>46.25</v>
      </c>
      <c r="J339" s="17">
        <v>44.25</v>
      </c>
      <c r="K339" s="17">
        <f t="shared" si="309"/>
        <v>939.1</v>
      </c>
      <c r="L339" s="17"/>
      <c r="M339" s="68">
        <v>44.25</v>
      </c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25"/>
      <c r="AE339" s="125"/>
      <c r="AF339" s="123"/>
      <c r="AG339" s="117">
        <f t="shared" si="265"/>
        <v>0</v>
      </c>
      <c r="AH339" s="6">
        <f t="shared" si="266"/>
        <v>0</v>
      </c>
      <c r="AI339" s="68">
        <f t="shared" si="264"/>
        <v>44.25</v>
      </c>
      <c r="AJ339" s="17"/>
      <c r="AK339" s="20">
        <f t="shared" si="308"/>
        <v>44.25</v>
      </c>
      <c r="AL339" s="20">
        <f t="shared" si="310"/>
        <v>939.1</v>
      </c>
      <c r="AM339" s="20"/>
      <c r="AN339" s="6">
        <f t="shared" si="267"/>
        <v>0</v>
      </c>
      <c r="AO339" s="6">
        <f t="shared" si="268"/>
        <v>0</v>
      </c>
      <c r="AP339" s="17">
        <f t="shared" si="269"/>
        <v>0</v>
      </c>
      <c r="AQ339" s="17"/>
      <c r="AR339" s="6">
        <f t="shared" si="270"/>
        <v>0</v>
      </c>
      <c r="AS339" s="6">
        <f t="shared" si="271"/>
        <v>0</v>
      </c>
      <c r="AT339" s="36">
        <f t="shared" si="311"/>
        <v>44.25</v>
      </c>
      <c r="AU339" s="6"/>
      <c r="AV339" s="6">
        <f t="shared" si="272"/>
        <v>0</v>
      </c>
      <c r="AW339" s="6">
        <f t="shared" si="273"/>
        <v>0</v>
      </c>
      <c r="AX339" s="6">
        <f t="shared" si="274"/>
        <v>0</v>
      </c>
      <c r="AY339" s="6"/>
      <c r="AZ339" s="6">
        <f t="shared" si="275"/>
        <v>0</v>
      </c>
      <c r="BA339" s="6">
        <f t="shared" si="276"/>
        <v>0</v>
      </c>
      <c r="BB339" s="6">
        <f t="shared" si="277"/>
        <v>0</v>
      </c>
      <c r="BC339" s="6"/>
      <c r="BD339" s="6">
        <f t="shared" si="278"/>
        <v>0</v>
      </c>
      <c r="BE339" s="6">
        <f t="shared" si="279"/>
        <v>0</v>
      </c>
      <c r="BF339" s="6">
        <f t="shared" si="280"/>
        <v>0</v>
      </c>
      <c r="BG339" s="6"/>
      <c r="BH339" s="6">
        <f t="shared" si="281"/>
        <v>0</v>
      </c>
      <c r="BI339" s="6">
        <f t="shared" si="282"/>
        <v>0</v>
      </c>
      <c r="BJ339" s="6">
        <f t="shared" si="283"/>
        <v>0</v>
      </c>
      <c r="BK339" s="6"/>
      <c r="BL339" s="6">
        <f t="shared" si="284"/>
        <v>0</v>
      </c>
      <c r="BM339" s="6">
        <f t="shared" si="285"/>
        <v>0</v>
      </c>
      <c r="BN339" s="6">
        <f t="shared" si="286"/>
        <v>0</v>
      </c>
      <c r="BO339" s="6"/>
      <c r="BP339" s="6">
        <f t="shared" si="287"/>
        <v>0</v>
      </c>
      <c r="BQ339" s="6">
        <f t="shared" si="288"/>
        <v>0</v>
      </c>
      <c r="BR339" s="6">
        <f t="shared" si="289"/>
        <v>0</v>
      </c>
      <c r="BS339" s="6"/>
      <c r="BT339" s="6">
        <f t="shared" si="290"/>
        <v>0</v>
      </c>
      <c r="BU339" s="6">
        <f t="shared" si="291"/>
        <v>0</v>
      </c>
      <c r="BV339" s="6">
        <f t="shared" si="292"/>
        <v>0</v>
      </c>
      <c r="BW339" s="6"/>
      <c r="BX339" s="6">
        <f t="shared" si="293"/>
        <v>0</v>
      </c>
      <c r="BY339" s="6">
        <f t="shared" si="294"/>
        <v>0</v>
      </c>
      <c r="BZ339" s="6">
        <f t="shared" si="295"/>
        <v>0</v>
      </c>
      <c r="CA339" s="6"/>
      <c r="CB339" s="6">
        <f t="shared" si="296"/>
        <v>0</v>
      </c>
      <c r="CC339" s="6">
        <f t="shared" si="297"/>
        <v>0</v>
      </c>
      <c r="CD339" s="6">
        <f t="shared" si="298"/>
        <v>0</v>
      </c>
      <c r="CE339" s="6"/>
      <c r="CF339" s="6">
        <f t="shared" si="299"/>
        <v>0</v>
      </c>
      <c r="CG339" s="6">
        <f t="shared" si="300"/>
        <v>0</v>
      </c>
      <c r="CH339" s="6">
        <f t="shared" si="301"/>
        <v>0</v>
      </c>
      <c r="CI339" s="6"/>
      <c r="CJ339" s="6">
        <f t="shared" si="302"/>
        <v>0</v>
      </c>
      <c r="CK339" s="6">
        <f t="shared" si="303"/>
        <v>0</v>
      </c>
      <c r="CL339" s="6">
        <f t="shared" si="304"/>
        <v>0</v>
      </c>
      <c r="CM339" s="6"/>
      <c r="CN339" s="6">
        <f t="shared" si="305"/>
        <v>0</v>
      </c>
      <c r="CO339" s="6">
        <f t="shared" si="306"/>
        <v>0</v>
      </c>
      <c r="CP339" s="6">
        <f t="shared" si="307"/>
        <v>0</v>
      </c>
      <c r="CQ339" s="6"/>
      <c r="CR339" s="6">
        <f t="shared" si="261"/>
        <v>0</v>
      </c>
      <c r="CS339" s="6">
        <f t="shared" si="262"/>
        <v>0</v>
      </c>
      <c r="CT339" s="6">
        <f t="shared" si="263"/>
        <v>0</v>
      </c>
      <c r="CU339" s="6"/>
      <c r="CV339" s="6"/>
      <c r="CW339" s="6"/>
      <c r="CX339" s="6"/>
      <c r="CY339" s="6"/>
      <c r="CZ339" s="6"/>
      <c r="DA339" s="6"/>
      <c r="DB339" s="6"/>
      <c r="DC339" s="6"/>
      <c r="DD339" s="133"/>
      <c r="DE339" s="133"/>
      <c r="DF339" s="133"/>
      <c r="DG339" s="133"/>
      <c r="DH339" s="56"/>
      <c r="DI339" s="56"/>
      <c r="DJ339" s="56"/>
      <c r="DK339" s="56"/>
      <c r="DL339" s="56"/>
    </row>
    <row r="340" spans="1:116" s="31" customFormat="1" ht="29.25" customHeight="1" thickTop="1" thickBot="1" x14ac:dyDescent="0.35">
      <c r="A340" s="4">
        <v>44424</v>
      </c>
      <c r="B340" s="5" t="s">
        <v>9</v>
      </c>
      <c r="C340" s="5" t="s">
        <v>41</v>
      </c>
      <c r="D340" s="12" t="s">
        <v>11</v>
      </c>
      <c r="E340" s="5" t="s">
        <v>27</v>
      </c>
      <c r="F340" s="5" t="s">
        <v>30</v>
      </c>
      <c r="G340" s="53" t="s">
        <v>426</v>
      </c>
      <c r="H340" s="53">
        <v>44.5</v>
      </c>
      <c r="I340" s="82">
        <v>55.5</v>
      </c>
      <c r="J340" s="17">
        <v>53.5</v>
      </c>
      <c r="K340" s="17">
        <f t="shared" si="309"/>
        <v>992.6</v>
      </c>
      <c r="L340" s="17"/>
      <c r="M340" s="17"/>
      <c r="N340" s="17"/>
      <c r="O340" s="17"/>
      <c r="P340" s="17"/>
      <c r="Q340" s="17"/>
      <c r="R340" s="17"/>
      <c r="S340" s="68">
        <v>53.5</v>
      </c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25"/>
      <c r="AE340" s="125"/>
      <c r="AF340" s="123"/>
      <c r="AG340" s="117">
        <f t="shared" si="265"/>
        <v>0</v>
      </c>
      <c r="AH340" s="6">
        <f t="shared" si="266"/>
        <v>0</v>
      </c>
      <c r="AI340" s="68">
        <f t="shared" si="264"/>
        <v>53.5</v>
      </c>
      <c r="AJ340" s="17"/>
      <c r="AK340" s="20">
        <f t="shared" si="308"/>
        <v>53.5</v>
      </c>
      <c r="AL340" s="20">
        <f t="shared" si="310"/>
        <v>992.6</v>
      </c>
      <c r="AM340" s="20"/>
      <c r="AN340" s="6">
        <f t="shared" si="267"/>
        <v>0</v>
      </c>
      <c r="AO340" s="6">
        <f t="shared" si="268"/>
        <v>0</v>
      </c>
      <c r="AP340" s="17">
        <f t="shared" si="269"/>
        <v>0</v>
      </c>
      <c r="AQ340" s="17"/>
      <c r="AR340" s="6">
        <f t="shared" si="270"/>
        <v>0</v>
      </c>
      <c r="AS340" s="6">
        <f t="shared" si="271"/>
        <v>0</v>
      </c>
      <c r="AT340" s="6">
        <f t="shared" si="311"/>
        <v>0</v>
      </c>
      <c r="AU340" s="6"/>
      <c r="AV340" s="6">
        <f t="shared" si="272"/>
        <v>0</v>
      </c>
      <c r="AW340" s="6">
        <f t="shared" si="273"/>
        <v>0</v>
      </c>
      <c r="AX340" s="6">
        <f t="shared" si="274"/>
        <v>0</v>
      </c>
      <c r="AY340" s="6"/>
      <c r="AZ340" s="6">
        <f t="shared" si="275"/>
        <v>0</v>
      </c>
      <c r="BA340" s="6">
        <f t="shared" si="276"/>
        <v>0</v>
      </c>
      <c r="BB340" s="6">
        <f t="shared" si="277"/>
        <v>0</v>
      </c>
      <c r="BC340" s="6"/>
      <c r="BD340" s="6">
        <f t="shared" si="278"/>
        <v>0</v>
      </c>
      <c r="BE340" s="6">
        <f t="shared" si="279"/>
        <v>0</v>
      </c>
      <c r="BF340" s="6">
        <f t="shared" si="280"/>
        <v>0</v>
      </c>
      <c r="BG340" s="6"/>
      <c r="BH340" s="6">
        <f t="shared" si="281"/>
        <v>0</v>
      </c>
      <c r="BI340" s="6">
        <f t="shared" si="282"/>
        <v>0</v>
      </c>
      <c r="BJ340" s="6">
        <f t="shared" si="283"/>
        <v>0</v>
      </c>
      <c r="BK340" s="6"/>
      <c r="BL340" s="6">
        <f t="shared" si="284"/>
        <v>0</v>
      </c>
      <c r="BM340" s="6">
        <f t="shared" si="285"/>
        <v>0</v>
      </c>
      <c r="BN340" s="6">
        <f t="shared" si="286"/>
        <v>0</v>
      </c>
      <c r="BO340" s="6"/>
      <c r="BP340" s="6">
        <f t="shared" si="287"/>
        <v>0</v>
      </c>
      <c r="BQ340" s="6">
        <f t="shared" si="288"/>
        <v>0</v>
      </c>
      <c r="BR340" s="36">
        <f t="shared" si="289"/>
        <v>53.5</v>
      </c>
      <c r="BS340" s="6"/>
      <c r="BT340" s="6">
        <f t="shared" si="290"/>
        <v>0</v>
      </c>
      <c r="BU340" s="6">
        <f t="shared" si="291"/>
        <v>0</v>
      </c>
      <c r="BV340" s="6">
        <f t="shared" si="292"/>
        <v>0</v>
      </c>
      <c r="BW340" s="6"/>
      <c r="BX340" s="6">
        <f t="shared" si="293"/>
        <v>0</v>
      </c>
      <c r="BY340" s="6">
        <f t="shared" si="294"/>
        <v>0</v>
      </c>
      <c r="BZ340" s="6">
        <f t="shared" si="295"/>
        <v>0</v>
      </c>
      <c r="CA340" s="6"/>
      <c r="CB340" s="6">
        <f t="shared" si="296"/>
        <v>0</v>
      </c>
      <c r="CC340" s="6">
        <f t="shared" si="297"/>
        <v>0</v>
      </c>
      <c r="CD340" s="6">
        <f t="shared" si="298"/>
        <v>0</v>
      </c>
      <c r="CE340" s="6"/>
      <c r="CF340" s="6">
        <f t="shared" si="299"/>
        <v>0</v>
      </c>
      <c r="CG340" s="6">
        <f t="shared" si="300"/>
        <v>0</v>
      </c>
      <c r="CH340" s="6">
        <f t="shared" si="301"/>
        <v>0</v>
      </c>
      <c r="CI340" s="6"/>
      <c r="CJ340" s="6">
        <f t="shared" si="302"/>
        <v>0</v>
      </c>
      <c r="CK340" s="6">
        <f t="shared" si="303"/>
        <v>0</v>
      </c>
      <c r="CL340" s="6">
        <f t="shared" si="304"/>
        <v>0</v>
      </c>
      <c r="CM340" s="6"/>
      <c r="CN340" s="6">
        <f t="shared" si="305"/>
        <v>0</v>
      </c>
      <c r="CO340" s="6">
        <f t="shared" si="306"/>
        <v>0</v>
      </c>
      <c r="CP340" s="6">
        <f t="shared" si="307"/>
        <v>0</v>
      </c>
      <c r="CQ340" s="6"/>
      <c r="CR340" s="6">
        <f t="shared" si="261"/>
        <v>0</v>
      </c>
      <c r="CS340" s="6">
        <f t="shared" si="262"/>
        <v>0</v>
      </c>
      <c r="CT340" s="6">
        <f t="shared" si="263"/>
        <v>0</v>
      </c>
      <c r="CU340" s="6"/>
      <c r="CV340" s="6"/>
      <c r="CW340" s="6"/>
      <c r="CX340" s="6"/>
      <c r="CY340" s="6"/>
      <c r="CZ340" s="6"/>
      <c r="DA340" s="6"/>
      <c r="DB340" s="6"/>
      <c r="DC340" s="6"/>
      <c r="DD340" s="133"/>
      <c r="DE340" s="133"/>
      <c r="DF340" s="133"/>
      <c r="DG340" s="133"/>
      <c r="DH340" s="56"/>
      <c r="DI340" s="56"/>
      <c r="DJ340" s="56"/>
      <c r="DK340" s="56"/>
      <c r="DL340" s="56"/>
    </row>
    <row r="341" spans="1:116" s="31" customFormat="1" ht="29.25" customHeight="1" thickTop="1" thickBot="1" x14ac:dyDescent="0.35">
      <c r="A341" s="4">
        <v>44425</v>
      </c>
      <c r="B341" s="51" t="s">
        <v>6</v>
      </c>
      <c r="C341" s="5" t="s">
        <v>38</v>
      </c>
      <c r="D341" s="12" t="s">
        <v>11</v>
      </c>
      <c r="E341" s="5" t="s">
        <v>27</v>
      </c>
      <c r="F341" s="5" t="s">
        <v>1</v>
      </c>
      <c r="G341" s="53" t="s">
        <v>427</v>
      </c>
      <c r="H341" s="53">
        <v>52.5</v>
      </c>
      <c r="I341" s="81">
        <v>-47.5</v>
      </c>
      <c r="J341" s="72">
        <v>-48.5</v>
      </c>
      <c r="K341" s="17">
        <f t="shared" si="309"/>
        <v>944.1</v>
      </c>
      <c r="L341" s="17"/>
      <c r="M341" s="17"/>
      <c r="N341" s="17"/>
      <c r="O341" s="17"/>
      <c r="P341" s="72">
        <v>-48.5</v>
      </c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25"/>
      <c r="AE341" s="125"/>
      <c r="AF341" s="123"/>
      <c r="AG341" s="117">
        <f t="shared" si="265"/>
        <v>0</v>
      </c>
      <c r="AH341" s="79">
        <f t="shared" si="266"/>
        <v>-48.5</v>
      </c>
      <c r="AI341" s="17">
        <f t="shared" si="264"/>
        <v>0</v>
      </c>
      <c r="AJ341" s="17"/>
      <c r="AK341" s="20">
        <f t="shared" si="308"/>
        <v>-48.5</v>
      </c>
      <c r="AL341" s="20">
        <f t="shared" si="310"/>
        <v>944.1</v>
      </c>
      <c r="AM341" s="20"/>
      <c r="AN341" s="6">
        <f t="shared" si="267"/>
        <v>0</v>
      </c>
      <c r="AO341" s="6">
        <f t="shared" si="268"/>
        <v>0</v>
      </c>
      <c r="AP341" s="17">
        <f t="shared" si="269"/>
        <v>0</v>
      </c>
      <c r="AQ341" s="17"/>
      <c r="AR341" s="6">
        <f t="shared" si="270"/>
        <v>0</v>
      </c>
      <c r="AS341" s="6">
        <f t="shared" si="271"/>
        <v>0</v>
      </c>
      <c r="AT341" s="6">
        <f t="shared" si="311"/>
        <v>0</v>
      </c>
      <c r="AU341" s="6"/>
      <c r="AV341" s="6">
        <f t="shared" si="272"/>
        <v>0</v>
      </c>
      <c r="AW341" s="6">
        <f t="shared" si="273"/>
        <v>0</v>
      </c>
      <c r="AX341" s="6">
        <f t="shared" si="274"/>
        <v>0</v>
      </c>
      <c r="AY341" s="6"/>
      <c r="AZ341" s="6">
        <f t="shared" si="275"/>
        <v>0</v>
      </c>
      <c r="BA341" s="6">
        <f t="shared" si="276"/>
        <v>0</v>
      </c>
      <c r="BB341" s="6">
        <f t="shared" si="277"/>
        <v>0</v>
      </c>
      <c r="BC341" s="6"/>
      <c r="BD341" s="6">
        <f t="shared" si="278"/>
        <v>0</v>
      </c>
      <c r="BE341" s="79">
        <f t="shared" si="279"/>
        <v>-48.5</v>
      </c>
      <c r="BF341" s="6">
        <f t="shared" si="280"/>
        <v>0</v>
      </c>
      <c r="BG341" s="6"/>
      <c r="BH341" s="6">
        <f t="shared" si="281"/>
        <v>0</v>
      </c>
      <c r="BI341" s="6">
        <f t="shared" si="282"/>
        <v>0</v>
      </c>
      <c r="BJ341" s="6">
        <f t="shared" si="283"/>
        <v>0</v>
      </c>
      <c r="BK341" s="6"/>
      <c r="BL341" s="6">
        <f t="shared" si="284"/>
        <v>0</v>
      </c>
      <c r="BM341" s="6">
        <f t="shared" si="285"/>
        <v>0</v>
      </c>
      <c r="BN341" s="6">
        <f t="shared" si="286"/>
        <v>0</v>
      </c>
      <c r="BO341" s="6"/>
      <c r="BP341" s="6">
        <f t="shared" si="287"/>
        <v>0</v>
      </c>
      <c r="BQ341" s="6">
        <f t="shared" si="288"/>
        <v>0</v>
      </c>
      <c r="BR341" s="6">
        <f t="shared" si="289"/>
        <v>0</v>
      </c>
      <c r="BS341" s="6"/>
      <c r="BT341" s="6">
        <f t="shared" si="290"/>
        <v>0</v>
      </c>
      <c r="BU341" s="6">
        <f t="shared" si="291"/>
        <v>0</v>
      </c>
      <c r="BV341" s="6">
        <f t="shared" si="292"/>
        <v>0</v>
      </c>
      <c r="BW341" s="6"/>
      <c r="BX341" s="6">
        <f t="shared" si="293"/>
        <v>0</v>
      </c>
      <c r="BY341" s="6">
        <f t="shared" si="294"/>
        <v>0</v>
      </c>
      <c r="BZ341" s="6">
        <f t="shared" si="295"/>
        <v>0</v>
      </c>
      <c r="CA341" s="6"/>
      <c r="CB341" s="6">
        <f t="shared" si="296"/>
        <v>0</v>
      </c>
      <c r="CC341" s="6">
        <f t="shared" si="297"/>
        <v>0</v>
      </c>
      <c r="CD341" s="6">
        <f t="shared" si="298"/>
        <v>0</v>
      </c>
      <c r="CE341" s="6"/>
      <c r="CF341" s="6">
        <f t="shared" si="299"/>
        <v>0</v>
      </c>
      <c r="CG341" s="6">
        <f t="shared" si="300"/>
        <v>0</v>
      </c>
      <c r="CH341" s="6">
        <f t="shared" si="301"/>
        <v>0</v>
      </c>
      <c r="CI341" s="6"/>
      <c r="CJ341" s="6">
        <f t="shared" si="302"/>
        <v>0</v>
      </c>
      <c r="CK341" s="6">
        <f t="shared" si="303"/>
        <v>0</v>
      </c>
      <c r="CL341" s="6">
        <f t="shared" si="304"/>
        <v>0</v>
      </c>
      <c r="CM341" s="6"/>
      <c r="CN341" s="6">
        <f t="shared" si="305"/>
        <v>0</v>
      </c>
      <c r="CO341" s="6">
        <f t="shared" si="306"/>
        <v>0</v>
      </c>
      <c r="CP341" s="6">
        <f t="shared" si="307"/>
        <v>0</v>
      </c>
      <c r="CQ341" s="6"/>
      <c r="CR341" s="6">
        <f t="shared" si="261"/>
        <v>0</v>
      </c>
      <c r="CS341" s="6">
        <f t="shared" si="262"/>
        <v>0</v>
      </c>
      <c r="CT341" s="6">
        <f t="shared" si="263"/>
        <v>0</v>
      </c>
      <c r="CU341" s="6"/>
      <c r="CV341" s="6"/>
      <c r="CW341" s="6"/>
      <c r="CX341" s="6"/>
      <c r="CY341" s="6"/>
      <c r="CZ341" s="6"/>
      <c r="DA341" s="6"/>
      <c r="DB341" s="6"/>
      <c r="DC341" s="6"/>
      <c r="DD341" s="133"/>
      <c r="DE341" s="133"/>
      <c r="DF341" s="133"/>
      <c r="DG341" s="133"/>
      <c r="DH341" s="56"/>
      <c r="DI341" s="56"/>
      <c r="DJ341" s="56"/>
      <c r="DK341" s="56"/>
      <c r="DL341" s="56"/>
    </row>
    <row r="342" spans="1:116" s="31" customFormat="1" ht="29.25" customHeight="1" thickTop="1" thickBot="1" x14ac:dyDescent="0.35">
      <c r="A342" s="4">
        <v>44425</v>
      </c>
      <c r="B342" s="51" t="s">
        <v>8</v>
      </c>
      <c r="C342" s="5" t="s">
        <v>29</v>
      </c>
      <c r="D342" s="12" t="s">
        <v>11</v>
      </c>
      <c r="E342" s="5" t="s">
        <v>27</v>
      </c>
      <c r="F342" s="5" t="s">
        <v>1</v>
      </c>
      <c r="G342" s="53" t="s">
        <v>428</v>
      </c>
      <c r="H342" s="53">
        <v>49.5</v>
      </c>
      <c r="I342" s="81">
        <v>-50.5</v>
      </c>
      <c r="J342" s="72">
        <v>-51.5</v>
      </c>
      <c r="K342" s="17">
        <f t="shared" si="309"/>
        <v>892.6</v>
      </c>
      <c r="L342" s="17"/>
      <c r="M342" s="17"/>
      <c r="N342" s="17"/>
      <c r="O342" s="17"/>
      <c r="P342" s="17"/>
      <c r="Q342" s="17"/>
      <c r="R342" s="72">
        <v>-51.5</v>
      </c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25"/>
      <c r="AE342" s="125"/>
      <c r="AF342" s="123"/>
      <c r="AG342" s="118">
        <f t="shared" si="265"/>
        <v>-51.5</v>
      </c>
      <c r="AH342" s="6">
        <f t="shared" si="266"/>
        <v>0</v>
      </c>
      <c r="AI342" s="17">
        <f t="shared" si="264"/>
        <v>0</v>
      </c>
      <c r="AJ342" s="17"/>
      <c r="AK342" s="20">
        <f t="shared" si="308"/>
        <v>-51.5</v>
      </c>
      <c r="AL342" s="20">
        <f t="shared" si="310"/>
        <v>892.6</v>
      </c>
      <c r="AM342" s="20"/>
      <c r="AN342" s="6">
        <f t="shared" si="267"/>
        <v>0</v>
      </c>
      <c r="AO342" s="6">
        <f t="shared" si="268"/>
        <v>0</v>
      </c>
      <c r="AP342" s="17">
        <f t="shared" si="269"/>
        <v>0</v>
      </c>
      <c r="AQ342" s="17"/>
      <c r="AR342" s="6">
        <f t="shared" si="270"/>
        <v>0</v>
      </c>
      <c r="AS342" s="6">
        <f t="shared" si="271"/>
        <v>0</v>
      </c>
      <c r="AT342" s="6">
        <f t="shared" si="311"/>
        <v>0</v>
      </c>
      <c r="AU342" s="6"/>
      <c r="AV342" s="6">
        <f t="shared" si="272"/>
        <v>0</v>
      </c>
      <c r="AW342" s="6">
        <f t="shared" si="273"/>
        <v>0</v>
      </c>
      <c r="AX342" s="6">
        <f t="shared" si="274"/>
        <v>0</v>
      </c>
      <c r="AY342" s="6"/>
      <c r="AZ342" s="6">
        <f t="shared" si="275"/>
        <v>0</v>
      </c>
      <c r="BA342" s="6">
        <f t="shared" si="276"/>
        <v>0</v>
      </c>
      <c r="BB342" s="6">
        <f t="shared" si="277"/>
        <v>0</v>
      </c>
      <c r="BC342" s="6"/>
      <c r="BD342" s="6">
        <f t="shared" si="278"/>
        <v>0</v>
      </c>
      <c r="BE342" s="6">
        <f t="shared" si="279"/>
        <v>0</v>
      </c>
      <c r="BF342" s="6">
        <f t="shared" si="280"/>
        <v>0</v>
      </c>
      <c r="BG342" s="6"/>
      <c r="BH342" s="6">
        <f t="shared" si="281"/>
        <v>0</v>
      </c>
      <c r="BI342" s="6">
        <f t="shared" si="282"/>
        <v>0</v>
      </c>
      <c r="BJ342" s="6">
        <f t="shared" si="283"/>
        <v>0</v>
      </c>
      <c r="BK342" s="6"/>
      <c r="BL342" s="79">
        <f t="shared" si="284"/>
        <v>-51.5</v>
      </c>
      <c r="BM342" s="6">
        <f t="shared" si="285"/>
        <v>0</v>
      </c>
      <c r="BN342" s="6">
        <f t="shared" si="286"/>
        <v>0</v>
      </c>
      <c r="BO342" s="6"/>
      <c r="BP342" s="6">
        <f t="shared" si="287"/>
        <v>0</v>
      </c>
      <c r="BQ342" s="6">
        <f t="shared" si="288"/>
        <v>0</v>
      </c>
      <c r="BR342" s="6">
        <f t="shared" si="289"/>
        <v>0</v>
      </c>
      <c r="BS342" s="6"/>
      <c r="BT342" s="6">
        <f t="shared" si="290"/>
        <v>0</v>
      </c>
      <c r="BU342" s="6">
        <f t="shared" si="291"/>
        <v>0</v>
      </c>
      <c r="BV342" s="6">
        <f t="shared" si="292"/>
        <v>0</v>
      </c>
      <c r="BW342" s="6"/>
      <c r="BX342" s="6">
        <f t="shared" si="293"/>
        <v>0</v>
      </c>
      <c r="BY342" s="6">
        <f t="shared" si="294"/>
        <v>0</v>
      </c>
      <c r="BZ342" s="6">
        <f t="shared" si="295"/>
        <v>0</v>
      </c>
      <c r="CA342" s="6"/>
      <c r="CB342" s="6">
        <f t="shared" si="296"/>
        <v>0</v>
      </c>
      <c r="CC342" s="6">
        <f t="shared" si="297"/>
        <v>0</v>
      </c>
      <c r="CD342" s="6">
        <f t="shared" si="298"/>
        <v>0</v>
      </c>
      <c r="CE342" s="6"/>
      <c r="CF342" s="6">
        <f t="shared" si="299"/>
        <v>0</v>
      </c>
      <c r="CG342" s="6">
        <f t="shared" si="300"/>
        <v>0</v>
      </c>
      <c r="CH342" s="6">
        <f t="shared" si="301"/>
        <v>0</v>
      </c>
      <c r="CI342" s="6"/>
      <c r="CJ342" s="6">
        <f t="shared" si="302"/>
        <v>0</v>
      </c>
      <c r="CK342" s="6">
        <f t="shared" si="303"/>
        <v>0</v>
      </c>
      <c r="CL342" s="6">
        <f t="shared" si="304"/>
        <v>0</v>
      </c>
      <c r="CM342" s="6"/>
      <c r="CN342" s="6">
        <f t="shared" si="305"/>
        <v>0</v>
      </c>
      <c r="CO342" s="6">
        <f t="shared" si="306"/>
        <v>0</v>
      </c>
      <c r="CP342" s="6">
        <f t="shared" si="307"/>
        <v>0</v>
      </c>
      <c r="CQ342" s="6"/>
      <c r="CR342" s="6">
        <f t="shared" si="261"/>
        <v>0</v>
      </c>
      <c r="CS342" s="6">
        <f t="shared" si="262"/>
        <v>0</v>
      </c>
      <c r="CT342" s="6">
        <f t="shared" si="263"/>
        <v>0</v>
      </c>
      <c r="CU342" s="6"/>
      <c r="CV342" s="6"/>
      <c r="CW342" s="6"/>
      <c r="CX342" s="6"/>
      <c r="CY342" s="6"/>
      <c r="CZ342" s="6"/>
      <c r="DA342" s="6"/>
      <c r="DB342" s="6"/>
      <c r="DC342" s="6"/>
      <c r="DD342" s="133"/>
      <c r="DE342" s="133"/>
      <c r="DF342" s="133"/>
      <c r="DG342" s="133"/>
      <c r="DH342" s="56"/>
      <c r="DI342" s="56"/>
      <c r="DJ342" s="56"/>
      <c r="DK342" s="56"/>
      <c r="DL342" s="56"/>
    </row>
    <row r="343" spans="1:116" s="31" customFormat="1" ht="29.25" customHeight="1" thickTop="1" thickBot="1" x14ac:dyDescent="0.35">
      <c r="A343" s="4">
        <v>44426</v>
      </c>
      <c r="B343" s="5" t="s">
        <v>25</v>
      </c>
      <c r="C343" s="5" t="s">
        <v>38</v>
      </c>
      <c r="D343" s="12" t="s">
        <v>11</v>
      </c>
      <c r="E343" s="5" t="s">
        <v>65</v>
      </c>
      <c r="F343" s="5" t="s">
        <v>1</v>
      </c>
      <c r="G343" s="53" t="s">
        <v>429</v>
      </c>
      <c r="H343" s="53">
        <v>52.5</v>
      </c>
      <c r="I343" s="82">
        <v>52.5</v>
      </c>
      <c r="J343" s="17">
        <v>50.5</v>
      </c>
      <c r="K343" s="17">
        <f t="shared" si="309"/>
        <v>943.1</v>
      </c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68">
        <v>50.5</v>
      </c>
      <c r="Y343" s="17"/>
      <c r="Z343" s="17"/>
      <c r="AA343" s="17"/>
      <c r="AB343" s="17"/>
      <c r="AC343" s="17"/>
      <c r="AD343" s="125"/>
      <c r="AE343" s="125"/>
      <c r="AF343" s="123"/>
      <c r="AG343" s="117">
        <f t="shared" si="265"/>
        <v>0</v>
      </c>
      <c r="AH343" s="36">
        <f t="shared" si="266"/>
        <v>50.5</v>
      </c>
      <c r="AI343" s="17">
        <f t="shared" si="264"/>
        <v>0</v>
      </c>
      <c r="AJ343" s="17"/>
      <c r="AK343" s="20">
        <f t="shared" si="308"/>
        <v>50.5</v>
      </c>
      <c r="AL343" s="20">
        <f t="shared" si="310"/>
        <v>943.1</v>
      </c>
      <c r="AM343" s="20"/>
      <c r="AN343" s="6">
        <f t="shared" si="267"/>
        <v>0</v>
      </c>
      <c r="AO343" s="6">
        <f t="shared" si="268"/>
        <v>0</v>
      </c>
      <c r="AP343" s="17">
        <f t="shared" si="269"/>
        <v>0</v>
      </c>
      <c r="AQ343" s="17"/>
      <c r="AR343" s="6">
        <f t="shared" si="270"/>
        <v>0</v>
      </c>
      <c r="AS343" s="6">
        <f t="shared" si="271"/>
        <v>0</v>
      </c>
      <c r="AT343" s="6">
        <f t="shared" si="311"/>
        <v>0</v>
      </c>
      <c r="AU343" s="6"/>
      <c r="AV343" s="6">
        <f t="shared" si="272"/>
        <v>0</v>
      </c>
      <c r="AW343" s="6">
        <f t="shared" si="273"/>
        <v>0</v>
      </c>
      <c r="AX343" s="6">
        <f t="shared" si="274"/>
        <v>0</v>
      </c>
      <c r="AY343" s="6"/>
      <c r="AZ343" s="6">
        <f t="shared" si="275"/>
        <v>0</v>
      </c>
      <c r="BA343" s="6">
        <f t="shared" si="276"/>
        <v>0</v>
      </c>
      <c r="BB343" s="6">
        <f t="shared" si="277"/>
        <v>0</v>
      </c>
      <c r="BC343" s="6"/>
      <c r="BD343" s="6">
        <f t="shared" si="278"/>
        <v>0</v>
      </c>
      <c r="BE343" s="6">
        <f t="shared" si="279"/>
        <v>0</v>
      </c>
      <c r="BF343" s="6">
        <f t="shared" si="280"/>
        <v>0</v>
      </c>
      <c r="BG343" s="6"/>
      <c r="BH343" s="6">
        <f t="shared" si="281"/>
        <v>0</v>
      </c>
      <c r="BI343" s="6">
        <f t="shared" si="282"/>
        <v>0</v>
      </c>
      <c r="BJ343" s="6">
        <f t="shared" si="283"/>
        <v>0</v>
      </c>
      <c r="BK343" s="6"/>
      <c r="BL343" s="6">
        <f t="shared" si="284"/>
        <v>0</v>
      </c>
      <c r="BM343" s="6">
        <f t="shared" si="285"/>
        <v>0</v>
      </c>
      <c r="BN343" s="6">
        <f t="shared" si="286"/>
        <v>0</v>
      </c>
      <c r="BO343" s="6"/>
      <c r="BP343" s="6">
        <f t="shared" si="287"/>
        <v>0</v>
      </c>
      <c r="BQ343" s="6">
        <f t="shared" si="288"/>
        <v>0</v>
      </c>
      <c r="BR343" s="6">
        <f t="shared" si="289"/>
        <v>0</v>
      </c>
      <c r="BS343" s="6"/>
      <c r="BT343" s="6">
        <f t="shared" si="290"/>
        <v>0</v>
      </c>
      <c r="BU343" s="6">
        <f t="shared" si="291"/>
        <v>0</v>
      </c>
      <c r="BV343" s="6">
        <f t="shared" si="292"/>
        <v>0</v>
      </c>
      <c r="BW343" s="6"/>
      <c r="BX343" s="6">
        <f t="shared" si="293"/>
        <v>0</v>
      </c>
      <c r="BY343" s="6">
        <f t="shared" si="294"/>
        <v>0</v>
      </c>
      <c r="BZ343" s="6">
        <f t="shared" si="295"/>
        <v>0</v>
      </c>
      <c r="CA343" s="6"/>
      <c r="CB343" s="6">
        <f t="shared" si="296"/>
        <v>0</v>
      </c>
      <c r="CC343" s="6">
        <f t="shared" si="297"/>
        <v>0</v>
      </c>
      <c r="CD343" s="6">
        <f t="shared" si="298"/>
        <v>0</v>
      </c>
      <c r="CE343" s="6"/>
      <c r="CF343" s="6">
        <f t="shared" si="299"/>
        <v>0</v>
      </c>
      <c r="CG343" s="6">
        <f t="shared" si="300"/>
        <v>0</v>
      </c>
      <c r="CH343" s="6">
        <f t="shared" si="301"/>
        <v>0</v>
      </c>
      <c r="CI343" s="6"/>
      <c r="CJ343" s="6">
        <f t="shared" si="302"/>
        <v>0</v>
      </c>
      <c r="CK343" s="36">
        <f t="shared" si="303"/>
        <v>50.5</v>
      </c>
      <c r="CL343" s="6">
        <f t="shared" si="304"/>
        <v>0</v>
      </c>
      <c r="CM343" s="6"/>
      <c r="CN343" s="6">
        <f t="shared" si="305"/>
        <v>0</v>
      </c>
      <c r="CO343" s="6">
        <f t="shared" si="306"/>
        <v>0</v>
      </c>
      <c r="CP343" s="6">
        <f t="shared" si="307"/>
        <v>0</v>
      </c>
      <c r="CQ343" s="6"/>
      <c r="CR343" s="6">
        <f t="shared" si="261"/>
        <v>0</v>
      </c>
      <c r="CS343" s="6">
        <f t="shared" si="262"/>
        <v>0</v>
      </c>
      <c r="CT343" s="6">
        <f t="shared" si="263"/>
        <v>0</v>
      </c>
      <c r="CU343" s="6"/>
      <c r="CV343" s="6"/>
      <c r="CW343" s="6"/>
      <c r="CX343" s="6"/>
      <c r="CY343" s="6"/>
      <c r="CZ343" s="6"/>
      <c r="DA343" s="6"/>
      <c r="DB343" s="6"/>
      <c r="DC343" s="6"/>
      <c r="DD343" s="133"/>
      <c r="DE343" s="133"/>
      <c r="DF343" s="133"/>
      <c r="DG343" s="133"/>
      <c r="DH343" s="56"/>
      <c r="DI343" s="56"/>
      <c r="DJ343" s="56"/>
      <c r="DK343" s="56"/>
      <c r="DL343" s="56"/>
    </row>
    <row r="344" spans="1:116" s="31" customFormat="1" ht="29.25" customHeight="1" thickTop="1" thickBot="1" x14ac:dyDescent="0.35">
      <c r="A344" s="4">
        <v>44426</v>
      </c>
      <c r="B344" s="5" t="s">
        <v>10</v>
      </c>
      <c r="C344" s="5" t="s">
        <v>41</v>
      </c>
      <c r="D344" s="12" t="s">
        <v>11</v>
      </c>
      <c r="E344" s="5" t="s">
        <v>27</v>
      </c>
      <c r="F344" s="5" t="s">
        <v>30</v>
      </c>
      <c r="G344" s="53" t="s">
        <v>430</v>
      </c>
      <c r="H344" s="53">
        <v>63.25</v>
      </c>
      <c r="I344" s="82">
        <v>36.75</v>
      </c>
      <c r="J344" s="17">
        <v>34.75</v>
      </c>
      <c r="K344" s="17">
        <f t="shared" si="309"/>
        <v>977.85</v>
      </c>
      <c r="L344" s="17"/>
      <c r="M344" s="17"/>
      <c r="N344" s="17"/>
      <c r="O344" s="17"/>
      <c r="P344" s="17"/>
      <c r="Q344" s="17"/>
      <c r="R344" s="17"/>
      <c r="S344" s="17"/>
      <c r="T344" s="68">
        <v>34.75</v>
      </c>
      <c r="U344" s="17"/>
      <c r="V344" s="17"/>
      <c r="W344" s="17"/>
      <c r="X344" s="17"/>
      <c r="Y344" s="17"/>
      <c r="Z344" s="17"/>
      <c r="AA344" s="17"/>
      <c r="AB344" s="17"/>
      <c r="AC344" s="17"/>
      <c r="AD344" s="125"/>
      <c r="AE344" s="125"/>
      <c r="AF344" s="123"/>
      <c r="AG344" s="117">
        <f t="shared" si="265"/>
        <v>0</v>
      </c>
      <c r="AH344" s="6">
        <f t="shared" si="266"/>
        <v>0</v>
      </c>
      <c r="AI344" s="68">
        <f t="shared" si="264"/>
        <v>34.75</v>
      </c>
      <c r="AJ344" s="17"/>
      <c r="AK344" s="20">
        <f t="shared" si="308"/>
        <v>34.75</v>
      </c>
      <c r="AL344" s="20">
        <f t="shared" si="310"/>
        <v>977.85</v>
      </c>
      <c r="AM344" s="20"/>
      <c r="AN344" s="6">
        <f t="shared" si="267"/>
        <v>0</v>
      </c>
      <c r="AO344" s="6">
        <f t="shared" si="268"/>
        <v>0</v>
      </c>
      <c r="AP344" s="17">
        <f t="shared" si="269"/>
        <v>0</v>
      </c>
      <c r="AQ344" s="17"/>
      <c r="AR344" s="6">
        <f t="shared" si="270"/>
        <v>0</v>
      </c>
      <c r="AS344" s="6">
        <f t="shared" si="271"/>
        <v>0</v>
      </c>
      <c r="AT344" s="6">
        <f t="shared" si="311"/>
        <v>0</v>
      </c>
      <c r="AU344" s="6"/>
      <c r="AV344" s="6">
        <f t="shared" si="272"/>
        <v>0</v>
      </c>
      <c r="AW344" s="6">
        <f t="shared" si="273"/>
        <v>0</v>
      </c>
      <c r="AX344" s="6">
        <f t="shared" si="274"/>
        <v>0</v>
      </c>
      <c r="AY344" s="6"/>
      <c r="AZ344" s="6">
        <f t="shared" si="275"/>
        <v>0</v>
      </c>
      <c r="BA344" s="6">
        <f t="shared" si="276"/>
        <v>0</v>
      </c>
      <c r="BB344" s="6">
        <f t="shared" si="277"/>
        <v>0</v>
      </c>
      <c r="BC344" s="6"/>
      <c r="BD344" s="6">
        <f t="shared" si="278"/>
        <v>0</v>
      </c>
      <c r="BE344" s="6">
        <f t="shared" si="279"/>
        <v>0</v>
      </c>
      <c r="BF344" s="6">
        <f t="shared" si="280"/>
        <v>0</v>
      </c>
      <c r="BG344" s="6"/>
      <c r="BH344" s="6">
        <f t="shared" si="281"/>
        <v>0</v>
      </c>
      <c r="BI344" s="6">
        <f t="shared" si="282"/>
        <v>0</v>
      </c>
      <c r="BJ344" s="6">
        <f t="shared" si="283"/>
        <v>0</v>
      </c>
      <c r="BK344" s="6"/>
      <c r="BL344" s="6">
        <f t="shared" si="284"/>
        <v>0</v>
      </c>
      <c r="BM344" s="6">
        <f t="shared" si="285"/>
        <v>0</v>
      </c>
      <c r="BN344" s="6">
        <f t="shared" si="286"/>
        <v>0</v>
      </c>
      <c r="BO344" s="6"/>
      <c r="BP344" s="6">
        <f t="shared" si="287"/>
        <v>0</v>
      </c>
      <c r="BQ344" s="6">
        <f t="shared" si="288"/>
        <v>0</v>
      </c>
      <c r="BR344" s="6">
        <f t="shared" si="289"/>
        <v>0</v>
      </c>
      <c r="BS344" s="6"/>
      <c r="BT344" s="6">
        <f t="shared" si="290"/>
        <v>0</v>
      </c>
      <c r="BU344" s="6">
        <f t="shared" si="291"/>
        <v>0</v>
      </c>
      <c r="BV344" s="36">
        <f t="shared" si="292"/>
        <v>34.75</v>
      </c>
      <c r="BW344" s="6"/>
      <c r="BX344" s="6">
        <f t="shared" si="293"/>
        <v>0</v>
      </c>
      <c r="BY344" s="6">
        <f t="shared" si="294"/>
        <v>0</v>
      </c>
      <c r="BZ344" s="6">
        <f t="shared" si="295"/>
        <v>0</v>
      </c>
      <c r="CA344" s="6"/>
      <c r="CB344" s="6">
        <f t="shared" si="296"/>
        <v>0</v>
      </c>
      <c r="CC344" s="6">
        <f t="shared" si="297"/>
        <v>0</v>
      </c>
      <c r="CD344" s="6">
        <f t="shared" si="298"/>
        <v>0</v>
      </c>
      <c r="CE344" s="6"/>
      <c r="CF344" s="6">
        <f t="shared" si="299"/>
        <v>0</v>
      </c>
      <c r="CG344" s="6">
        <f t="shared" si="300"/>
        <v>0</v>
      </c>
      <c r="CH344" s="6">
        <f t="shared" si="301"/>
        <v>0</v>
      </c>
      <c r="CI344" s="6"/>
      <c r="CJ344" s="6">
        <f t="shared" si="302"/>
        <v>0</v>
      </c>
      <c r="CK344" s="6">
        <f t="shared" si="303"/>
        <v>0</v>
      </c>
      <c r="CL344" s="6">
        <f t="shared" si="304"/>
        <v>0</v>
      </c>
      <c r="CM344" s="6"/>
      <c r="CN344" s="6">
        <f t="shared" si="305"/>
        <v>0</v>
      </c>
      <c r="CO344" s="6">
        <f t="shared" si="306"/>
        <v>0</v>
      </c>
      <c r="CP344" s="6">
        <f t="shared" si="307"/>
        <v>0</v>
      </c>
      <c r="CQ344" s="6"/>
      <c r="CR344" s="6">
        <f t="shared" si="261"/>
        <v>0</v>
      </c>
      <c r="CS344" s="6">
        <f t="shared" si="262"/>
        <v>0</v>
      </c>
      <c r="CT344" s="6">
        <f t="shared" si="263"/>
        <v>0</v>
      </c>
      <c r="CU344" s="6"/>
      <c r="CV344" s="6"/>
      <c r="CW344" s="6"/>
      <c r="CX344" s="6"/>
      <c r="CY344" s="6"/>
      <c r="CZ344" s="6"/>
      <c r="DA344" s="6"/>
      <c r="DB344" s="6"/>
      <c r="DC344" s="6"/>
      <c r="DD344" s="133"/>
      <c r="DE344" s="133"/>
      <c r="DF344" s="133"/>
      <c r="DG344" s="133"/>
      <c r="DH344" s="56"/>
      <c r="DI344" s="56"/>
      <c r="DJ344" s="56"/>
      <c r="DK344" s="56"/>
      <c r="DL344" s="56"/>
    </row>
    <row r="345" spans="1:116" s="31" customFormat="1" ht="29.25" customHeight="1" thickTop="1" thickBot="1" x14ac:dyDescent="0.35">
      <c r="A345" s="4">
        <v>44426</v>
      </c>
      <c r="B345" s="51" t="s">
        <v>0</v>
      </c>
      <c r="C345" s="5" t="s">
        <v>41</v>
      </c>
      <c r="D345" s="12" t="s">
        <v>11</v>
      </c>
      <c r="E345" s="5" t="s">
        <v>27</v>
      </c>
      <c r="F345" s="5" t="s">
        <v>30</v>
      </c>
      <c r="G345" s="53" t="s">
        <v>431</v>
      </c>
      <c r="H345" s="53">
        <v>50.75</v>
      </c>
      <c r="I345" s="81">
        <v>-50.75</v>
      </c>
      <c r="J345" s="72">
        <v>-51.75</v>
      </c>
      <c r="K345" s="17">
        <f t="shared" si="309"/>
        <v>926.1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72">
        <v>-51.75</v>
      </c>
      <c r="V345" s="17"/>
      <c r="W345" s="17"/>
      <c r="X345" s="17"/>
      <c r="Y345" s="17"/>
      <c r="Z345" s="17"/>
      <c r="AA345" s="17"/>
      <c r="AB345" s="17"/>
      <c r="AC345" s="17"/>
      <c r="AD345" s="125"/>
      <c r="AE345" s="125"/>
      <c r="AF345" s="123"/>
      <c r="AG345" s="117">
        <f t="shared" si="265"/>
        <v>0</v>
      </c>
      <c r="AH345" s="6">
        <f t="shared" si="266"/>
        <v>0</v>
      </c>
      <c r="AI345" s="72">
        <f t="shared" si="264"/>
        <v>-51.75</v>
      </c>
      <c r="AJ345" s="17"/>
      <c r="AK345" s="20">
        <f t="shared" si="308"/>
        <v>-51.75</v>
      </c>
      <c r="AL345" s="20">
        <f t="shared" si="310"/>
        <v>926.1</v>
      </c>
      <c r="AM345" s="20"/>
      <c r="AN345" s="6">
        <f t="shared" si="267"/>
        <v>0</v>
      </c>
      <c r="AO345" s="6">
        <f t="shared" si="268"/>
        <v>0</v>
      </c>
      <c r="AP345" s="17">
        <f t="shared" si="269"/>
        <v>0</v>
      </c>
      <c r="AQ345" s="17"/>
      <c r="AR345" s="6">
        <f t="shared" si="270"/>
        <v>0</v>
      </c>
      <c r="AS345" s="6">
        <f t="shared" si="271"/>
        <v>0</v>
      </c>
      <c r="AT345" s="6">
        <f t="shared" si="311"/>
        <v>0</v>
      </c>
      <c r="AU345" s="6"/>
      <c r="AV345" s="6">
        <f t="shared" si="272"/>
        <v>0</v>
      </c>
      <c r="AW345" s="6">
        <f t="shared" si="273"/>
        <v>0</v>
      </c>
      <c r="AX345" s="6">
        <f t="shared" si="274"/>
        <v>0</v>
      </c>
      <c r="AY345" s="6"/>
      <c r="AZ345" s="6">
        <f t="shared" si="275"/>
        <v>0</v>
      </c>
      <c r="BA345" s="6">
        <f t="shared" si="276"/>
        <v>0</v>
      </c>
      <c r="BB345" s="6">
        <f t="shared" si="277"/>
        <v>0</v>
      </c>
      <c r="BC345" s="6"/>
      <c r="BD345" s="6">
        <f t="shared" si="278"/>
        <v>0</v>
      </c>
      <c r="BE345" s="6">
        <f t="shared" si="279"/>
        <v>0</v>
      </c>
      <c r="BF345" s="6">
        <f t="shared" si="280"/>
        <v>0</v>
      </c>
      <c r="BG345" s="6"/>
      <c r="BH345" s="6">
        <f t="shared" si="281"/>
        <v>0</v>
      </c>
      <c r="BI345" s="6">
        <f t="shared" si="282"/>
        <v>0</v>
      </c>
      <c r="BJ345" s="6">
        <f t="shared" si="283"/>
        <v>0</v>
      </c>
      <c r="BK345" s="6"/>
      <c r="BL345" s="6">
        <f t="shared" si="284"/>
        <v>0</v>
      </c>
      <c r="BM345" s="6">
        <f t="shared" si="285"/>
        <v>0</v>
      </c>
      <c r="BN345" s="6">
        <f t="shared" si="286"/>
        <v>0</v>
      </c>
      <c r="BO345" s="6"/>
      <c r="BP345" s="6">
        <f t="shared" si="287"/>
        <v>0</v>
      </c>
      <c r="BQ345" s="6">
        <f t="shared" si="288"/>
        <v>0</v>
      </c>
      <c r="BR345" s="6">
        <f t="shared" si="289"/>
        <v>0</v>
      </c>
      <c r="BS345" s="6"/>
      <c r="BT345" s="6">
        <f t="shared" si="290"/>
        <v>0</v>
      </c>
      <c r="BU345" s="6">
        <f t="shared" si="291"/>
        <v>0</v>
      </c>
      <c r="BV345" s="6">
        <f t="shared" si="292"/>
        <v>0</v>
      </c>
      <c r="BW345" s="6"/>
      <c r="BX345" s="6">
        <f t="shared" si="293"/>
        <v>0</v>
      </c>
      <c r="BY345" s="6">
        <f t="shared" si="294"/>
        <v>0</v>
      </c>
      <c r="BZ345" s="79">
        <f t="shared" si="295"/>
        <v>-51.75</v>
      </c>
      <c r="CA345" s="6"/>
      <c r="CB345" s="6">
        <f t="shared" si="296"/>
        <v>0</v>
      </c>
      <c r="CC345" s="6">
        <f t="shared" si="297"/>
        <v>0</v>
      </c>
      <c r="CD345" s="6">
        <f t="shared" si="298"/>
        <v>0</v>
      </c>
      <c r="CE345" s="6"/>
      <c r="CF345" s="6">
        <f t="shared" si="299"/>
        <v>0</v>
      </c>
      <c r="CG345" s="6">
        <f t="shared" si="300"/>
        <v>0</v>
      </c>
      <c r="CH345" s="6">
        <f t="shared" si="301"/>
        <v>0</v>
      </c>
      <c r="CI345" s="6"/>
      <c r="CJ345" s="6">
        <f t="shared" si="302"/>
        <v>0</v>
      </c>
      <c r="CK345" s="6">
        <f t="shared" si="303"/>
        <v>0</v>
      </c>
      <c r="CL345" s="6">
        <f t="shared" si="304"/>
        <v>0</v>
      </c>
      <c r="CM345" s="6"/>
      <c r="CN345" s="6">
        <f t="shared" si="305"/>
        <v>0</v>
      </c>
      <c r="CO345" s="6">
        <f t="shared" si="306"/>
        <v>0</v>
      </c>
      <c r="CP345" s="6">
        <f t="shared" si="307"/>
        <v>0</v>
      </c>
      <c r="CQ345" s="6"/>
      <c r="CR345" s="6">
        <f t="shared" si="261"/>
        <v>0</v>
      </c>
      <c r="CS345" s="6">
        <f t="shared" si="262"/>
        <v>0</v>
      </c>
      <c r="CT345" s="6">
        <f t="shared" si="263"/>
        <v>0</v>
      </c>
      <c r="CU345" s="6"/>
      <c r="CV345" s="6"/>
      <c r="CW345" s="6"/>
      <c r="CX345" s="6"/>
      <c r="CY345" s="6"/>
      <c r="CZ345" s="6"/>
      <c r="DA345" s="6"/>
      <c r="DB345" s="6"/>
      <c r="DC345" s="6"/>
      <c r="DD345" s="133"/>
      <c r="DE345" s="133"/>
      <c r="DF345" s="133"/>
      <c r="DG345" s="133"/>
      <c r="DH345" s="56"/>
      <c r="DI345" s="56"/>
      <c r="DJ345" s="56"/>
      <c r="DK345" s="56"/>
      <c r="DL345" s="56"/>
    </row>
    <row r="346" spans="1:116" s="31" customFormat="1" ht="29.25" customHeight="1" thickTop="1" thickBot="1" x14ac:dyDescent="0.35">
      <c r="A346" s="4">
        <v>44430</v>
      </c>
      <c r="B346" s="5" t="s">
        <v>26</v>
      </c>
      <c r="C346" s="5" t="s">
        <v>41</v>
      </c>
      <c r="D346" s="12" t="s">
        <v>11</v>
      </c>
      <c r="E346" s="5" t="s">
        <v>28</v>
      </c>
      <c r="F346" s="5" t="s">
        <v>30</v>
      </c>
      <c r="G346" s="53" t="s">
        <v>433</v>
      </c>
      <c r="H346" s="53">
        <v>59.25</v>
      </c>
      <c r="I346" s="82">
        <v>40.75</v>
      </c>
      <c r="J346" s="17">
        <v>38.75</v>
      </c>
      <c r="K346" s="17">
        <f t="shared" si="309"/>
        <v>964.85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68">
        <v>38.75</v>
      </c>
      <c r="Z346" s="17"/>
      <c r="AA346" s="17"/>
      <c r="AB346" s="17"/>
      <c r="AC346" s="17"/>
      <c r="AD346" s="125"/>
      <c r="AE346" s="125"/>
      <c r="AF346" s="123"/>
      <c r="AG346" s="117">
        <f t="shared" si="265"/>
        <v>0</v>
      </c>
      <c r="AH346" s="6">
        <f t="shared" si="266"/>
        <v>0</v>
      </c>
      <c r="AI346" s="68">
        <f t="shared" si="264"/>
        <v>38.75</v>
      </c>
      <c r="AJ346" s="17"/>
      <c r="AK346" s="20">
        <f t="shared" si="308"/>
        <v>38.75</v>
      </c>
      <c r="AL346" s="20">
        <f t="shared" si="310"/>
        <v>964.85</v>
      </c>
      <c r="AM346" s="20"/>
      <c r="AN346" s="6">
        <f t="shared" si="267"/>
        <v>0</v>
      </c>
      <c r="AO346" s="6">
        <f t="shared" si="268"/>
        <v>0</v>
      </c>
      <c r="AP346" s="17">
        <f t="shared" si="269"/>
        <v>0</v>
      </c>
      <c r="AQ346" s="17"/>
      <c r="AR346" s="6">
        <f t="shared" si="270"/>
        <v>0</v>
      </c>
      <c r="AS346" s="6">
        <f t="shared" si="271"/>
        <v>0</v>
      </c>
      <c r="AT346" s="6">
        <f t="shared" si="311"/>
        <v>0</v>
      </c>
      <c r="AU346" s="6"/>
      <c r="AV346" s="6">
        <f t="shared" si="272"/>
        <v>0</v>
      </c>
      <c r="AW346" s="6">
        <f t="shared" si="273"/>
        <v>0</v>
      </c>
      <c r="AX346" s="6">
        <f t="shared" si="274"/>
        <v>0</v>
      </c>
      <c r="AY346" s="6"/>
      <c r="AZ346" s="6">
        <f t="shared" si="275"/>
        <v>0</v>
      </c>
      <c r="BA346" s="6">
        <f t="shared" si="276"/>
        <v>0</v>
      </c>
      <c r="BB346" s="6">
        <f t="shared" si="277"/>
        <v>0</v>
      </c>
      <c r="BC346" s="6"/>
      <c r="BD346" s="6">
        <f t="shared" si="278"/>
        <v>0</v>
      </c>
      <c r="BE346" s="6">
        <f t="shared" si="279"/>
        <v>0</v>
      </c>
      <c r="BF346" s="6">
        <f t="shared" si="280"/>
        <v>0</v>
      </c>
      <c r="BG346" s="6"/>
      <c r="BH346" s="6">
        <f t="shared" si="281"/>
        <v>0</v>
      </c>
      <c r="BI346" s="6">
        <f t="shared" si="282"/>
        <v>0</v>
      </c>
      <c r="BJ346" s="6">
        <f t="shared" si="283"/>
        <v>0</v>
      </c>
      <c r="BK346" s="6"/>
      <c r="BL346" s="6">
        <f t="shared" si="284"/>
        <v>0</v>
      </c>
      <c r="BM346" s="6">
        <f t="shared" si="285"/>
        <v>0</v>
      </c>
      <c r="BN346" s="6">
        <f t="shared" si="286"/>
        <v>0</v>
      </c>
      <c r="BO346" s="6"/>
      <c r="BP346" s="6">
        <f t="shared" si="287"/>
        <v>0</v>
      </c>
      <c r="BQ346" s="6">
        <f t="shared" si="288"/>
        <v>0</v>
      </c>
      <c r="BR346" s="6">
        <f t="shared" si="289"/>
        <v>0</v>
      </c>
      <c r="BS346" s="6"/>
      <c r="BT346" s="6">
        <f t="shared" si="290"/>
        <v>0</v>
      </c>
      <c r="BU346" s="6">
        <f t="shared" si="291"/>
        <v>0</v>
      </c>
      <c r="BV346" s="6">
        <f t="shared" si="292"/>
        <v>0</v>
      </c>
      <c r="BW346" s="6"/>
      <c r="BX346" s="6">
        <f t="shared" si="293"/>
        <v>0</v>
      </c>
      <c r="BY346" s="6">
        <f t="shared" si="294"/>
        <v>0</v>
      </c>
      <c r="BZ346" s="6">
        <f t="shared" si="295"/>
        <v>0</v>
      </c>
      <c r="CA346" s="6"/>
      <c r="CB346" s="6">
        <f t="shared" si="296"/>
        <v>0</v>
      </c>
      <c r="CC346" s="6">
        <f t="shared" si="297"/>
        <v>0</v>
      </c>
      <c r="CD346" s="6">
        <f t="shared" si="298"/>
        <v>0</v>
      </c>
      <c r="CE346" s="6"/>
      <c r="CF346" s="6">
        <f t="shared" si="299"/>
        <v>0</v>
      </c>
      <c r="CG346" s="6">
        <f t="shared" si="300"/>
        <v>0</v>
      </c>
      <c r="CH346" s="6">
        <f t="shared" si="301"/>
        <v>0</v>
      </c>
      <c r="CI346" s="6"/>
      <c r="CJ346" s="6">
        <f t="shared" si="302"/>
        <v>0</v>
      </c>
      <c r="CK346" s="6">
        <f t="shared" si="303"/>
        <v>0</v>
      </c>
      <c r="CL346" s="6">
        <f t="shared" si="304"/>
        <v>0</v>
      </c>
      <c r="CM346" s="6"/>
      <c r="CN346" s="6">
        <f t="shared" si="305"/>
        <v>0</v>
      </c>
      <c r="CO346" s="6">
        <f t="shared" si="306"/>
        <v>0</v>
      </c>
      <c r="CP346" s="36">
        <f t="shared" si="307"/>
        <v>38.75</v>
      </c>
      <c r="CQ346" s="6"/>
      <c r="CR346" s="6">
        <f t="shared" ref="CR346:CR411" si="312">IF(B346="N GAS",AG346,0)</f>
        <v>0</v>
      </c>
      <c r="CS346" s="6">
        <f t="shared" ref="CS346:CS411" si="313">IF(B346="N GAS",AH346,0)</f>
        <v>0</v>
      </c>
      <c r="CT346" s="6">
        <f t="shared" ref="CT346:CT411" si="314">IF(B346="N GAS",AI346,0)</f>
        <v>0</v>
      </c>
      <c r="CU346" s="6"/>
      <c r="CV346" s="6"/>
      <c r="CW346" s="6"/>
      <c r="CX346" s="6"/>
      <c r="CY346" s="6"/>
      <c r="CZ346" s="6"/>
      <c r="DA346" s="6"/>
      <c r="DB346" s="6"/>
      <c r="DC346" s="6"/>
      <c r="DD346" s="133"/>
      <c r="DE346" s="133"/>
      <c r="DF346" s="133"/>
      <c r="DG346" s="133"/>
      <c r="DH346" s="56"/>
      <c r="DI346" s="56"/>
      <c r="DJ346" s="56"/>
      <c r="DK346" s="56"/>
      <c r="DL346" s="56"/>
    </row>
    <row r="347" spans="1:116" s="31" customFormat="1" ht="29.25" customHeight="1" thickTop="1" thickBot="1" x14ac:dyDescent="0.35">
      <c r="A347" s="4">
        <v>44430</v>
      </c>
      <c r="B347" s="5" t="s">
        <v>0</v>
      </c>
      <c r="C347" s="5" t="s">
        <v>38</v>
      </c>
      <c r="D347" s="12" t="s">
        <v>11</v>
      </c>
      <c r="E347" s="5" t="s">
        <v>27</v>
      </c>
      <c r="F347" s="5" t="s">
        <v>1</v>
      </c>
      <c r="G347" s="53" t="s">
        <v>434</v>
      </c>
      <c r="H347" s="53">
        <v>47</v>
      </c>
      <c r="I347" s="82">
        <v>47</v>
      </c>
      <c r="J347" s="17">
        <v>45</v>
      </c>
      <c r="K347" s="17">
        <f t="shared" si="309"/>
        <v>1009.85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68">
        <v>45</v>
      </c>
      <c r="V347" s="17"/>
      <c r="W347" s="17"/>
      <c r="X347" s="17"/>
      <c r="Y347" s="17"/>
      <c r="Z347" s="17"/>
      <c r="AA347" s="17"/>
      <c r="AB347" s="17"/>
      <c r="AC347" s="17"/>
      <c r="AD347" s="125"/>
      <c r="AE347" s="125"/>
      <c r="AF347" s="123"/>
      <c r="AG347" s="117">
        <f t="shared" si="265"/>
        <v>0</v>
      </c>
      <c r="AH347" s="36">
        <f t="shared" si="266"/>
        <v>45</v>
      </c>
      <c r="AI347" s="17">
        <f t="shared" si="264"/>
        <v>0</v>
      </c>
      <c r="AJ347" s="17"/>
      <c r="AK347" s="20">
        <f t="shared" si="308"/>
        <v>45</v>
      </c>
      <c r="AL347" s="20">
        <f t="shared" si="310"/>
        <v>1009.85</v>
      </c>
      <c r="AM347" s="20"/>
      <c r="AN347" s="6">
        <f t="shared" si="267"/>
        <v>0</v>
      </c>
      <c r="AO347" s="6">
        <f t="shared" si="268"/>
        <v>0</v>
      </c>
      <c r="AP347" s="17">
        <f t="shared" si="269"/>
        <v>0</v>
      </c>
      <c r="AQ347" s="17"/>
      <c r="AR347" s="6">
        <f t="shared" si="270"/>
        <v>0</v>
      </c>
      <c r="AS347" s="6">
        <f t="shared" si="271"/>
        <v>0</v>
      </c>
      <c r="AT347" s="6">
        <f t="shared" si="311"/>
        <v>0</v>
      </c>
      <c r="AU347" s="6"/>
      <c r="AV347" s="6">
        <f t="shared" si="272"/>
        <v>0</v>
      </c>
      <c r="AW347" s="6">
        <f t="shared" si="273"/>
        <v>0</v>
      </c>
      <c r="AX347" s="6">
        <f t="shared" si="274"/>
        <v>0</v>
      </c>
      <c r="AY347" s="6"/>
      <c r="AZ347" s="6">
        <f t="shared" si="275"/>
        <v>0</v>
      </c>
      <c r="BA347" s="6">
        <f t="shared" si="276"/>
        <v>0</v>
      </c>
      <c r="BB347" s="6">
        <f t="shared" si="277"/>
        <v>0</v>
      </c>
      <c r="BC347" s="6"/>
      <c r="BD347" s="6">
        <f t="shared" si="278"/>
        <v>0</v>
      </c>
      <c r="BE347" s="6">
        <f t="shared" si="279"/>
        <v>0</v>
      </c>
      <c r="BF347" s="6">
        <f t="shared" si="280"/>
        <v>0</v>
      </c>
      <c r="BG347" s="6"/>
      <c r="BH347" s="6">
        <f t="shared" si="281"/>
        <v>0</v>
      </c>
      <c r="BI347" s="6">
        <f t="shared" si="282"/>
        <v>0</v>
      </c>
      <c r="BJ347" s="6">
        <f t="shared" si="283"/>
        <v>0</v>
      </c>
      <c r="BK347" s="6"/>
      <c r="BL347" s="6">
        <f t="shared" si="284"/>
        <v>0</v>
      </c>
      <c r="BM347" s="6">
        <f t="shared" si="285"/>
        <v>0</v>
      </c>
      <c r="BN347" s="6">
        <f t="shared" si="286"/>
        <v>0</v>
      </c>
      <c r="BO347" s="6"/>
      <c r="BP347" s="6">
        <f t="shared" si="287"/>
        <v>0</v>
      </c>
      <c r="BQ347" s="6">
        <f t="shared" si="288"/>
        <v>0</v>
      </c>
      <c r="BR347" s="6">
        <f t="shared" si="289"/>
        <v>0</v>
      </c>
      <c r="BS347" s="6"/>
      <c r="BT347" s="6">
        <f t="shared" si="290"/>
        <v>0</v>
      </c>
      <c r="BU347" s="6">
        <f t="shared" si="291"/>
        <v>0</v>
      </c>
      <c r="BV347" s="6">
        <f t="shared" si="292"/>
        <v>0</v>
      </c>
      <c r="BW347" s="6"/>
      <c r="BX347" s="6">
        <f t="shared" si="293"/>
        <v>0</v>
      </c>
      <c r="BY347" s="36">
        <f t="shared" si="294"/>
        <v>45</v>
      </c>
      <c r="BZ347" s="6">
        <f t="shared" si="295"/>
        <v>0</v>
      </c>
      <c r="CA347" s="6"/>
      <c r="CB347" s="6">
        <f t="shared" si="296"/>
        <v>0</v>
      </c>
      <c r="CC347" s="6">
        <f t="shared" si="297"/>
        <v>0</v>
      </c>
      <c r="CD347" s="6">
        <f t="shared" si="298"/>
        <v>0</v>
      </c>
      <c r="CE347" s="6"/>
      <c r="CF347" s="6">
        <f t="shared" si="299"/>
        <v>0</v>
      </c>
      <c r="CG347" s="6">
        <f t="shared" si="300"/>
        <v>0</v>
      </c>
      <c r="CH347" s="6">
        <f t="shared" si="301"/>
        <v>0</v>
      </c>
      <c r="CI347" s="6"/>
      <c r="CJ347" s="6">
        <f t="shared" si="302"/>
        <v>0</v>
      </c>
      <c r="CK347" s="6">
        <f t="shared" si="303"/>
        <v>0</v>
      </c>
      <c r="CL347" s="6">
        <f t="shared" si="304"/>
        <v>0</v>
      </c>
      <c r="CM347" s="6"/>
      <c r="CN347" s="6">
        <f t="shared" si="305"/>
        <v>0</v>
      </c>
      <c r="CO347" s="6">
        <f t="shared" si="306"/>
        <v>0</v>
      </c>
      <c r="CP347" s="6">
        <f t="shared" si="307"/>
        <v>0</v>
      </c>
      <c r="CQ347" s="6"/>
      <c r="CR347" s="6">
        <f t="shared" si="312"/>
        <v>0</v>
      </c>
      <c r="CS347" s="6">
        <f t="shared" si="313"/>
        <v>0</v>
      </c>
      <c r="CT347" s="6">
        <f t="shared" si="314"/>
        <v>0</v>
      </c>
      <c r="CU347" s="6"/>
      <c r="CV347" s="6"/>
      <c r="CW347" s="6"/>
      <c r="CX347" s="6"/>
      <c r="CY347" s="6"/>
      <c r="CZ347" s="6"/>
      <c r="DA347" s="6"/>
      <c r="DB347" s="6"/>
      <c r="DC347" s="6"/>
      <c r="DD347" s="133"/>
      <c r="DE347" s="133"/>
      <c r="DF347" s="133"/>
      <c r="DG347" s="133"/>
      <c r="DH347" s="56"/>
      <c r="DI347" s="56"/>
      <c r="DJ347" s="56"/>
      <c r="DK347" s="56"/>
      <c r="DL347" s="56"/>
    </row>
    <row r="348" spans="1:116" s="31" customFormat="1" ht="29.25" customHeight="1" thickTop="1" thickBot="1" x14ac:dyDescent="0.35">
      <c r="A348" s="4">
        <v>44431</v>
      </c>
      <c r="B348" s="5" t="s">
        <v>23</v>
      </c>
      <c r="C348" s="5" t="s">
        <v>29</v>
      </c>
      <c r="D348" s="5" t="s">
        <v>11</v>
      </c>
      <c r="E348" s="5" t="s">
        <v>64</v>
      </c>
      <c r="F348" s="5" t="s">
        <v>30</v>
      </c>
      <c r="G348" s="53" t="s">
        <v>435</v>
      </c>
      <c r="H348" s="53">
        <v>51</v>
      </c>
      <c r="I348" s="82">
        <v>49</v>
      </c>
      <c r="J348" s="17">
        <v>47</v>
      </c>
      <c r="K348" s="17">
        <f t="shared" si="309"/>
        <v>1056.8499999999999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68">
        <v>47</v>
      </c>
      <c r="X348" s="17"/>
      <c r="Y348" s="17"/>
      <c r="Z348" s="17"/>
      <c r="AA348" s="17"/>
      <c r="AB348" s="17"/>
      <c r="AC348" s="17"/>
      <c r="AD348" s="125"/>
      <c r="AE348" s="125"/>
      <c r="AF348" s="123"/>
      <c r="AG348" s="119">
        <f t="shared" si="265"/>
        <v>47</v>
      </c>
      <c r="AH348" s="6">
        <f t="shared" si="266"/>
        <v>0</v>
      </c>
      <c r="AI348" s="17">
        <f t="shared" si="264"/>
        <v>0</v>
      </c>
      <c r="AJ348" s="17"/>
      <c r="AK348" s="20">
        <f t="shared" si="308"/>
        <v>47</v>
      </c>
      <c r="AL348" s="20">
        <f t="shared" si="310"/>
        <v>1056.8499999999999</v>
      </c>
      <c r="AM348" s="20"/>
      <c r="AN348" s="6">
        <f t="shared" si="267"/>
        <v>0</v>
      </c>
      <c r="AO348" s="6">
        <f t="shared" si="268"/>
        <v>0</v>
      </c>
      <c r="AP348" s="17">
        <f t="shared" si="269"/>
        <v>0</v>
      </c>
      <c r="AQ348" s="17"/>
      <c r="AR348" s="6">
        <f t="shared" si="270"/>
        <v>0</v>
      </c>
      <c r="AS348" s="6">
        <f t="shared" si="271"/>
        <v>0</v>
      </c>
      <c r="AT348" s="6">
        <f t="shared" si="311"/>
        <v>0</v>
      </c>
      <c r="AU348" s="6"/>
      <c r="AV348" s="6">
        <f t="shared" si="272"/>
        <v>0</v>
      </c>
      <c r="AW348" s="6">
        <f t="shared" si="273"/>
        <v>0</v>
      </c>
      <c r="AX348" s="6">
        <f t="shared" si="274"/>
        <v>0</v>
      </c>
      <c r="AY348" s="6"/>
      <c r="AZ348" s="6">
        <f t="shared" si="275"/>
        <v>0</v>
      </c>
      <c r="BA348" s="6">
        <f t="shared" si="276"/>
        <v>0</v>
      </c>
      <c r="BB348" s="6">
        <f t="shared" si="277"/>
        <v>0</v>
      </c>
      <c r="BC348" s="6"/>
      <c r="BD348" s="6">
        <f t="shared" si="278"/>
        <v>0</v>
      </c>
      <c r="BE348" s="6">
        <f t="shared" si="279"/>
        <v>0</v>
      </c>
      <c r="BF348" s="6">
        <f t="shared" si="280"/>
        <v>0</v>
      </c>
      <c r="BG348" s="6"/>
      <c r="BH348" s="6">
        <f t="shared" si="281"/>
        <v>0</v>
      </c>
      <c r="BI348" s="6">
        <f t="shared" si="282"/>
        <v>0</v>
      </c>
      <c r="BJ348" s="6">
        <f t="shared" si="283"/>
        <v>0</v>
      </c>
      <c r="BK348" s="6"/>
      <c r="BL348" s="6">
        <f t="shared" si="284"/>
        <v>0</v>
      </c>
      <c r="BM348" s="6">
        <f t="shared" si="285"/>
        <v>0</v>
      </c>
      <c r="BN348" s="6">
        <f t="shared" si="286"/>
        <v>0</v>
      </c>
      <c r="BO348" s="6"/>
      <c r="BP348" s="6">
        <f t="shared" si="287"/>
        <v>0</v>
      </c>
      <c r="BQ348" s="6">
        <f t="shared" si="288"/>
        <v>0</v>
      </c>
      <c r="BR348" s="6">
        <f t="shared" si="289"/>
        <v>0</v>
      </c>
      <c r="BS348" s="6"/>
      <c r="BT348" s="6">
        <f t="shared" si="290"/>
        <v>0</v>
      </c>
      <c r="BU348" s="6">
        <f t="shared" si="291"/>
        <v>0</v>
      </c>
      <c r="BV348" s="6">
        <f t="shared" si="292"/>
        <v>0</v>
      </c>
      <c r="BW348" s="6"/>
      <c r="BX348" s="6">
        <f t="shared" si="293"/>
        <v>0</v>
      </c>
      <c r="BY348" s="6">
        <f t="shared" si="294"/>
        <v>0</v>
      </c>
      <c r="BZ348" s="6">
        <f t="shared" si="295"/>
        <v>0</v>
      </c>
      <c r="CA348" s="6"/>
      <c r="CB348" s="6">
        <f t="shared" si="296"/>
        <v>0</v>
      </c>
      <c r="CC348" s="6">
        <f t="shared" si="297"/>
        <v>0</v>
      </c>
      <c r="CD348" s="6">
        <f t="shared" si="298"/>
        <v>0</v>
      </c>
      <c r="CE348" s="6"/>
      <c r="CF348" s="36">
        <f t="shared" si="299"/>
        <v>47</v>
      </c>
      <c r="CG348" s="6">
        <f t="shared" si="300"/>
        <v>0</v>
      </c>
      <c r="CH348" s="6">
        <f t="shared" si="301"/>
        <v>0</v>
      </c>
      <c r="CI348" s="6"/>
      <c r="CJ348" s="6">
        <f t="shared" si="302"/>
        <v>0</v>
      </c>
      <c r="CK348" s="6">
        <f t="shared" si="303"/>
        <v>0</v>
      </c>
      <c r="CL348" s="6">
        <f t="shared" si="304"/>
        <v>0</v>
      </c>
      <c r="CM348" s="6"/>
      <c r="CN348" s="6">
        <f t="shared" si="305"/>
        <v>0</v>
      </c>
      <c r="CO348" s="6">
        <f t="shared" si="306"/>
        <v>0</v>
      </c>
      <c r="CP348" s="6">
        <f t="shared" si="307"/>
        <v>0</v>
      </c>
      <c r="CQ348" s="6"/>
      <c r="CR348" s="6">
        <f t="shared" si="312"/>
        <v>0</v>
      </c>
      <c r="CS348" s="6">
        <f t="shared" si="313"/>
        <v>0</v>
      </c>
      <c r="CT348" s="6">
        <f t="shared" si="314"/>
        <v>0</v>
      </c>
      <c r="CU348" s="6"/>
      <c r="CV348" s="6"/>
      <c r="CW348" s="6"/>
      <c r="CX348" s="6"/>
      <c r="CY348" s="6"/>
      <c r="CZ348" s="6"/>
      <c r="DA348" s="6"/>
      <c r="DB348" s="6"/>
      <c r="DC348" s="6"/>
      <c r="DD348" s="133"/>
      <c r="DE348" s="133"/>
      <c r="DF348" s="133"/>
      <c r="DG348" s="133"/>
      <c r="DH348" s="56"/>
      <c r="DI348" s="56"/>
      <c r="DJ348" s="56"/>
      <c r="DK348" s="56"/>
      <c r="DL348" s="56"/>
    </row>
    <row r="349" spans="1:116" s="31" customFormat="1" ht="29.25" customHeight="1" thickTop="1" thickBot="1" x14ac:dyDescent="0.35">
      <c r="A349" s="4">
        <v>44431</v>
      </c>
      <c r="B349" s="5" t="s">
        <v>25</v>
      </c>
      <c r="C349" s="5" t="s">
        <v>41</v>
      </c>
      <c r="D349" s="12" t="s">
        <v>11</v>
      </c>
      <c r="E349" s="5" t="s">
        <v>65</v>
      </c>
      <c r="F349" s="5" t="s">
        <v>30</v>
      </c>
      <c r="G349" s="53" t="s">
        <v>436</v>
      </c>
      <c r="H349" s="53">
        <v>51</v>
      </c>
      <c r="I349" s="82">
        <v>49</v>
      </c>
      <c r="J349" s="17">
        <v>47</v>
      </c>
      <c r="K349" s="17">
        <f t="shared" si="309"/>
        <v>1103.8499999999999</v>
      </c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68">
        <v>47</v>
      </c>
      <c r="Y349" s="17"/>
      <c r="Z349" s="17"/>
      <c r="AA349" s="17"/>
      <c r="AB349" s="17"/>
      <c r="AC349" s="17"/>
      <c r="AD349" s="125"/>
      <c r="AE349" s="125"/>
      <c r="AF349" s="123"/>
      <c r="AG349" s="117">
        <f t="shared" si="265"/>
        <v>0</v>
      </c>
      <c r="AH349" s="6">
        <f t="shared" si="266"/>
        <v>0</v>
      </c>
      <c r="AI349" s="68">
        <f t="shared" si="264"/>
        <v>47</v>
      </c>
      <c r="AJ349" s="17"/>
      <c r="AK349" s="20">
        <f t="shared" si="308"/>
        <v>47</v>
      </c>
      <c r="AL349" s="20">
        <f t="shared" si="310"/>
        <v>1103.8499999999999</v>
      </c>
      <c r="AM349" s="20"/>
      <c r="AN349" s="6">
        <f t="shared" si="267"/>
        <v>0</v>
      </c>
      <c r="AO349" s="6">
        <f t="shared" si="268"/>
        <v>0</v>
      </c>
      <c r="AP349" s="17">
        <f t="shared" si="269"/>
        <v>0</v>
      </c>
      <c r="AQ349" s="17"/>
      <c r="AR349" s="6">
        <f t="shared" si="270"/>
        <v>0</v>
      </c>
      <c r="AS349" s="6">
        <f t="shared" si="271"/>
        <v>0</v>
      </c>
      <c r="AT349" s="6">
        <f t="shared" si="311"/>
        <v>0</v>
      </c>
      <c r="AU349" s="6"/>
      <c r="AV349" s="6">
        <f t="shared" si="272"/>
        <v>0</v>
      </c>
      <c r="AW349" s="6">
        <f t="shared" si="273"/>
        <v>0</v>
      </c>
      <c r="AX349" s="6">
        <f t="shared" si="274"/>
        <v>0</v>
      </c>
      <c r="AY349" s="6"/>
      <c r="AZ349" s="6">
        <f t="shared" si="275"/>
        <v>0</v>
      </c>
      <c r="BA349" s="6">
        <f t="shared" si="276"/>
        <v>0</v>
      </c>
      <c r="BB349" s="6">
        <f t="shared" si="277"/>
        <v>0</v>
      </c>
      <c r="BC349" s="6"/>
      <c r="BD349" s="6">
        <f t="shared" si="278"/>
        <v>0</v>
      </c>
      <c r="BE349" s="6">
        <f t="shared" si="279"/>
        <v>0</v>
      </c>
      <c r="BF349" s="6">
        <f t="shared" si="280"/>
        <v>0</v>
      </c>
      <c r="BG349" s="6"/>
      <c r="BH349" s="6">
        <f t="shared" si="281"/>
        <v>0</v>
      </c>
      <c r="BI349" s="6">
        <f t="shared" si="282"/>
        <v>0</v>
      </c>
      <c r="BJ349" s="6">
        <f t="shared" si="283"/>
        <v>0</v>
      </c>
      <c r="BK349" s="6"/>
      <c r="BL349" s="6">
        <f t="shared" si="284"/>
        <v>0</v>
      </c>
      <c r="BM349" s="6">
        <f t="shared" si="285"/>
        <v>0</v>
      </c>
      <c r="BN349" s="6">
        <f t="shared" si="286"/>
        <v>0</v>
      </c>
      <c r="BO349" s="6"/>
      <c r="BP349" s="6">
        <f t="shared" si="287"/>
        <v>0</v>
      </c>
      <c r="BQ349" s="6">
        <f t="shared" si="288"/>
        <v>0</v>
      </c>
      <c r="BR349" s="6">
        <f t="shared" si="289"/>
        <v>0</v>
      </c>
      <c r="BS349" s="6"/>
      <c r="BT349" s="6">
        <f t="shared" si="290"/>
        <v>0</v>
      </c>
      <c r="BU349" s="6">
        <f t="shared" si="291"/>
        <v>0</v>
      </c>
      <c r="BV349" s="6">
        <f t="shared" si="292"/>
        <v>0</v>
      </c>
      <c r="BW349" s="6"/>
      <c r="BX349" s="6">
        <f t="shared" si="293"/>
        <v>0</v>
      </c>
      <c r="BY349" s="6">
        <f t="shared" si="294"/>
        <v>0</v>
      </c>
      <c r="BZ349" s="6">
        <f t="shared" si="295"/>
        <v>0</v>
      </c>
      <c r="CA349" s="6"/>
      <c r="CB349" s="6">
        <f t="shared" si="296"/>
        <v>0</v>
      </c>
      <c r="CC349" s="6">
        <f t="shared" si="297"/>
        <v>0</v>
      </c>
      <c r="CD349" s="6">
        <f t="shared" si="298"/>
        <v>0</v>
      </c>
      <c r="CE349" s="6"/>
      <c r="CF349" s="6">
        <f t="shared" si="299"/>
        <v>0</v>
      </c>
      <c r="CG349" s="6">
        <f t="shared" si="300"/>
        <v>0</v>
      </c>
      <c r="CH349" s="6">
        <f t="shared" si="301"/>
        <v>0</v>
      </c>
      <c r="CI349" s="6"/>
      <c r="CJ349" s="6">
        <f t="shared" si="302"/>
        <v>0</v>
      </c>
      <c r="CK349" s="6">
        <f t="shared" si="303"/>
        <v>0</v>
      </c>
      <c r="CL349" s="36">
        <f t="shared" si="304"/>
        <v>47</v>
      </c>
      <c r="CM349" s="6"/>
      <c r="CN349" s="6">
        <f t="shared" si="305"/>
        <v>0</v>
      </c>
      <c r="CO349" s="6">
        <f t="shared" si="306"/>
        <v>0</v>
      </c>
      <c r="CP349" s="6">
        <f t="shared" si="307"/>
        <v>0</v>
      </c>
      <c r="CQ349" s="6"/>
      <c r="CR349" s="6">
        <f t="shared" si="312"/>
        <v>0</v>
      </c>
      <c r="CS349" s="6">
        <f t="shared" si="313"/>
        <v>0</v>
      </c>
      <c r="CT349" s="6">
        <f t="shared" si="314"/>
        <v>0</v>
      </c>
      <c r="CU349" s="6"/>
      <c r="CV349" s="6"/>
      <c r="CW349" s="6"/>
      <c r="CX349" s="6"/>
      <c r="CY349" s="6"/>
      <c r="CZ349" s="6"/>
      <c r="DA349" s="6"/>
      <c r="DB349" s="6"/>
      <c r="DC349" s="6"/>
      <c r="DD349" s="133"/>
      <c r="DE349" s="133"/>
      <c r="DF349" s="133"/>
      <c r="DG349" s="133"/>
      <c r="DH349" s="56"/>
      <c r="DI349" s="56"/>
      <c r="DJ349" s="56"/>
      <c r="DK349" s="56"/>
      <c r="DL349" s="56"/>
    </row>
    <row r="350" spans="1:116" s="31" customFormat="1" ht="29.25" customHeight="1" thickTop="1" thickBot="1" x14ac:dyDescent="0.35">
      <c r="A350" s="4">
        <v>44431</v>
      </c>
      <c r="B350" s="51" t="s">
        <v>10</v>
      </c>
      <c r="C350" s="5" t="s">
        <v>41</v>
      </c>
      <c r="D350" s="12" t="s">
        <v>11</v>
      </c>
      <c r="E350" s="5" t="s">
        <v>27</v>
      </c>
      <c r="F350" s="5" t="s">
        <v>1</v>
      </c>
      <c r="G350" s="53" t="s">
        <v>437</v>
      </c>
      <c r="H350" s="53">
        <v>52.5</v>
      </c>
      <c r="I350" s="81">
        <v>-47.5</v>
      </c>
      <c r="J350" s="72">
        <v>-48.5</v>
      </c>
      <c r="K350" s="17">
        <f t="shared" si="309"/>
        <v>1055.3499999999999</v>
      </c>
      <c r="L350" s="17"/>
      <c r="M350" s="17"/>
      <c r="N350" s="17"/>
      <c r="O350" s="17"/>
      <c r="P350" s="17"/>
      <c r="Q350" s="17"/>
      <c r="R350" s="17"/>
      <c r="S350" s="17"/>
      <c r="T350" s="72">
        <v>-48.5</v>
      </c>
      <c r="U350" s="17"/>
      <c r="V350" s="17"/>
      <c r="W350" s="17"/>
      <c r="X350" s="17"/>
      <c r="Y350" s="17"/>
      <c r="Z350" s="17"/>
      <c r="AA350" s="17"/>
      <c r="AB350" s="17"/>
      <c r="AC350" s="17"/>
      <c r="AD350" s="125"/>
      <c r="AE350" s="125"/>
      <c r="AF350" s="123"/>
      <c r="AG350" s="117">
        <f t="shared" si="265"/>
        <v>0</v>
      </c>
      <c r="AH350" s="6">
        <f t="shared" si="266"/>
        <v>0</v>
      </c>
      <c r="AI350" s="72">
        <f t="shared" ref="AI350:AI361" si="315">IF(C350="HF3",J350,0)</f>
        <v>-48.5</v>
      </c>
      <c r="AJ350" s="17"/>
      <c r="AK350" s="20">
        <f t="shared" si="308"/>
        <v>-48.5</v>
      </c>
      <c r="AL350" s="20">
        <f t="shared" si="310"/>
        <v>1055.3499999999999</v>
      </c>
      <c r="AM350" s="20"/>
      <c r="AN350" s="6">
        <f t="shared" si="267"/>
        <v>0</v>
      </c>
      <c r="AO350" s="6">
        <f t="shared" si="268"/>
        <v>0</v>
      </c>
      <c r="AP350" s="17">
        <f t="shared" si="269"/>
        <v>0</v>
      </c>
      <c r="AQ350" s="17"/>
      <c r="AR350" s="6">
        <f t="shared" si="270"/>
        <v>0</v>
      </c>
      <c r="AS350" s="6">
        <f t="shared" si="271"/>
        <v>0</v>
      </c>
      <c r="AT350" s="6">
        <f t="shared" si="311"/>
        <v>0</v>
      </c>
      <c r="AU350" s="6"/>
      <c r="AV350" s="6">
        <f t="shared" si="272"/>
        <v>0</v>
      </c>
      <c r="AW350" s="6">
        <f t="shared" si="273"/>
        <v>0</v>
      </c>
      <c r="AX350" s="6">
        <f t="shared" si="274"/>
        <v>0</v>
      </c>
      <c r="AY350" s="6"/>
      <c r="AZ350" s="6">
        <f t="shared" si="275"/>
        <v>0</v>
      </c>
      <c r="BA350" s="6">
        <f t="shared" si="276"/>
        <v>0</v>
      </c>
      <c r="BB350" s="6">
        <f t="shared" si="277"/>
        <v>0</v>
      </c>
      <c r="BC350" s="6"/>
      <c r="BD350" s="6">
        <f t="shared" si="278"/>
        <v>0</v>
      </c>
      <c r="BE350" s="6">
        <f t="shared" si="279"/>
        <v>0</v>
      </c>
      <c r="BF350" s="6">
        <f t="shared" si="280"/>
        <v>0</v>
      </c>
      <c r="BG350" s="6"/>
      <c r="BH350" s="6">
        <f t="shared" si="281"/>
        <v>0</v>
      </c>
      <c r="BI350" s="6">
        <f t="shared" si="282"/>
        <v>0</v>
      </c>
      <c r="BJ350" s="6">
        <f t="shared" si="283"/>
        <v>0</v>
      </c>
      <c r="BK350" s="6"/>
      <c r="BL350" s="6">
        <f t="shared" si="284"/>
        <v>0</v>
      </c>
      <c r="BM350" s="6">
        <f t="shared" si="285"/>
        <v>0</v>
      </c>
      <c r="BN350" s="6">
        <f t="shared" si="286"/>
        <v>0</v>
      </c>
      <c r="BO350" s="6"/>
      <c r="BP350" s="6">
        <f t="shared" si="287"/>
        <v>0</v>
      </c>
      <c r="BQ350" s="6">
        <f t="shared" si="288"/>
        <v>0</v>
      </c>
      <c r="BR350" s="6">
        <f t="shared" si="289"/>
        <v>0</v>
      </c>
      <c r="BS350" s="6"/>
      <c r="BT350" s="6">
        <f t="shared" si="290"/>
        <v>0</v>
      </c>
      <c r="BU350" s="6">
        <f t="shared" si="291"/>
        <v>0</v>
      </c>
      <c r="BV350" s="79">
        <f t="shared" si="292"/>
        <v>-48.5</v>
      </c>
      <c r="BW350" s="6"/>
      <c r="BX350" s="6">
        <f t="shared" si="293"/>
        <v>0</v>
      </c>
      <c r="BY350" s="6">
        <f t="shared" si="294"/>
        <v>0</v>
      </c>
      <c r="BZ350" s="6">
        <f t="shared" si="295"/>
        <v>0</v>
      </c>
      <c r="CA350" s="6"/>
      <c r="CB350" s="6">
        <f t="shared" si="296"/>
        <v>0</v>
      </c>
      <c r="CC350" s="6">
        <f t="shared" si="297"/>
        <v>0</v>
      </c>
      <c r="CD350" s="6">
        <f t="shared" si="298"/>
        <v>0</v>
      </c>
      <c r="CE350" s="6"/>
      <c r="CF350" s="6">
        <f t="shared" si="299"/>
        <v>0</v>
      </c>
      <c r="CG350" s="6">
        <f t="shared" si="300"/>
        <v>0</v>
      </c>
      <c r="CH350" s="6">
        <f t="shared" si="301"/>
        <v>0</v>
      </c>
      <c r="CI350" s="6"/>
      <c r="CJ350" s="6">
        <f t="shared" si="302"/>
        <v>0</v>
      </c>
      <c r="CK350" s="6">
        <f t="shared" si="303"/>
        <v>0</v>
      </c>
      <c r="CL350" s="6">
        <f t="shared" si="304"/>
        <v>0</v>
      </c>
      <c r="CM350" s="6"/>
      <c r="CN350" s="6">
        <f t="shared" si="305"/>
        <v>0</v>
      </c>
      <c r="CO350" s="6">
        <f t="shared" si="306"/>
        <v>0</v>
      </c>
      <c r="CP350" s="6">
        <f t="shared" si="307"/>
        <v>0</v>
      </c>
      <c r="CQ350" s="6"/>
      <c r="CR350" s="6">
        <f t="shared" si="312"/>
        <v>0</v>
      </c>
      <c r="CS350" s="6">
        <f t="shared" si="313"/>
        <v>0</v>
      </c>
      <c r="CT350" s="6">
        <f t="shared" si="314"/>
        <v>0</v>
      </c>
      <c r="CU350" s="6"/>
      <c r="CV350" s="6"/>
      <c r="CW350" s="6"/>
      <c r="CX350" s="6"/>
      <c r="CY350" s="6"/>
      <c r="CZ350" s="6"/>
      <c r="DA350" s="6"/>
      <c r="DB350" s="6"/>
      <c r="DC350" s="6"/>
      <c r="DD350" s="133"/>
      <c r="DE350" s="133"/>
      <c r="DF350" s="133"/>
      <c r="DG350" s="133"/>
      <c r="DH350" s="56"/>
      <c r="DI350" s="56"/>
      <c r="DJ350" s="56"/>
      <c r="DK350" s="56"/>
      <c r="DL350" s="56"/>
    </row>
    <row r="351" spans="1:116" s="31" customFormat="1" ht="29.25" customHeight="1" thickTop="1" thickBot="1" x14ac:dyDescent="0.35">
      <c r="A351" s="4">
        <v>44431</v>
      </c>
      <c r="B351" s="5" t="s">
        <v>0</v>
      </c>
      <c r="C351" s="5" t="s">
        <v>29</v>
      </c>
      <c r="D351" s="12" t="s">
        <v>11</v>
      </c>
      <c r="E351" s="5" t="s">
        <v>27</v>
      </c>
      <c r="F351" s="5" t="s">
        <v>30</v>
      </c>
      <c r="G351" s="53" t="s">
        <v>438</v>
      </c>
      <c r="H351" s="53">
        <v>62</v>
      </c>
      <c r="I351" s="82">
        <v>38</v>
      </c>
      <c r="J351" s="17">
        <v>36</v>
      </c>
      <c r="K351" s="17">
        <f t="shared" si="309"/>
        <v>1091.3499999999999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68">
        <v>36</v>
      </c>
      <c r="V351" s="17"/>
      <c r="W351" s="17"/>
      <c r="X351" s="17"/>
      <c r="Y351" s="17"/>
      <c r="Z351" s="17"/>
      <c r="AA351" s="17"/>
      <c r="AB351" s="17"/>
      <c r="AC351" s="17"/>
      <c r="AD351" s="125"/>
      <c r="AE351" s="125"/>
      <c r="AF351" s="123"/>
      <c r="AG351" s="119">
        <f t="shared" si="265"/>
        <v>36</v>
      </c>
      <c r="AH351" s="6">
        <f t="shared" si="266"/>
        <v>0</v>
      </c>
      <c r="AI351" s="17">
        <f t="shared" si="315"/>
        <v>0</v>
      </c>
      <c r="AJ351" s="17"/>
      <c r="AK351" s="20">
        <f t="shared" si="308"/>
        <v>36</v>
      </c>
      <c r="AL351" s="20">
        <f t="shared" si="310"/>
        <v>1091.3499999999999</v>
      </c>
      <c r="AM351" s="20"/>
      <c r="AN351" s="6">
        <f t="shared" si="267"/>
        <v>0</v>
      </c>
      <c r="AO351" s="6">
        <f t="shared" si="268"/>
        <v>0</v>
      </c>
      <c r="AP351" s="17">
        <f t="shared" si="269"/>
        <v>0</v>
      </c>
      <c r="AQ351" s="17"/>
      <c r="AR351" s="6">
        <f t="shared" si="270"/>
        <v>0</v>
      </c>
      <c r="AS351" s="6">
        <f t="shared" si="271"/>
        <v>0</v>
      </c>
      <c r="AT351" s="6">
        <f t="shared" si="311"/>
        <v>0</v>
      </c>
      <c r="AU351" s="6"/>
      <c r="AV351" s="6">
        <f t="shared" si="272"/>
        <v>0</v>
      </c>
      <c r="AW351" s="6">
        <f t="shared" si="273"/>
        <v>0</v>
      </c>
      <c r="AX351" s="6">
        <f t="shared" si="274"/>
        <v>0</v>
      </c>
      <c r="AY351" s="6"/>
      <c r="AZ351" s="6">
        <f t="shared" si="275"/>
        <v>0</v>
      </c>
      <c r="BA351" s="6">
        <f t="shared" si="276"/>
        <v>0</v>
      </c>
      <c r="BB351" s="6">
        <f t="shared" si="277"/>
        <v>0</v>
      </c>
      <c r="BC351" s="6"/>
      <c r="BD351" s="6">
        <f t="shared" si="278"/>
        <v>0</v>
      </c>
      <c r="BE351" s="6">
        <f t="shared" si="279"/>
        <v>0</v>
      </c>
      <c r="BF351" s="6">
        <f t="shared" si="280"/>
        <v>0</v>
      </c>
      <c r="BG351" s="6"/>
      <c r="BH351" s="6">
        <f t="shared" si="281"/>
        <v>0</v>
      </c>
      <c r="BI351" s="6">
        <f t="shared" si="282"/>
        <v>0</v>
      </c>
      <c r="BJ351" s="6">
        <f t="shared" si="283"/>
        <v>0</v>
      </c>
      <c r="BK351" s="6"/>
      <c r="BL351" s="6">
        <f t="shared" si="284"/>
        <v>0</v>
      </c>
      <c r="BM351" s="6">
        <f t="shared" si="285"/>
        <v>0</v>
      </c>
      <c r="BN351" s="6">
        <f t="shared" si="286"/>
        <v>0</v>
      </c>
      <c r="BO351" s="6"/>
      <c r="BP351" s="6">
        <f t="shared" si="287"/>
        <v>0</v>
      </c>
      <c r="BQ351" s="6">
        <f t="shared" si="288"/>
        <v>0</v>
      </c>
      <c r="BR351" s="6">
        <f t="shared" si="289"/>
        <v>0</v>
      </c>
      <c r="BS351" s="6"/>
      <c r="BT351" s="6">
        <f t="shared" si="290"/>
        <v>0</v>
      </c>
      <c r="BU351" s="6">
        <f t="shared" si="291"/>
        <v>0</v>
      </c>
      <c r="BV351" s="6">
        <f t="shared" si="292"/>
        <v>0</v>
      </c>
      <c r="BW351" s="6"/>
      <c r="BX351" s="36">
        <f t="shared" si="293"/>
        <v>36</v>
      </c>
      <c r="BY351" s="6">
        <f t="shared" si="294"/>
        <v>0</v>
      </c>
      <c r="BZ351" s="6">
        <f t="shared" si="295"/>
        <v>0</v>
      </c>
      <c r="CA351" s="6"/>
      <c r="CB351" s="6">
        <f t="shared" si="296"/>
        <v>0</v>
      </c>
      <c r="CC351" s="6">
        <f t="shared" si="297"/>
        <v>0</v>
      </c>
      <c r="CD351" s="6">
        <f t="shared" si="298"/>
        <v>0</v>
      </c>
      <c r="CE351" s="6"/>
      <c r="CF351" s="6">
        <f t="shared" si="299"/>
        <v>0</v>
      </c>
      <c r="CG351" s="6">
        <f t="shared" si="300"/>
        <v>0</v>
      </c>
      <c r="CH351" s="6">
        <f t="shared" si="301"/>
        <v>0</v>
      </c>
      <c r="CI351" s="6"/>
      <c r="CJ351" s="6">
        <f t="shared" si="302"/>
        <v>0</v>
      </c>
      <c r="CK351" s="6">
        <f t="shared" si="303"/>
        <v>0</v>
      </c>
      <c r="CL351" s="6">
        <f t="shared" si="304"/>
        <v>0</v>
      </c>
      <c r="CM351" s="6"/>
      <c r="CN351" s="6">
        <f t="shared" si="305"/>
        <v>0</v>
      </c>
      <c r="CO351" s="6">
        <f t="shared" si="306"/>
        <v>0</v>
      </c>
      <c r="CP351" s="6">
        <f t="shared" si="307"/>
        <v>0</v>
      </c>
      <c r="CQ351" s="6"/>
      <c r="CR351" s="6">
        <f t="shared" si="312"/>
        <v>0</v>
      </c>
      <c r="CS351" s="6">
        <f t="shared" si="313"/>
        <v>0</v>
      </c>
      <c r="CT351" s="6">
        <f t="shared" si="314"/>
        <v>0</v>
      </c>
      <c r="CU351" s="6"/>
      <c r="CV351" s="6"/>
      <c r="CW351" s="6"/>
      <c r="CX351" s="6"/>
      <c r="CY351" s="6"/>
      <c r="CZ351" s="6"/>
      <c r="DA351" s="6"/>
      <c r="DB351" s="6"/>
      <c r="DC351" s="6"/>
      <c r="DD351" s="133"/>
      <c r="DE351" s="133"/>
      <c r="DF351" s="133"/>
      <c r="DG351" s="133"/>
      <c r="DH351" s="56"/>
      <c r="DI351" s="56"/>
      <c r="DJ351" s="56"/>
      <c r="DK351" s="56"/>
      <c r="DL351" s="56"/>
    </row>
    <row r="352" spans="1:116" s="31" customFormat="1" ht="29.25" customHeight="1" thickTop="1" thickBot="1" x14ac:dyDescent="0.35">
      <c r="A352" s="4">
        <v>44432</v>
      </c>
      <c r="B352" s="51" t="s">
        <v>0</v>
      </c>
      <c r="C352" s="5" t="s">
        <v>29</v>
      </c>
      <c r="D352" s="12" t="s">
        <v>11</v>
      </c>
      <c r="E352" s="5" t="s">
        <v>27</v>
      </c>
      <c r="F352" s="5" t="s">
        <v>1</v>
      </c>
      <c r="G352" s="53" t="s">
        <v>439</v>
      </c>
      <c r="H352" s="53">
        <v>58.75</v>
      </c>
      <c r="I352" s="81">
        <v>-41.25</v>
      </c>
      <c r="J352" s="72">
        <v>-42.25</v>
      </c>
      <c r="K352" s="17">
        <f t="shared" si="309"/>
        <v>1049.0999999999999</v>
      </c>
      <c r="L352" s="17"/>
      <c r="M352" s="17"/>
      <c r="N352" s="17"/>
      <c r="O352" s="17"/>
      <c r="P352" s="17"/>
      <c r="Q352" s="17"/>
      <c r="R352" s="17"/>
      <c r="S352" s="17"/>
      <c r="T352" s="17"/>
      <c r="U352" s="72">
        <v>-42.25</v>
      </c>
      <c r="V352" s="17"/>
      <c r="W352" s="17"/>
      <c r="X352" s="17"/>
      <c r="Y352" s="17"/>
      <c r="Z352" s="17"/>
      <c r="AA352" s="17"/>
      <c r="AB352" s="17"/>
      <c r="AC352" s="17"/>
      <c r="AD352" s="125"/>
      <c r="AE352" s="125"/>
      <c r="AF352" s="123"/>
      <c r="AG352" s="118">
        <f t="shared" si="265"/>
        <v>-42.25</v>
      </c>
      <c r="AH352" s="6">
        <f t="shared" si="266"/>
        <v>0</v>
      </c>
      <c r="AI352" s="17">
        <f t="shared" si="315"/>
        <v>0</v>
      </c>
      <c r="AJ352" s="17"/>
      <c r="AK352" s="20">
        <f t="shared" si="308"/>
        <v>-42.25</v>
      </c>
      <c r="AL352" s="20">
        <f t="shared" si="310"/>
        <v>1049.0999999999999</v>
      </c>
      <c r="AM352" s="20"/>
      <c r="AN352" s="6">
        <f t="shared" si="267"/>
        <v>0</v>
      </c>
      <c r="AO352" s="6">
        <f t="shared" si="268"/>
        <v>0</v>
      </c>
      <c r="AP352" s="17">
        <f t="shared" si="269"/>
        <v>0</v>
      </c>
      <c r="AQ352" s="17"/>
      <c r="AR352" s="6">
        <f t="shared" si="270"/>
        <v>0</v>
      </c>
      <c r="AS352" s="6">
        <f t="shared" si="271"/>
        <v>0</v>
      </c>
      <c r="AT352" s="6">
        <f t="shared" si="311"/>
        <v>0</v>
      </c>
      <c r="AU352" s="6"/>
      <c r="AV352" s="6">
        <f t="shared" si="272"/>
        <v>0</v>
      </c>
      <c r="AW352" s="6">
        <f t="shared" si="273"/>
        <v>0</v>
      </c>
      <c r="AX352" s="6">
        <f t="shared" si="274"/>
        <v>0</v>
      </c>
      <c r="AY352" s="6"/>
      <c r="AZ352" s="6">
        <f t="shared" si="275"/>
        <v>0</v>
      </c>
      <c r="BA352" s="6">
        <f t="shared" si="276"/>
        <v>0</v>
      </c>
      <c r="BB352" s="6">
        <f t="shared" si="277"/>
        <v>0</v>
      </c>
      <c r="BC352" s="6"/>
      <c r="BD352" s="6">
        <f t="shared" si="278"/>
        <v>0</v>
      </c>
      <c r="BE352" s="6">
        <f t="shared" si="279"/>
        <v>0</v>
      </c>
      <c r="BF352" s="6">
        <f t="shared" si="280"/>
        <v>0</v>
      </c>
      <c r="BG352" s="6"/>
      <c r="BH352" s="6">
        <f t="shared" si="281"/>
        <v>0</v>
      </c>
      <c r="BI352" s="6">
        <f t="shared" si="282"/>
        <v>0</v>
      </c>
      <c r="BJ352" s="6">
        <f t="shared" si="283"/>
        <v>0</v>
      </c>
      <c r="BK352" s="6"/>
      <c r="BL352" s="6">
        <f t="shared" si="284"/>
        <v>0</v>
      </c>
      <c r="BM352" s="6">
        <f t="shared" si="285"/>
        <v>0</v>
      </c>
      <c r="BN352" s="6">
        <f t="shared" si="286"/>
        <v>0</v>
      </c>
      <c r="BO352" s="6"/>
      <c r="BP352" s="6">
        <f t="shared" si="287"/>
        <v>0</v>
      </c>
      <c r="BQ352" s="6">
        <f t="shared" si="288"/>
        <v>0</v>
      </c>
      <c r="BR352" s="6">
        <f t="shared" si="289"/>
        <v>0</v>
      </c>
      <c r="BS352" s="6"/>
      <c r="BT352" s="6">
        <f t="shared" si="290"/>
        <v>0</v>
      </c>
      <c r="BU352" s="6">
        <f t="shared" si="291"/>
        <v>0</v>
      </c>
      <c r="BV352" s="6">
        <f t="shared" si="292"/>
        <v>0</v>
      </c>
      <c r="BW352" s="6"/>
      <c r="BX352" s="79">
        <f t="shared" si="293"/>
        <v>-42.25</v>
      </c>
      <c r="BY352" s="6">
        <f t="shared" si="294"/>
        <v>0</v>
      </c>
      <c r="BZ352" s="6">
        <f t="shared" si="295"/>
        <v>0</v>
      </c>
      <c r="CA352" s="6"/>
      <c r="CB352" s="6">
        <f t="shared" si="296"/>
        <v>0</v>
      </c>
      <c r="CC352" s="6">
        <f t="shared" si="297"/>
        <v>0</v>
      </c>
      <c r="CD352" s="6">
        <f t="shared" si="298"/>
        <v>0</v>
      </c>
      <c r="CE352" s="6"/>
      <c r="CF352" s="6">
        <f t="shared" si="299"/>
        <v>0</v>
      </c>
      <c r="CG352" s="6">
        <f t="shared" si="300"/>
        <v>0</v>
      </c>
      <c r="CH352" s="6">
        <f t="shared" si="301"/>
        <v>0</v>
      </c>
      <c r="CI352" s="6"/>
      <c r="CJ352" s="6">
        <f t="shared" si="302"/>
        <v>0</v>
      </c>
      <c r="CK352" s="6">
        <f t="shared" si="303"/>
        <v>0</v>
      </c>
      <c r="CL352" s="6">
        <f t="shared" si="304"/>
        <v>0</v>
      </c>
      <c r="CM352" s="6"/>
      <c r="CN352" s="6">
        <f t="shared" si="305"/>
        <v>0</v>
      </c>
      <c r="CO352" s="6">
        <f t="shared" si="306"/>
        <v>0</v>
      </c>
      <c r="CP352" s="6">
        <f t="shared" si="307"/>
        <v>0</v>
      </c>
      <c r="CQ352" s="6"/>
      <c r="CR352" s="6">
        <f t="shared" si="312"/>
        <v>0</v>
      </c>
      <c r="CS352" s="6">
        <f t="shared" si="313"/>
        <v>0</v>
      </c>
      <c r="CT352" s="6">
        <f t="shared" si="314"/>
        <v>0</v>
      </c>
      <c r="CU352" s="6"/>
      <c r="CV352" s="6"/>
      <c r="CW352" s="6"/>
      <c r="CX352" s="6"/>
      <c r="CY352" s="6"/>
      <c r="CZ352" s="6"/>
      <c r="DA352" s="6"/>
      <c r="DB352" s="6"/>
      <c r="DC352" s="6"/>
      <c r="DD352" s="133"/>
      <c r="DE352" s="133"/>
      <c r="DF352" s="133"/>
      <c r="DG352" s="133"/>
      <c r="DH352" s="56"/>
      <c r="DI352" s="56"/>
      <c r="DJ352" s="56"/>
      <c r="DK352" s="56"/>
      <c r="DL352" s="56"/>
    </row>
    <row r="353" spans="1:116" s="31" customFormat="1" ht="29.25" customHeight="1" thickTop="1" thickBot="1" x14ac:dyDescent="0.35">
      <c r="A353" s="4">
        <v>44433</v>
      </c>
      <c r="B353" s="51" t="s">
        <v>23</v>
      </c>
      <c r="C353" s="5" t="s">
        <v>38</v>
      </c>
      <c r="D353" s="5" t="s">
        <v>11</v>
      </c>
      <c r="E353" s="5" t="s">
        <v>64</v>
      </c>
      <c r="F353" s="5" t="s">
        <v>1</v>
      </c>
      <c r="G353" s="53" t="s">
        <v>440</v>
      </c>
      <c r="H353" s="53">
        <v>48</v>
      </c>
      <c r="I353" s="81">
        <v>-52</v>
      </c>
      <c r="J353" s="72">
        <v>-53</v>
      </c>
      <c r="K353" s="17">
        <f t="shared" si="309"/>
        <v>996.09999999999991</v>
      </c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72">
        <v>-53</v>
      </c>
      <c r="X353" s="17"/>
      <c r="Y353" s="17"/>
      <c r="Z353" s="17"/>
      <c r="AA353" s="17"/>
      <c r="AB353" s="17"/>
      <c r="AC353" s="17"/>
      <c r="AD353" s="125"/>
      <c r="AE353" s="125"/>
      <c r="AF353" s="123"/>
      <c r="AG353" s="117">
        <f t="shared" si="265"/>
        <v>0</v>
      </c>
      <c r="AH353" s="79">
        <f t="shared" si="266"/>
        <v>-53</v>
      </c>
      <c r="AI353" s="17">
        <f t="shared" si="315"/>
        <v>0</v>
      </c>
      <c r="AJ353" s="17"/>
      <c r="AK353" s="20">
        <f t="shared" si="308"/>
        <v>-53</v>
      </c>
      <c r="AL353" s="20">
        <f t="shared" si="310"/>
        <v>996.09999999999991</v>
      </c>
      <c r="AM353" s="20"/>
      <c r="AN353" s="6">
        <f t="shared" si="267"/>
        <v>0</v>
      </c>
      <c r="AO353" s="6">
        <f t="shared" si="268"/>
        <v>0</v>
      </c>
      <c r="AP353" s="17">
        <f t="shared" si="269"/>
        <v>0</v>
      </c>
      <c r="AQ353" s="17"/>
      <c r="AR353" s="6">
        <f t="shared" si="270"/>
        <v>0</v>
      </c>
      <c r="AS353" s="6">
        <f t="shared" si="271"/>
        <v>0</v>
      </c>
      <c r="AT353" s="6">
        <f t="shared" si="311"/>
        <v>0</v>
      </c>
      <c r="AU353" s="6"/>
      <c r="AV353" s="6">
        <f t="shared" si="272"/>
        <v>0</v>
      </c>
      <c r="AW353" s="6">
        <f t="shared" si="273"/>
        <v>0</v>
      </c>
      <c r="AX353" s="6">
        <f t="shared" si="274"/>
        <v>0</v>
      </c>
      <c r="AY353" s="6"/>
      <c r="AZ353" s="6">
        <f t="shared" si="275"/>
        <v>0</v>
      </c>
      <c r="BA353" s="6">
        <f t="shared" si="276"/>
        <v>0</v>
      </c>
      <c r="BB353" s="6">
        <f t="shared" si="277"/>
        <v>0</v>
      </c>
      <c r="BC353" s="6"/>
      <c r="BD353" s="6">
        <f t="shared" si="278"/>
        <v>0</v>
      </c>
      <c r="BE353" s="6">
        <f t="shared" si="279"/>
        <v>0</v>
      </c>
      <c r="BF353" s="6">
        <f t="shared" si="280"/>
        <v>0</v>
      </c>
      <c r="BG353" s="6"/>
      <c r="BH353" s="6">
        <f t="shared" si="281"/>
        <v>0</v>
      </c>
      <c r="BI353" s="6">
        <f t="shared" si="282"/>
        <v>0</v>
      </c>
      <c r="BJ353" s="6">
        <f t="shared" si="283"/>
        <v>0</v>
      </c>
      <c r="BK353" s="6"/>
      <c r="BL353" s="6">
        <f t="shared" si="284"/>
        <v>0</v>
      </c>
      <c r="BM353" s="6">
        <f t="shared" si="285"/>
        <v>0</v>
      </c>
      <c r="BN353" s="6">
        <f t="shared" si="286"/>
        <v>0</v>
      </c>
      <c r="BO353" s="6"/>
      <c r="BP353" s="6">
        <f t="shared" si="287"/>
        <v>0</v>
      </c>
      <c r="BQ353" s="6">
        <f t="shared" si="288"/>
        <v>0</v>
      </c>
      <c r="BR353" s="6">
        <f t="shared" si="289"/>
        <v>0</v>
      </c>
      <c r="BS353" s="6"/>
      <c r="BT353" s="6">
        <f t="shared" si="290"/>
        <v>0</v>
      </c>
      <c r="BU353" s="6">
        <f t="shared" si="291"/>
        <v>0</v>
      </c>
      <c r="BV353" s="6">
        <f t="shared" si="292"/>
        <v>0</v>
      </c>
      <c r="BW353" s="6"/>
      <c r="BX353" s="6">
        <f t="shared" si="293"/>
        <v>0</v>
      </c>
      <c r="BY353" s="6">
        <f t="shared" si="294"/>
        <v>0</v>
      </c>
      <c r="BZ353" s="6">
        <f t="shared" si="295"/>
        <v>0</v>
      </c>
      <c r="CA353" s="6"/>
      <c r="CB353" s="6">
        <f t="shared" si="296"/>
        <v>0</v>
      </c>
      <c r="CC353" s="6">
        <f t="shared" si="297"/>
        <v>0</v>
      </c>
      <c r="CD353" s="6">
        <f t="shared" si="298"/>
        <v>0</v>
      </c>
      <c r="CE353" s="6"/>
      <c r="CF353" s="6">
        <f t="shared" si="299"/>
        <v>0</v>
      </c>
      <c r="CG353" s="79">
        <f t="shared" si="300"/>
        <v>-53</v>
      </c>
      <c r="CH353" s="6">
        <f t="shared" si="301"/>
        <v>0</v>
      </c>
      <c r="CI353" s="6"/>
      <c r="CJ353" s="6">
        <f t="shared" si="302"/>
        <v>0</v>
      </c>
      <c r="CK353" s="6">
        <f t="shared" si="303"/>
        <v>0</v>
      </c>
      <c r="CL353" s="6">
        <f t="shared" si="304"/>
        <v>0</v>
      </c>
      <c r="CM353" s="6"/>
      <c r="CN353" s="6">
        <f t="shared" si="305"/>
        <v>0</v>
      </c>
      <c r="CO353" s="6">
        <f t="shared" si="306"/>
        <v>0</v>
      </c>
      <c r="CP353" s="6">
        <f t="shared" si="307"/>
        <v>0</v>
      </c>
      <c r="CQ353" s="6"/>
      <c r="CR353" s="6">
        <f t="shared" si="312"/>
        <v>0</v>
      </c>
      <c r="CS353" s="6">
        <f t="shared" si="313"/>
        <v>0</v>
      </c>
      <c r="CT353" s="6">
        <f t="shared" si="314"/>
        <v>0</v>
      </c>
      <c r="CU353" s="6"/>
      <c r="CV353" s="6"/>
      <c r="CW353" s="6"/>
      <c r="CX353" s="6"/>
      <c r="CY353" s="6"/>
      <c r="CZ353" s="6"/>
      <c r="DA353" s="6"/>
      <c r="DB353" s="6"/>
      <c r="DC353" s="6"/>
      <c r="DD353" s="133"/>
      <c r="DE353" s="133"/>
      <c r="DF353" s="133"/>
      <c r="DG353" s="133"/>
      <c r="DH353" s="56"/>
      <c r="DI353" s="56"/>
      <c r="DJ353" s="56"/>
      <c r="DK353" s="56"/>
      <c r="DL353" s="56"/>
    </row>
    <row r="354" spans="1:116" s="31" customFormat="1" ht="29.25" customHeight="1" thickTop="1" thickBot="1" x14ac:dyDescent="0.35">
      <c r="A354" s="4">
        <v>44433</v>
      </c>
      <c r="B354" s="5" t="s">
        <v>0</v>
      </c>
      <c r="C354" s="5" t="s">
        <v>29</v>
      </c>
      <c r="D354" s="12" t="s">
        <v>11</v>
      </c>
      <c r="E354" s="5" t="s">
        <v>27</v>
      </c>
      <c r="F354" s="5" t="s">
        <v>30</v>
      </c>
      <c r="G354" s="53" t="s">
        <v>441</v>
      </c>
      <c r="H354" s="53">
        <v>51.5</v>
      </c>
      <c r="I354" s="82">
        <v>48.5</v>
      </c>
      <c r="J354" s="17">
        <v>46.5</v>
      </c>
      <c r="K354" s="17">
        <f t="shared" si="309"/>
        <v>1042.5999999999999</v>
      </c>
      <c r="L354" s="17"/>
      <c r="M354" s="17"/>
      <c r="N354" s="17"/>
      <c r="O354" s="17"/>
      <c r="P354" s="17"/>
      <c r="Q354" s="17"/>
      <c r="R354" s="17"/>
      <c r="S354" s="17"/>
      <c r="T354" s="17"/>
      <c r="U354" s="68">
        <v>46.5</v>
      </c>
      <c r="V354" s="17"/>
      <c r="W354" s="17"/>
      <c r="X354" s="17"/>
      <c r="Y354" s="17"/>
      <c r="Z354" s="17"/>
      <c r="AA354" s="17"/>
      <c r="AB354" s="17"/>
      <c r="AC354" s="17"/>
      <c r="AD354" s="125"/>
      <c r="AE354" s="125"/>
      <c r="AF354" s="123"/>
      <c r="AG354" s="119">
        <f t="shared" si="265"/>
        <v>46.5</v>
      </c>
      <c r="AH354" s="6">
        <f t="shared" si="266"/>
        <v>0</v>
      </c>
      <c r="AI354" s="17">
        <f t="shared" si="315"/>
        <v>0</v>
      </c>
      <c r="AJ354" s="17"/>
      <c r="AK354" s="20">
        <f t="shared" si="308"/>
        <v>46.5</v>
      </c>
      <c r="AL354" s="20">
        <f t="shared" si="310"/>
        <v>1042.5999999999999</v>
      </c>
      <c r="AM354" s="20"/>
      <c r="AN354" s="6">
        <f t="shared" si="267"/>
        <v>0</v>
      </c>
      <c r="AO354" s="6">
        <f t="shared" si="268"/>
        <v>0</v>
      </c>
      <c r="AP354" s="17">
        <f t="shared" si="269"/>
        <v>0</v>
      </c>
      <c r="AQ354" s="17"/>
      <c r="AR354" s="6">
        <f t="shared" si="270"/>
        <v>0</v>
      </c>
      <c r="AS354" s="6">
        <f t="shared" si="271"/>
        <v>0</v>
      </c>
      <c r="AT354" s="6">
        <f t="shared" si="311"/>
        <v>0</v>
      </c>
      <c r="AU354" s="6"/>
      <c r="AV354" s="6">
        <f t="shared" si="272"/>
        <v>0</v>
      </c>
      <c r="AW354" s="6">
        <f t="shared" si="273"/>
        <v>0</v>
      </c>
      <c r="AX354" s="6">
        <f t="shared" si="274"/>
        <v>0</v>
      </c>
      <c r="AY354" s="6"/>
      <c r="AZ354" s="6">
        <f t="shared" si="275"/>
        <v>0</v>
      </c>
      <c r="BA354" s="6">
        <f t="shared" si="276"/>
        <v>0</v>
      </c>
      <c r="BB354" s="6">
        <f t="shared" si="277"/>
        <v>0</v>
      </c>
      <c r="BC354" s="6"/>
      <c r="BD354" s="6">
        <f t="shared" si="278"/>
        <v>0</v>
      </c>
      <c r="BE354" s="6">
        <f t="shared" si="279"/>
        <v>0</v>
      </c>
      <c r="BF354" s="6">
        <f t="shared" si="280"/>
        <v>0</v>
      </c>
      <c r="BG354" s="6"/>
      <c r="BH354" s="6">
        <f t="shared" si="281"/>
        <v>0</v>
      </c>
      <c r="BI354" s="6">
        <f t="shared" si="282"/>
        <v>0</v>
      </c>
      <c r="BJ354" s="6">
        <f t="shared" si="283"/>
        <v>0</v>
      </c>
      <c r="BK354" s="6"/>
      <c r="BL354" s="6">
        <f t="shared" si="284"/>
        <v>0</v>
      </c>
      <c r="BM354" s="6">
        <f t="shared" si="285"/>
        <v>0</v>
      </c>
      <c r="BN354" s="6">
        <f t="shared" si="286"/>
        <v>0</v>
      </c>
      <c r="BO354" s="6"/>
      <c r="BP354" s="6">
        <f t="shared" si="287"/>
        <v>0</v>
      </c>
      <c r="BQ354" s="6">
        <f t="shared" si="288"/>
        <v>0</v>
      </c>
      <c r="BR354" s="6">
        <f t="shared" si="289"/>
        <v>0</v>
      </c>
      <c r="BS354" s="6"/>
      <c r="BT354" s="6">
        <f t="shared" si="290"/>
        <v>0</v>
      </c>
      <c r="BU354" s="6">
        <f t="shared" si="291"/>
        <v>0</v>
      </c>
      <c r="BV354" s="6">
        <f t="shared" si="292"/>
        <v>0</v>
      </c>
      <c r="BW354" s="6"/>
      <c r="BX354" s="36">
        <f t="shared" si="293"/>
        <v>46.5</v>
      </c>
      <c r="BY354" s="6">
        <f t="shared" si="294"/>
        <v>0</v>
      </c>
      <c r="BZ354" s="6">
        <f t="shared" si="295"/>
        <v>0</v>
      </c>
      <c r="CA354" s="6"/>
      <c r="CB354" s="6">
        <f t="shared" si="296"/>
        <v>0</v>
      </c>
      <c r="CC354" s="6">
        <f t="shared" si="297"/>
        <v>0</v>
      </c>
      <c r="CD354" s="6">
        <f t="shared" si="298"/>
        <v>0</v>
      </c>
      <c r="CE354" s="6"/>
      <c r="CF354" s="6">
        <f t="shared" si="299"/>
        <v>0</v>
      </c>
      <c r="CG354" s="6">
        <f t="shared" si="300"/>
        <v>0</v>
      </c>
      <c r="CH354" s="6">
        <f t="shared" si="301"/>
        <v>0</v>
      </c>
      <c r="CI354" s="6"/>
      <c r="CJ354" s="6">
        <f t="shared" si="302"/>
        <v>0</v>
      </c>
      <c r="CK354" s="6">
        <f t="shared" si="303"/>
        <v>0</v>
      </c>
      <c r="CL354" s="6">
        <f t="shared" si="304"/>
        <v>0</v>
      </c>
      <c r="CM354" s="6"/>
      <c r="CN354" s="6">
        <f t="shared" si="305"/>
        <v>0</v>
      </c>
      <c r="CO354" s="6">
        <f t="shared" si="306"/>
        <v>0</v>
      </c>
      <c r="CP354" s="6">
        <f t="shared" si="307"/>
        <v>0</v>
      </c>
      <c r="CQ354" s="6"/>
      <c r="CR354" s="6">
        <f t="shared" si="312"/>
        <v>0</v>
      </c>
      <c r="CS354" s="6">
        <f t="shared" si="313"/>
        <v>0</v>
      </c>
      <c r="CT354" s="6">
        <f t="shared" si="314"/>
        <v>0</v>
      </c>
      <c r="CU354" s="6"/>
      <c r="CV354" s="6"/>
      <c r="CW354" s="6"/>
      <c r="CX354" s="6"/>
      <c r="CY354" s="6"/>
      <c r="CZ354" s="6"/>
      <c r="DA354" s="6"/>
      <c r="DB354" s="6"/>
      <c r="DC354" s="6"/>
      <c r="DD354" s="133"/>
      <c r="DE354" s="133"/>
      <c r="DF354" s="133"/>
      <c r="DG354" s="133"/>
      <c r="DH354" s="56"/>
      <c r="DI354" s="56"/>
      <c r="DJ354" s="56"/>
      <c r="DK354" s="56"/>
      <c r="DL354" s="56"/>
    </row>
    <row r="355" spans="1:116" s="31" customFormat="1" ht="29.25" customHeight="1" thickTop="1" thickBot="1" x14ac:dyDescent="0.35">
      <c r="A355" s="4">
        <v>44434</v>
      </c>
      <c r="B355" s="51" t="s">
        <v>10</v>
      </c>
      <c r="C355" s="5" t="s">
        <v>41</v>
      </c>
      <c r="D355" s="12" t="s">
        <v>11</v>
      </c>
      <c r="E355" s="5" t="s">
        <v>27</v>
      </c>
      <c r="F355" s="5" t="s">
        <v>30</v>
      </c>
      <c r="G355" s="53" t="s">
        <v>442</v>
      </c>
      <c r="H355" s="53">
        <v>50.75</v>
      </c>
      <c r="I355" s="81">
        <v>-50.75</v>
      </c>
      <c r="J355" s="72">
        <v>-51.75</v>
      </c>
      <c r="K355" s="17">
        <f t="shared" si="309"/>
        <v>990.84999999999991</v>
      </c>
      <c r="L355" s="17"/>
      <c r="M355" s="17"/>
      <c r="N355" s="17"/>
      <c r="O355" s="17"/>
      <c r="P355" s="17"/>
      <c r="Q355" s="17"/>
      <c r="R355" s="17"/>
      <c r="S355" s="17"/>
      <c r="T355" s="72">
        <v>-51.75</v>
      </c>
      <c r="U355" s="17"/>
      <c r="V355" s="17"/>
      <c r="W355" s="17"/>
      <c r="X355" s="17"/>
      <c r="Y355" s="17"/>
      <c r="Z355" s="17"/>
      <c r="AA355" s="17"/>
      <c r="AB355" s="17"/>
      <c r="AC355" s="17"/>
      <c r="AD355" s="125"/>
      <c r="AE355" s="125"/>
      <c r="AF355" s="123"/>
      <c r="AG355" s="117">
        <f t="shared" si="265"/>
        <v>0</v>
      </c>
      <c r="AH355" s="6">
        <f t="shared" si="266"/>
        <v>0</v>
      </c>
      <c r="AI355" s="72">
        <f t="shared" si="315"/>
        <v>-51.75</v>
      </c>
      <c r="AJ355" s="17"/>
      <c r="AK355" s="20">
        <f t="shared" si="308"/>
        <v>-51.75</v>
      </c>
      <c r="AL355" s="20">
        <f t="shared" si="310"/>
        <v>990.84999999999991</v>
      </c>
      <c r="AM355" s="20"/>
      <c r="AN355" s="6">
        <f t="shared" si="267"/>
        <v>0</v>
      </c>
      <c r="AO355" s="6">
        <f t="shared" si="268"/>
        <v>0</v>
      </c>
      <c r="AP355" s="17">
        <f t="shared" si="269"/>
        <v>0</v>
      </c>
      <c r="AQ355" s="17"/>
      <c r="AR355" s="6">
        <f t="shared" si="270"/>
        <v>0</v>
      </c>
      <c r="AS355" s="6">
        <f t="shared" si="271"/>
        <v>0</v>
      </c>
      <c r="AT355" s="6">
        <f t="shared" si="311"/>
        <v>0</v>
      </c>
      <c r="AU355" s="6"/>
      <c r="AV355" s="6">
        <f t="shared" si="272"/>
        <v>0</v>
      </c>
      <c r="AW355" s="6">
        <f t="shared" si="273"/>
        <v>0</v>
      </c>
      <c r="AX355" s="6">
        <f t="shared" si="274"/>
        <v>0</v>
      </c>
      <c r="AY355" s="6"/>
      <c r="AZ355" s="6">
        <f t="shared" si="275"/>
        <v>0</v>
      </c>
      <c r="BA355" s="6">
        <f t="shared" si="276"/>
        <v>0</v>
      </c>
      <c r="BB355" s="6">
        <f t="shared" si="277"/>
        <v>0</v>
      </c>
      <c r="BC355" s="6"/>
      <c r="BD355" s="6">
        <f t="shared" si="278"/>
        <v>0</v>
      </c>
      <c r="BE355" s="6">
        <f t="shared" si="279"/>
        <v>0</v>
      </c>
      <c r="BF355" s="6">
        <f t="shared" si="280"/>
        <v>0</v>
      </c>
      <c r="BG355" s="6"/>
      <c r="BH355" s="6">
        <f t="shared" si="281"/>
        <v>0</v>
      </c>
      <c r="BI355" s="6">
        <f t="shared" si="282"/>
        <v>0</v>
      </c>
      <c r="BJ355" s="6">
        <f t="shared" si="283"/>
        <v>0</v>
      </c>
      <c r="BK355" s="6"/>
      <c r="BL355" s="6">
        <f t="shared" si="284"/>
        <v>0</v>
      </c>
      <c r="BM355" s="6">
        <f t="shared" si="285"/>
        <v>0</v>
      </c>
      <c r="BN355" s="6">
        <f t="shared" si="286"/>
        <v>0</v>
      </c>
      <c r="BO355" s="6"/>
      <c r="BP355" s="6">
        <f t="shared" si="287"/>
        <v>0</v>
      </c>
      <c r="BQ355" s="6">
        <f t="shared" si="288"/>
        <v>0</v>
      </c>
      <c r="BR355" s="6">
        <f t="shared" si="289"/>
        <v>0</v>
      </c>
      <c r="BS355" s="6"/>
      <c r="BT355" s="6">
        <f t="shared" si="290"/>
        <v>0</v>
      </c>
      <c r="BU355" s="6">
        <f t="shared" si="291"/>
        <v>0</v>
      </c>
      <c r="BV355" s="79">
        <f t="shared" si="292"/>
        <v>-51.75</v>
      </c>
      <c r="BW355" s="6"/>
      <c r="BX355" s="6">
        <f t="shared" si="293"/>
        <v>0</v>
      </c>
      <c r="BY355" s="6">
        <f t="shared" si="294"/>
        <v>0</v>
      </c>
      <c r="BZ355" s="6">
        <f t="shared" si="295"/>
        <v>0</v>
      </c>
      <c r="CA355" s="6"/>
      <c r="CB355" s="6">
        <f t="shared" si="296"/>
        <v>0</v>
      </c>
      <c r="CC355" s="6">
        <f t="shared" si="297"/>
        <v>0</v>
      </c>
      <c r="CD355" s="6">
        <f t="shared" si="298"/>
        <v>0</v>
      </c>
      <c r="CE355" s="6"/>
      <c r="CF355" s="6">
        <f t="shared" si="299"/>
        <v>0</v>
      </c>
      <c r="CG355" s="6">
        <f t="shared" si="300"/>
        <v>0</v>
      </c>
      <c r="CH355" s="6">
        <f t="shared" si="301"/>
        <v>0</v>
      </c>
      <c r="CI355" s="6"/>
      <c r="CJ355" s="6">
        <f t="shared" si="302"/>
        <v>0</v>
      </c>
      <c r="CK355" s="6">
        <f t="shared" si="303"/>
        <v>0</v>
      </c>
      <c r="CL355" s="6">
        <f t="shared" si="304"/>
        <v>0</v>
      </c>
      <c r="CM355" s="6"/>
      <c r="CN355" s="6">
        <f t="shared" si="305"/>
        <v>0</v>
      </c>
      <c r="CO355" s="6">
        <f t="shared" si="306"/>
        <v>0</v>
      </c>
      <c r="CP355" s="6">
        <f t="shared" si="307"/>
        <v>0</v>
      </c>
      <c r="CQ355" s="6"/>
      <c r="CR355" s="6">
        <f t="shared" si="312"/>
        <v>0</v>
      </c>
      <c r="CS355" s="6">
        <f t="shared" si="313"/>
        <v>0</v>
      </c>
      <c r="CT355" s="6">
        <f t="shared" si="314"/>
        <v>0</v>
      </c>
      <c r="CU355" s="6"/>
      <c r="CV355" s="6"/>
      <c r="CW355" s="6"/>
      <c r="CX355" s="6"/>
      <c r="CY355" s="6"/>
      <c r="CZ355" s="6"/>
      <c r="DA355" s="6"/>
      <c r="DB355" s="6"/>
      <c r="DC355" s="6"/>
      <c r="DD355" s="133"/>
      <c r="DE355" s="133"/>
      <c r="DF355" s="133"/>
      <c r="DG355" s="133"/>
      <c r="DH355" s="56"/>
      <c r="DI355" s="56"/>
      <c r="DJ355" s="56"/>
      <c r="DK355" s="56"/>
      <c r="DL355" s="56"/>
    </row>
    <row r="356" spans="1:116" s="31" customFormat="1" ht="29.25" customHeight="1" thickTop="1" thickBot="1" x14ac:dyDescent="0.35">
      <c r="A356" s="4">
        <v>44437</v>
      </c>
      <c r="B356" s="51" t="s">
        <v>23</v>
      </c>
      <c r="C356" s="5" t="s">
        <v>38</v>
      </c>
      <c r="D356" s="5" t="s">
        <v>11</v>
      </c>
      <c r="E356" s="5" t="s">
        <v>64</v>
      </c>
      <c r="F356" s="5" t="s">
        <v>30</v>
      </c>
      <c r="G356" s="53" t="s">
        <v>443</v>
      </c>
      <c r="H356" s="53">
        <v>59</v>
      </c>
      <c r="I356" s="81">
        <v>-59</v>
      </c>
      <c r="J356" s="72">
        <v>-60</v>
      </c>
      <c r="K356" s="17">
        <f t="shared" si="309"/>
        <v>930.84999999999991</v>
      </c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72">
        <v>-60</v>
      </c>
      <c r="X356" s="17"/>
      <c r="Y356" s="17"/>
      <c r="Z356" s="17"/>
      <c r="AA356" s="17"/>
      <c r="AB356" s="17"/>
      <c r="AC356" s="17"/>
      <c r="AD356" s="125"/>
      <c r="AE356" s="125"/>
      <c r="AF356" s="123"/>
      <c r="AG356" s="117">
        <f t="shared" si="265"/>
        <v>0</v>
      </c>
      <c r="AH356" s="79">
        <f t="shared" si="266"/>
        <v>-60</v>
      </c>
      <c r="AI356" s="17">
        <f t="shared" si="315"/>
        <v>0</v>
      </c>
      <c r="AJ356" s="17"/>
      <c r="AK356" s="20">
        <f t="shared" si="308"/>
        <v>-60</v>
      </c>
      <c r="AL356" s="20">
        <f t="shared" si="310"/>
        <v>930.84999999999991</v>
      </c>
      <c r="AM356" s="20"/>
      <c r="AN356" s="6">
        <f t="shared" si="267"/>
        <v>0</v>
      </c>
      <c r="AO356" s="6">
        <f t="shared" si="268"/>
        <v>0</v>
      </c>
      <c r="AP356" s="17">
        <f t="shared" si="269"/>
        <v>0</v>
      </c>
      <c r="AQ356" s="17"/>
      <c r="AR356" s="6">
        <f t="shared" si="270"/>
        <v>0</v>
      </c>
      <c r="AS356" s="6">
        <f t="shared" si="271"/>
        <v>0</v>
      </c>
      <c r="AT356" s="6">
        <f t="shared" si="311"/>
        <v>0</v>
      </c>
      <c r="AU356" s="6"/>
      <c r="AV356" s="6">
        <f t="shared" si="272"/>
        <v>0</v>
      </c>
      <c r="AW356" s="6">
        <f t="shared" si="273"/>
        <v>0</v>
      </c>
      <c r="AX356" s="6">
        <f t="shared" si="274"/>
        <v>0</v>
      </c>
      <c r="AY356" s="6"/>
      <c r="AZ356" s="6">
        <f t="shared" si="275"/>
        <v>0</v>
      </c>
      <c r="BA356" s="6">
        <f t="shared" si="276"/>
        <v>0</v>
      </c>
      <c r="BB356" s="6">
        <f t="shared" si="277"/>
        <v>0</v>
      </c>
      <c r="BC356" s="6"/>
      <c r="BD356" s="6">
        <f t="shared" si="278"/>
        <v>0</v>
      </c>
      <c r="BE356" s="6">
        <f t="shared" si="279"/>
        <v>0</v>
      </c>
      <c r="BF356" s="6">
        <f t="shared" si="280"/>
        <v>0</v>
      </c>
      <c r="BG356" s="6"/>
      <c r="BH356" s="6">
        <f t="shared" si="281"/>
        <v>0</v>
      </c>
      <c r="BI356" s="6">
        <f t="shared" si="282"/>
        <v>0</v>
      </c>
      <c r="BJ356" s="6">
        <f t="shared" si="283"/>
        <v>0</v>
      </c>
      <c r="BK356" s="6"/>
      <c r="BL356" s="6">
        <f t="shared" si="284"/>
        <v>0</v>
      </c>
      <c r="BM356" s="6">
        <f t="shared" si="285"/>
        <v>0</v>
      </c>
      <c r="BN356" s="6">
        <f t="shared" si="286"/>
        <v>0</v>
      </c>
      <c r="BO356" s="6"/>
      <c r="BP356" s="6">
        <f t="shared" si="287"/>
        <v>0</v>
      </c>
      <c r="BQ356" s="6">
        <f t="shared" si="288"/>
        <v>0</v>
      </c>
      <c r="BR356" s="6">
        <f t="shared" si="289"/>
        <v>0</v>
      </c>
      <c r="BS356" s="6"/>
      <c r="BT356" s="6">
        <f t="shared" si="290"/>
        <v>0</v>
      </c>
      <c r="BU356" s="6">
        <f t="shared" si="291"/>
        <v>0</v>
      </c>
      <c r="BV356" s="6">
        <f t="shared" si="292"/>
        <v>0</v>
      </c>
      <c r="BW356" s="6"/>
      <c r="BX356" s="6">
        <f t="shared" si="293"/>
        <v>0</v>
      </c>
      <c r="BY356" s="6">
        <f t="shared" si="294"/>
        <v>0</v>
      </c>
      <c r="BZ356" s="6">
        <f t="shared" si="295"/>
        <v>0</v>
      </c>
      <c r="CA356" s="6"/>
      <c r="CB356" s="6">
        <f t="shared" si="296"/>
        <v>0</v>
      </c>
      <c r="CC356" s="6">
        <f t="shared" si="297"/>
        <v>0</v>
      </c>
      <c r="CD356" s="6">
        <f t="shared" si="298"/>
        <v>0</v>
      </c>
      <c r="CE356" s="6"/>
      <c r="CF356" s="6">
        <f t="shared" si="299"/>
        <v>0</v>
      </c>
      <c r="CG356" s="79">
        <f t="shared" si="300"/>
        <v>-60</v>
      </c>
      <c r="CH356" s="6">
        <f t="shared" si="301"/>
        <v>0</v>
      </c>
      <c r="CI356" s="6"/>
      <c r="CJ356" s="6">
        <f t="shared" si="302"/>
        <v>0</v>
      </c>
      <c r="CK356" s="6">
        <f t="shared" si="303"/>
        <v>0</v>
      </c>
      <c r="CL356" s="6">
        <f t="shared" si="304"/>
        <v>0</v>
      </c>
      <c r="CM356" s="6"/>
      <c r="CN356" s="6">
        <f t="shared" si="305"/>
        <v>0</v>
      </c>
      <c r="CO356" s="6">
        <f t="shared" si="306"/>
        <v>0</v>
      </c>
      <c r="CP356" s="6">
        <f t="shared" si="307"/>
        <v>0</v>
      </c>
      <c r="CQ356" s="6"/>
      <c r="CR356" s="6">
        <f t="shared" si="312"/>
        <v>0</v>
      </c>
      <c r="CS356" s="6">
        <f t="shared" si="313"/>
        <v>0</v>
      </c>
      <c r="CT356" s="6">
        <f t="shared" si="314"/>
        <v>0</v>
      </c>
      <c r="CU356" s="6"/>
      <c r="CV356" s="6"/>
      <c r="CW356" s="6"/>
      <c r="CX356" s="6"/>
      <c r="CY356" s="6"/>
      <c r="CZ356" s="6"/>
      <c r="DA356" s="6"/>
      <c r="DB356" s="6"/>
      <c r="DC356" s="6"/>
      <c r="DD356" s="133"/>
      <c r="DE356" s="133"/>
      <c r="DF356" s="133"/>
      <c r="DG356" s="133"/>
      <c r="DH356" s="56"/>
      <c r="DI356" s="56"/>
      <c r="DJ356" s="56"/>
      <c r="DK356" s="56"/>
      <c r="DL356" s="56"/>
    </row>
    <row r="357" spans="1:116" s="31" customFormat="1" ht="29.25" customHeight="1" thickTop="1" thickBot="1" x14ac:dyDescent="0.35">
      <c r="A357" s="4">
        <v>44437</v>
      </c>
      <c r="B357" s="51" t="s">
        <v>10</v>
      </c>
      <c r="C357" s="5" t="s">
        <v>29</v>
      </c>
      <c r="D357" s="12" t="s">
        <v>11</v>
      </c>
      <c r="E357" s="5" t="s">
        <v>27</v>
      </c>
      <c r="F357" s="5" t="s">
        <v>1</v>
      </c>
      <c r="G357" s="53" t="s">
        <v>444</v>
      </c>
      <c r="H357" s="53">
        <v>32.5</v>
      </c>
      <c r="I357" s="81">
        <v>-67.5</v>
      </c>
      <c r="J357" s="72">
        <v>-68.5</v>
      </c>
      <c r="K357" s="17">
        <f t="shared" si="309"/>
        <v>862.34999999999991</v>
      </c>
      <c r="L357" s="17"/>
      <c r="M357" s="17"/>
      <c r="N357" s="17"/>
      <c r="O357" s="17"/>
      <c r="P357" s="17"/>
      <c r="Q357" s="17"/>
      <c r="R357" s="17"/>
      <c r="S357" s="17"/>
      <c r="T357" s="72">
        <v>-68.5</v>
      </c>
      <c r="U357" s="17"/>
      <c r="V357" s="17"/>
      <c r="W357" s="17"/>
      <c r="X357" s="17"/>
      <c r="Y357" s="17"/>
      <c r="Z357" s="17"/>
      <c r="AA357" s="17"/>
      <c r="AB357" s="17"/>
      <c r="AC357" s="17"/>
      <c r="AD357" s="125"/>
      <c r="AE357" s="125"/>
      <c r="AF357" s="123"/>
      <c r="AG357" s="118">
        <f t="shared" si="265"/>
        <v>-68.5</v>
      </c>
      <c r="AH357" s="6">
        <f t="shared" si="266"/>
        <v>0</v>
      </c>
      <c r="AI357" s="17">
        <f t="shared" si="315"/>
        <v>0</v>
      </c>
      <c r="AJ357" s="17"/>
      <c r="AK357" s="20">
        <f t="shared" si="308"/>
        <v>-68.5</v>
      </c>
      <c r="AL357" s="20">
        <f t="shared" si="310"/>
        <v>862.34999999999991</v>
      </c>
      <c r="AM357" s="20"/>
      <c r="AN357" s="6">
        <f t="shared" si="267"/>
        <v>0</v>
      </c>
      <c r="AO357" s="6">
        <f t="shared" si="268"/>
        <v>0</v>
      </c>
      <c r="AP357" s="17">
        <f t="shared" si="269"/>
        <v>0</v>
      </c>
      <c r="AQ357" s="17"/>
      <c r="AR357" s="6">
        <f t="shared" si="270"/>
        <v>0</v>
      </c>
      <c r="AS357" s="6">
        <f t="shared" si="271"/>
        <v>0</v>
      </c>
      <c r="AT357" s="6">
        <f t="shared" si="311"/>
        <v>0</v>
      </c>
      <c r="AU357" s="6"/>
      <c r="AV357" s="6">
        <f t="shared" si="272"/>
        <v>0</v>
      </c>
      <c r="AW357" s="6">
        <f t="shared" si="273"/>
        <v>0</v>
      </c>
      <c r="AX357" s="6">
        <f t="shared" si="274"/>
        <v>0</v>
      </c>
      <c r="AY357" s="6"/>
      <c r="AZ357" s="6">
        <f t="shared" si="275"/>
        <v>0</v>
      </c>
      <c r="BA357" s="6">
        <f t="shared" si="276"/>
        <v>0</v>
      </c>
      <c r="BB357" s="6">
        <f t="shared" si="277"/>
        <v>0</v>
      </c>
      <c r="BC357" s="6"/>
      <c r="BD357" s="6">
        <f t="shared" si="278"/>
        <v>0</v>
      </c>
      <c r="BE357" s="6">
        <f t="shared" si="279"/>
        <v>0</v>
      </c>
      <c r="BF357" s="6">
        <f t="shared" si="280"/>
        <v>0</v>
      </c>
      <c r="BG357" s="6"/>
      <c r="BH357" s="6">
        <f t="shared" si="281"/>
        <v>0</v>
      </c>
      <c r="BI357" s="6">
        <f t="shared" si="282"/>
        <v>0</v>
      </c>
      <c r="BJ357" s="6">
        <f t="shared" si="283"/>
        <v>0</v>
      </c>
      <c r="BK357" s="6"/>
      <c r="BL357" s="6">
        <f t="shared" si="284"/>
        <v>0</v>
      </c>
      <c r="BM357" s="6">
        <f t="shared" si="285"/>
        <v>0</v>
      </c>
      <c r="BN357" s="6">
        <f t="shared" si="286"/>
        <v>0</v>
      </c>
      <c r="BO357" s="6"/>
      <c r="BP357" s="6">
        <f t="shared" si="287"/>
        <v>0</v>
      </c>
      <c r="BQ357" s="6">
        <f t="shared" si="288"/>
        <v>0</v>
      </c>
      <c r="BR357" s="6">
        <f t="shared" si="289"/>
        <v>0</v>
      </c>
      <c r="BS357" s="6"/>
      <c r="BT357" s="79">
        <f t="shared" si="290"/>
        <v>-68.5</v>
      </c>
      <c r="BU357" s="6">
        <f t="shared" si="291"/>
        <v>0</v>
      </c>
      <c r="BV357" s="6">
        <f t="shared" si="292"/>
        <v>0</v>
      </c>
      <c r="BW357" s="6"/>
      <c r="BX357" s="6">
        <f t="shared" si="293"/>
        <v>0</v>
      </c>
      <c r="BY357" s="6">
        <f t="shared" si="294"/>
        <v>0</v>
      </c>
      <c r="BZ357" s="6">
        <f t="shared" si="295"/>
        <v>0</v>
      </c>
      <c r="CA357" s="6"/>
      <c r="CB357" s="6">
        <f t="shared" si="296"/>
        <v>0</v>
      </c>
      <c r="CC357" s="6">
        <f t="shared" si="297"/>
        <v>0</v>
      </c>
      <c r="CD357" s="6">
        <f t="shared" si="298"/>
        <v>0</v>
      </c>
      <c r="CE357" s="6"/>
      <c r="CF357" s="6">
        <f t="shared" si="299"/>
        <v>0</v>
      </c>
      <c r="CG357" s="6">
        <f t="shared" si="300"/>
        <v>0</v>
      </c>
      <c r="CH357" s="6">
        <f t="shared" si="301"/>
        <v>0</v>
      </c>
      <c r="CI357" s="6"/>
      <c r="CJ357" s="6">
        <f t="shared" si="302"/>
        <v>0</v>
      </c>
      <c r="CK357" s="6">
        <f t="shared" si="303"/>
        <v>0</v>
      </c>
      <c r="CL357" s="6">
        <f t="shared" si="304"/>
        <v>0</v>
      </c>
      <c r="CM357" s="6"/>
      <c r="CN357" s="6">
        <f t="shared" si="305"/>
        <v>0</v>
      </c>
      <c r="CO357" s="6">
        <f t="shared" si="306"/>
        <v>0</v>
      </c>
      <c r="CP357" s="6">
        <f t="shared" si="307"/>
        <v>0</v>
      </c>
      <c r="CQ357" s="6"/>
      <c r="CR357" s="6">
        <f t="shared" si="312"/>
        <v>0</v>
      </c>
      <c r="CS357" s="6">
        <f t="shared" si="313"/>
        <v>0</v>
      </c>
      <c r="CT357" s="6">
        <f t="shared" si="314"/>
        <v>0</v>
      </c>
      <c r="CU357" s="6"/>
      <c r="CV357" s="6"/>
      <c r="CW357" s="6"/>
      <c r="CX357" s="6"/>
      <c r="CY357" s="6"/>
      <c r="CZ357" s="6"/>
      <c r="DA357" s="6"/>
      <c r="DB357" s="6"/>
      <c r="DC357" s="6"/>
      <c r="DD357" s="133"/>
      <c r="DE357" s="133"/>
      <c r="DF357" s="133"/>
      <c r="DG357" s="133"/>
      <c r="DH357" s="56"/>
      <c r="DI357" s="56"/>
      <c r="DJ357" s="56"/>
      <c r="DK357" s="56"/>
      <c r="DL357" s="56"/>
    </row>
    <row r="358" spans="1:116" s="31" customFormat="1" ht="29.25" customHeight="1" thickTop="1" thickBot="1" x14ac:dyDescent="0.35">
      <c r="A358" s="4">
        <v>44438</v>
      </c>
      <c r="B358" s="51" t="s">
        <v>9</v>
      </c>
      <c r="C358" s="5" t="s">
        <v>29</v>
      </c>
      <c r="D358" s="12" t="s">
        <v>11</v>
      </c>
      <c r="E358" s="5" t="s">
        <v>27</v>
      </c>
      <c r="F358" s="5" t="s">
        <v>1</v>
      </c>
      <c r="G358" s="53" t="s">
        <v>445</v>
      </c>
      <c r="H358" s="53">
        <v>52.75</v>
      </c>
      <c r="I358" s="81">
        <v>-47.25</v>
      </c>
      <c r="J358" s="72">
        <v>-48.25</v>
      </c>
      <c r="K358" s="17">
        <f t="shared" si="309"/>
        <v>814.09999999999991</v>
      </c>
      <c r="L358" s="17"/>
      <c r="M358" s="17"/>
      <c r="N358" s="17"/>
      <c r="O358" s="17"/>
      <c r="P358" s="17"/>
      <c r="Q358" s="17"/>
      <c r="R358" s="17"/>
      <c r="S358" s="72">
        <v>-48.25</v>
      </c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25"/>
      <c r="AE358" s="125"/>
      <c r="AF358" s="123"/>
      <c r="AG358" s="118">
        <f t="shared" si="265"/>
        <v>-48.25</v>
      </c>
      <c r="AH358" s="6">
        <f t="shared" si="266"/>
        <v>0</v>
      </c>
      <c r="AI358" s="17">
        <f t="shared" si="315"/>
        <v>0</v>
      </c>
      <c r="AJ358" s="17"/>
      <c r="AK358" s="20">
        <f t="shared" si="308"/>
        <v>-48.25</v>
      </c>
      <c r="AL358" s="20">
        <f t="shared" si="310"/>
        <v>814.09999999999991</v>
      </c>
      <c r="AM358" s="20"/>
      <c r="AN358" s="6">
        <f t="shared" si="267"/>
        <v>0</v>
      </c>
      <c r="AO358" s="6">
        <f t="shared" si="268"/>
        <v>0</v>
      </c>
      <c r="AP358" s="17">
        <f t="shared" si="269"/>
        <v>0</v>
      </c>
      <c r="AQ358" s="17"/>
      <c r="AR358" s="6">
        <f t="shared" si="270"/>
        <v>0</v>
      </c>
      <c r="AS358" s="6">
        <f t="shared" si="271"/>
        <v>0</v>
      </c>
      <c r="AT358" s="6">
        <f t="shared" si="311"/>
        <v>0</v>
      </c>
      <c r="AU358" s="6"/>
      <c r="AV358" s="6">
        <f t="shared" si="272"/>
        <v>0</v>
      </c>
      <c r="AW358" s="6">
        <f t="shared" si="273"/>
        <v>0</v>
      </c>
      <c r="AX358" s="6">
        <f t="shared" si="274"/>
        <v>0</v>
      </c>
      <c r="AY358" s="6"/>
      <c r="AZ358" s="6">
        <f t="shared" si="275"/>
        <v>0</v>
      </c>
      <c r="BA358" s="6">
        <f t="shared" si="276"/>
        <v>0</v>
      </c>
      <c r="BB358" s="6">
        <f t="shared" si="277"/>
        <v>0</v>
      </c>
      <c r="BC358" s="6"/>
      <c r="BD358" s="6">
        <f t="shared" si="278"/>
        <v>0</v>
      </c>
      <c r="BE358" s="6">
        <f t="shared" si="279"/>
        <v>0</v>
      </c>
      <c r="BF358" s="6">
        <f t="shared" si="280"/>
        <v>0</v>
      </c>
      <c r="BG358" s="6"/>
      <c r="BH358" s="6">
        <f t="shared" si="281"/>
        <v>0</v>
      </c>
      <c r="BI358" s="6">
        <f t="shared" si="282"/>
        <v>0</v>
      </c>
      <c r="BJ358" s="6">
        <f t="shared" si="283"/>
        <v>0</v>
      </c>
      <c r="BK358" s="6"/>
      <c r="BL358" s="6">
        <f t="shared" si="284"/>
        <v>0</v>
      </c>
      <c r="BM358" s="6">
        <f t="shared" si="285"/>
        <v>0</v>
      </c>
      <c r="BN358" s="6">
        <f t="shared" si="286"/>
        <v>0</v>
      </c>
      <c r="BO358" s="6"/>
      <c r="BP358" s="79">
        <f t="shared" si="287"/>
        <v>-48.25</v>
      </c>
      <c r="BQ358" s="6">
        <f t="shared" si="288"/>
        <v>0</v>
      </c>
      <c r="BR358" s="6">
        <f t="shared" si="289"/>
        <v>0</v>
      </c>
      <c r="BS358" s="6"/>
      <c r="BT358" s="6">
        <f t="shared" si="290"/>
        <v>0</v>
      </c>
      <c r="BU358" s="6">
        <f t="shared" si="291"/>
        <v>0</v>
      </c>
      <c r="BV358" s="6">
        <f t="shared" si="292"/>
        <v>0</v>
      </c>
      <c r="BW358" s="6"/>
      <c r="BX358" s="6">
        <f t="shared" si="293"/>
        <v>0</v>
      </c>
      <c r="BY358" s="6">
        <f t="shared" si="294"/>
        <v>0</v>
      </c>
      <c r="BZ358" s="6">
        <f t="shared" si="295"/>
        <v>0</v>
      </c>
      <c r="CA358" s="6"/>
      <c r="CB358" s="6">
        <f t="shared" si="296"/>
        <v>0</v>
      </c>
      <c r="CC358" s="6">
        <f t="shared" si="297"/>
        <v>0</v>
      </c>
      <c r="CD358" s="6">
        <f t="shared" si="298"/>
        <v>0</v>
      </c>
      <c r="CE358" s="6"/>
      <c r="CF358" s="6">
        <f t="shared" si="299"/>
        <v>0</v>
      </c>
      <c r="CG358" s="6">
        <f t="shared" si="300"/>
        <v>0</v>
      </c>
      <c r="CH358" s="6">
        <f t="shared" si="301"/>
        <v>0</v>
      </c>
      <c r="CI358" s="6"/>
      <c r="CJ358" s="6">
        <f t="shared" si="302"/>
        <v>0</v>
      </c>
      <c r="CK358" s="6">
        <f t="shared" si="303"/>
        <v>0</v>
      </c>
      <c r="CL358" s="6">
        <f t="shared" si="304"/>
        <v>0</v>
      </c>
      <c r="CM358" s="6"/>
      <c r="CN358" s="6">
        <f t="shared" si="305"/>
        <v>0</v>
      </c>
      <c r="CO358" s="6">
        <f t="shared" si="306"/>
        <v>0</v>
      </c>
      <c r="CP358" s="6">
        <f t="shared" si="307"/>
        <v>0</v>
      </c>
      <c r="CQ358" s="6"/>
      <c r="CR358" s="6">
        <f t="shared" si="312"/>
        <v>0</v>
      </c>
      <c r="CS358" s="6">
        <f t="shared" si="313"/>
        <v>0</v>
      </c>
      <c r="CT358" s="6">
        <f t="shared" si="314"/>
        <v>0</v>
      </c>
      <c r="CU358" s="6"/>
      <c r="CV358" s="6"/>
      <c r="CW358" s="6"/>
      <c r="CX358" s="6"/>
      <c r="CY358" s="6"/>
      <c r="CZ358" s="6"/>
      <c r="DA358" s="6"/>
      <c r="DB358" s="6"/>
      <c r="DC358" s="6"/>
      <c r="DD358" s="133"/>
      <c r="DE358" s="133"/>
      <c r="DF358" s="133"/>
      <c r="DG358" s="133"/>
      <c r="DH358" s="56"/>
      <c r="DI358" s="56"/>
      <c r="DJ358" s="56"/>
      <c r="DK358" s="56"/>
      <c r="DL358" s="56"/>
    </row>
    <row r="359" spans="1:116" s="31" customFormat="1" ht="29.25" customHeight="1" thickTop="1" thickBot="1" x14ac:dyDescent="0.35">
      <c r="A359" s="4">
        <v>44438</v>
      </c>
      <c r="B359" s="51" t="s">
        <v>0</v>
      </c>
      <c r="C359" s="5" t="s">
        <v>41</v>
      </c>
      <c r="D359" s="12" t="s">
        <v>11</v>
      </c>
      <c r="E359" s="5" t="s">
        <v>27</v>
      </c>
      <c r="F359" s="5" t="s">
        <v>1</v>
      </c>
      <c r="G359" s="53" t="s">
        <v>446</v>
      </c>
      <c r="H359" s="53">
        <v>69.25</v>
      </c>
      <c r="I359" s="81">
        <v>-30.75</v>
      </c>
      <c r="J359" s="72">
        <v>-31.75</v>
      </c>
      <c r="K359" s="17">
        <f t="shared" si="309"/>
        <v>782.34999999999991</v>
      </c>
      <c r="L359" s="17"/>
      <c r="M359" s="17"/>
      <c r="N359" s="17"/>
      <c r="O359" s="17"/>
      <c r="P359" s="17"/>
      <c r="Q359" s="17"/>
      <c r="R359" s="17"/>
      <c r="S359" s="17"/>
      <c r="T359" s="17"/>
      <c r="U359" s="72">
        <v>-31.75</v>
      </c>
      <c r="V359" s="17"/>
      <c r="W359" s="17"/>
      <c r="X359" s="17"/>
      <c r="Y359" s="17"/>
      <c r="Z359" s="17"/>
      <c r="AA359" s="17"/>
      <c r="AB359" s="17"/>
      <c r="AC359" s="17"/>
      <c r="AD359" s="125"/>
      <c r="AE359" s="125"/>
      <c r="AF359" s="123"/>
      <c r="AG359" s="117">
        <f t="shared" si="265"/>
        <v>0</v>
      </c>
      <c r="AH359" s="6">
        <f t="shared" si="266"/>
        <v>0</v>
      </c>
      <c r="AI359" s="72">
        <f t="shared" si="315"/>
        <v>-31.75</v>
      </c>
      <c r="AJ359" s="17"/>
      <c r="AK359" s="20">
        <f t="shared" si="308"/>
        <v>-31.75</v>
      </c>
      <c r="AL359" s="20">
        <f t="shared" si="310"/>
        <v>782.34999999999991</v>
      </c>
      <c r="AM359" s="20"/>
      <c r="AN359" s="6">
        <f t="shared" si="267"/>
        <v>0</v>
      </c>
      <c r="AO359" s="6">
        <f t="shared" si="268"/>
        <v>0</v>
      </c>
      <c r="AP359" s="17">
        <f t="shared" si="269"/>
        <v>0</v>
      </c>
      <c r="AQ359" s="17"/>
      <c r="AR359" s="6">
        <f t="shared" si="270"/>
        <v>0</v>
      </c>
      <c r="AS359" s="6">
        <f t="shared" si="271"/>
        <v>0</v>
      </c>
      <c r="AT359" s="6">
        <f t="shared" si="311"/>
        <v>0</v>
      </c>
      <c r="AU359" s="6"/>
      <c r="AV359" s="6">
        <f t="shared" si="272"/>
        <v>0</v>
      </c>
      <c r="AW359" s="6">
        <f t="shared" si="273"/>
        <v>0</v>
      </c>
      <c r="AX359" s="6">
        <f t="shared" si="274"/>
        <v>0</v>
      </c>
      <c r="AY359" s="6"/>
      <c r="AZ359" s="6">
        <f t="shared" si="275"/>
        <v>0</v>
      </c>
      <c r="BA359" s="6">
        <f t="shared" si="276"/>
        <v>0</v>
      </c>
      <c r="BB359" s="6">
        <f t="shared" si="277"/>
        <v>0</v>
      </c>
      <c r="BC359" s="6"/>
      <c r="BD359" s="6">
        <f t="shared" si="278"/>
        <v>0</v>
      </c>
      <c r="BE359" s="6">
        <f t="shared" si="279"/>
        <v>0</v>
      </c>
      <c r="BF359" s="6">
        <f t="shared" si="280"/>
        <v>0</v>
      </c>
      <c r="BG359" s="6"/>
      <c r="BH359" s="6">
        <f t="shared" si="281"/>
        <v>0</v>
      </c>
      <c r="BI359" s="6">
        <f t="shared" si="282"/>
        <v>0</v>
      </c>
      <c r="BJ359" s="6">
        <f t="shared" si="283"/>
        <v>0</v>
      </c>
      <c r="BK359" s="6"/>
      <c r="BL359" s="6">
        <f t="shared" si="284"/>
        <v>0</v>
      </c>
      <c r="BM359" s="6">
        <f t="shared" si="285"/>
        <v>0</v>
      </c>
      <c r="BN359" s="6">
        <f t="shared" si="286"/>
        <v>0</v>
      </c>
      <c r="BO359" s="6"/>
      <c r="BP359" s="6">
        <f t="shared" si="287"/>
        <v>0</v>
      </c>
      <c r="BQ359" s="6">
        <f t="shared" si="288"/>
        <v>0</v>
      </c>
      <c r="BR359" s="6">
        <f t="shared" si="289"/>
        <v>0</v>
      </c>
      <c r="BS359" s="6"/>
      <c r="BT359" s="6">
        <f t="shared" si="290"/>
        <v>0</v>
      </c>
      <c r="BU359" s="6">
        <f t="shared" si="291"/>
        <v>0</v>
      </c>
      <c r="BV359" s="6">
        <f t="shared" si="292"/>
        <v>0</v>
      </c>
      <c r="BW359" s="6"/>
      <c r="BX359" s="6">
        <f t="shared" si="293"/>
        <v>0</v>
      </c>
      <c r="BY359" s="6">
        <f t="shared" si="294"/>
        <v>0</v>
      </c>
      <c r="BZ359" s="79">
        <f t="shared" si="295"/>
        <v>-31.75</v>
      </c>
      <c r="CA359" s="6"/>
      <c r="CB359" s="6">
        <f t="shared" si="296"/>
        <v>0</v>
      </c>
      <c r="CC359" s="6">
        <f t="shared" si="297"/>
        <v>0</v>
      </c>
      <c r="CD359" s="6">
        <f t="shared" si="298"/>
        <v>0</v>
      </c>
      <c r="CE359" s="6"/>
      <c r="CF359" s="6">
        <f t="shared" si="299"/>
        <v>0</v>
      </c>
      <c r="CG359" s="6">
        <f t="shared" si="300"/>
        <v>0</v>
      </c>
      <c r="CH359" s="6">
        <f t="shared" si="301"/>
        <v>0</v>
      </c>
      <c r="CI359" s="6"/>
      <c r="CJ359" s="6">
        <f t="shared" si="302"/>
        <v>0</v>
      </c>
      <c r="CK359" s="6">
        <f t="shared" si="303"/>
        <v>0</v>
      </c>
      <c r="CL359" s="6">
        <f t="shared" si="304"/>
        <v>0</v>
      </c>
      <c r="CM359" s="6"/>
      <c r="CN359" s="6">
        <f t="shared" si="305"/>
        <v>0</v>
      </c>
      <c r="CO359" s="6">
        <f t="shared" si="306"/>
        <v>0</v>
      </c>
      <c r="CP359" s="6">
        <f t="shared" si="307"/>
        <v>0</v>
      </c>
      <c r="CQ359" s="6"/>
      <c r="CR359" s="6">
        <f t="shared" si="312"/>
        <v>0</v>
      </c>
      <c r="CS359" s="6">
        <f t="shared" si="313"/>
        <v>0</v>
      </c>
      <c r="CT359" s="6">
        <f t="shared" si="314"/>
        <v>0</v>
      </c>
      <c r="CU359" s="6"/>
      <c r="CV359" s="6"/>
      <c r="CW359" s="6"/>
      <c r="CX359" s="6"/>
      <c r="CY359" s="6"/>
      <c r="CZ359" s="6"/>
      <c r="DA359" s="6"/>
      <c r="DB359" s="6"/>
      <c r="DC359" s="6"/>
      <c r="DD359" s="133"/>
      <c r="DE359" s="133"/>
      <c r="DF359" s="133"/>
      <c r="DG359" s="133"/>
      <c r="DH359" s="56"/>
      <c r="DI359" s="56"/>
      <c r="DJ359" s="56"/>
      <c r="DK359" s="56"/>
      <c r="DL359" s="56"/>
    </row>
    <row r="360" spans="1:116" s="31" customFormat="1" ht="29.25" customHeight="1" thickTop="1" thickBot="1" x14ac:dyDescent="0.35">
      <c r="A360" s="4">
        <v>44439</v>
      </c>
      <c r="B360" s="5" t="s">
        <v>4</v>
      </c>
      <c r="C360" s="5" t="s">
        <v>29</v>
      </c>
      <c r="D360" s="12" t="s">
        <v>11</v>
      </c>
      <c r="E360" s="5" t="s">
        <v>27</v>
      </c>
      <c r="F360" s="5" t="s">
        <v>30</v>
      </c>
      <c r="G360" s="53" t="s">
        <v>447</v>
      </c>
      <c r="H360" s="53">
        <v>63</v>
      </c>
      <c r="I360" s="82">
        <v>37</v>
      </c>
      <c r="J360" s="17">
        <v>35</v>
      </c>
      <c r="K360" s="17">
        <f t="shared" si="309"/>
        <v>817.34999999999991</v>
      </c>
      <c r="L360" s="17"/>
      <c r="M360" s="17"/>
      <c r="N360" s="68">
        <v>35</v>
      </c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25"/>
      <c r="AE360" s="125"/>
      <c r="AF360" s="123"/>
      <c r="AG360" s="119">
        <f t="shared" si="265"/>
        <v>35</v>
      </c>
      <c r="AH360" s="6">
        <f t="shared" si="266"/>
        <v>0</v>
      </c>
      <c r="AI360" s="17">
        <f t="shared" si="315"/>
        <v>0</v>
      </c>
      <c r="AJ360" s="17"/>
      <c r="AK360" s="20">
        <f t="shared" si="308"/>
        <v>35</v>
      </c>
      <c r="AL360" s="20">
        <f t="shared" si="310"/>
        <v>817.34999999999991</v>
      </c>
      <c r="AM360" s="20"/>
      <c r="AN360" s="6">
        <f t="shared" si="267"/>
        <v>0</v>
      </c>
      <c r="AO360" s="6">
        <f t="shared" si="268"/>
        <v>0</v>
      </c>
      <c r="AP360" s="17">
        <f t="shared" si="269"/>
        <v>0</v>
      </c>
      <c r="AQ360" s="17"/>
      <c r="AR360" s="6">
        <f t="shared" si="270"/>
        <v>0</v>
      </c>
      <c r="AS360" s="6">
        <f t="shared" si="271"/>
        <v>0</v>
      </c>
      <c r="AT360" s="6">
        <f t="shared" si="311"/>
        <v>0</v>
      </c>
      <c r="AU360" s="6"/>
      <c r="AV360" s="36">
        <f t="shared" si="272"/>
        <v>35</v>
      </c>
      <c r="AW360" s="6">
        <f t="shared" si="273"/>
        <v>0</v>
      </c>
      <c r="AX360" s="6">
        <f t="shared" si="274"/>
        <v>0</v>
      </c>
      <c r="AY360" s="6"/>
      <c r="AZ360" s="6">
        <f t="shared" si="275"/>
        <v>0</v>
      </c>
      <c r="BA360" s="6">
        <f t="shared" si="276"/>
        <v>0</v>
      </c>
      <c r="BB360" s="6">
        <f t="shared" si="277"/>
        <v>0</v>
      </c>
      <c r="BC360" s="6"/>
      <c r="BD360" s="6">
        <f t="shared" si="278"/>
        <v>0</v>
      </c>
      <c r="BE360" s="6">
        <f t="shared" si="279"/>
        <v>0</v>
      </c>
      <c r="BF360" s="6">
        <f t="shared" si="280"/>
        <v>0</v>
      </c>
      <c r="BG360" s="6"/>
      <c r="BH360" s="6">
        <f t="shared" si="281"/>
        <v>0</v>
      </c>
      <c r="BI360" s="6">
        <f t="shared" si="282"/>
        <v>0</v>
      </c>
      <c r="BJ360" s="6">
        <f t="shared" si="283"/>
        <v>0</v>
      </c>
      <c r="BK360" s="6"/>
      <c r="BL360" s="6">
        <f t="shared" si="284"/>
        <v>0</v>
      </c>
      <c r="BM360" s="6">
        <f t="shared" si="285"/>
        <v>0</v>
      </c>
      <c r="BN360" s="6">
        <f t="shared" si="286"/>
        <v>0</v>
      </c>
      <c r="BO360" s="6"/>
      <c r="BP360" s="6">
        <f t="shared" si="287"/>
        <v>0</v>
      </c>
      <c r="BQ360" s="6">
        <f t="shared" si="288"/>
        <v>0</v>
      </c>
      <c r="BR360" s="6">
        <f t="shared" si="289"/>
        <v>0</v>
      </c>
      <c r="BS360" s="6"/>
      <c r="BT360" s="6">
        <f t="shared" si="290"/>
        <v>0</v>
      </c>
      <c r="BU360" s="6">
        <f t="shared" si="291"/>
        <v>0</v>
      </c>
      <c r="BV360" s="6">
        <f t="shared" si="292"/>
        <v>0</v>
      </c>
      <c r="BW360" s="6"/>
      <c r="BX360" s="6">
        <f t="shared" si="293"/>
        <v>0</v>
      </c>
      <c r="BY360" s="6">
        <f t="shared" si="294"/>
        <v>0</v>
      </c>
      <c r="BZ360" s="6">
        <f t="shared" si="295"/>
        <v>0</v>
      </c>
      <c r="CA360" s="6"/>
      <c r="CB360" s="6">
        <f t="shared" si="296"/>
        <v>0</v>
      </c>
      <c r="CC360" s="6">
        <f t="shared" si="297"/>
        <v>0</v>
      </c>
      <c r="CD360" s="6">
        <f t="shared" si="298"/>
        <v>0</v>
      </c>
      <c r="CE360" s="6"/>
      <c r="CF360" s="6">
        <f t="shared" si="299"/>
        <v>0</v>
      </c>
      <c r="CG360" s="6">
        <f t="shared" si="300"/>
        <v>0</v>
      </c>
      <c r="CH360" s="6">
        <f t="shared" si="301"/>
        <v>0</v>
      </c>
      <c r="CI360" s="6"/>
      <c r="CJ360" s="6">
        <f t="shared" si="302"/>
        <v>0</v>
      </c>
      <c r="CK360" s="6">
        <f t="shared" si="303"/>
        <v>0</v>
      </c>
      <c r="CL360" s="6">
        <f t="shared" si="304"/>
        <v>0</v>
      </c>
      <c r="CM360" s="6"/>
      <c r="CN360" s="6">
        <f t="shared" si="305"/>
        <v>0</v>
      </c>
      <c r="CO360" s="6">
        <f t="shared" si="306"/>
        <v>0</v>
      </c>
      <c r="CP360" s="6">
        <f t="shared" si="307"/>
        <v>0</v>
      </c>
      <c r="CQ360" s="6"/>
      <c r="CR360" s="6">
        <f t="shared" si="312"/>
        <v>0</v>
      </c>
      <c r="CS360" s="6">
        <f t="shared" si="313"/>
        <v>0</v>
      </c>
      <c r="CT360" s="6">
        <f t="shared" si="314"/>
        <v>0</v>
      </c>
      <c r="CU360" s="6"/>
      <c r="CV360" s="6"/>
      <c r="CW360" s="6"/>
      <c r="CX360" s="6"/>
      <c r="CY360" s="6"/>
      <c r="CZ360" s="6"/>
      <c r="DA360" s="6"/>
      <c r="DB360" s="6"/>
      <c r="DC360" s="6"/>
      <c r="DD360" s="133"/>
      <c r="DE360" s="133"/>
      <c r="DF360" s="133"/>
      <c r="DG360" s="133"/>
      <c r="DH360" s="56"/>
      <c r="DI360" s="56"/>
      <c r="DJ360" s="56"/>
      <c r="DK360" s="56"/>
      <c r="DL360" s="56"/>
    </row>
    <row r="361" spans="1:116" s="31" customFormat="1" ht="29.25" customHeight="1" thickTop="1" thickBot="1" x14ac:dyDescent="0.35">
      <c r="A361" s="4">
        <v>44439</v>
      </c>
      <c r="B361" s="51" t="s">
        <v>10</v>
      </c>
      <c r="C361" s="5" t="s">
        <v>38</v>
      </c>
      <c r="D361" s="12" t="s">
        <v>11</v>
      </c>
      <c r="E361" s="5" t="s">
        <v>27</v>
      </c>
      <c r="F361" s="5" t="s">
        <v>30</v>
      </c>
      <c r="G361" s="53" t="s">
        <v>448</v>
      </c>
      <c r="H361" s="53">
        <v>39.75</v>
      </c>
      <c r="I361" s="81">
        <v>-39.75</v>
      </c>
      <c r="J361" s="72">
        <v>-40.75</v>
      </c>
      <c r="K361" s="17">
        <f t="shared" si="309"/>
        <v>776.59999999999991</v>
      </c>
      <c r="L361" s="17"/>
      <c r="M361" s="17"/>
      <c r="N361" s="17"/>
      <c r="O361" s="17"/>
      <c r="P361" s="17"/>
      <c r="Q361" s="17"/>
      <c r="R361" s="17"/>
      <c r="S361" s="17"/>
      <c r="T361" s="72">
        <v>-40.75</v>
      </c>
      <c r="U361" s="17"/>
      <c r="V361" s="17"/>
      <c r="W361" s="17"/>
      <c r="X361" s="17"/>
      <c r="Y361" s="17"/>
      <c r="Z361" s="17"/>
      <c r="AA361" s="17"/>
      <c r="AB361" s="17"/>
      <c r="AC361" s="17"/>
      <c r="AD361" s="125"/>
      <c r="AE361" s="125"/>
      <c r="AF361" s="123"/>
      <c r="AG361" s="117">
        <f t="shared" si="265"/>
        <v>0</v>
      </c>
      <c r="AH361" s="79">
        <f t="shared" si="266"/>
        <v>-40.75</v>
      </c>
      <c r="AI361" s="17">
        <f t="shared" si="315"/>
        <v>0</v>
      </c>
      <c r="AJ361" s="17"/>
      <c r="AK361" s="20">
        <f t="shared" si="308"/>
        <v>-40.75</v>
      </c>
      <c r="AL361" s="20">
        <f t="shared" si="310"/>
        <v>776.59999999999991</v>
      </c>
      <c r="AM361" s="20"/>
      <c r="AN361" s="6">
        <f t="shared" si="267"/>
        <v>0</v>
      </c>
      <c r="AO361" s="6">
        <f t="shared" si="268"/>
        <v>0</v>
      </c>
      <c r="AP361" s="17">
        <f t="shared" si="269"/>
        <v>0</v>
      </c>
      <c r="AQ361" s="17"/>
      <c r="AR361" s="6">
        <f t="shared" si="270"/>
        <v>0</v>
      </c>
      <c r="AS361" s="6">
        <f t="shared" si="271"/>
        <v>0</v>
      </c>
      <c r="AT361" s="6">
        <f t="shared" si="311"/>
        <v>0</v>
      </c>
      <c r="AU361" s="6"/>
      <c r="AV361" s="6">
        <f t="shared" si="272"/>
        <v>0</v>
      </c>
      <c r="AW361" s="6">
        <f t="shared" si="273"/>
        <v>0</v>
      </c>
      <c r="AX361" s="6">
        <f t="shared" si="274"/>
        <v>0</v>
      </c>
      <c r="AY361" s="6"/>
      <c r="AZ361" s="6">
        <f t="shared" si="275"/>
        <v>0</v>
      </c>
      <c r="BA361" s="6">
        <f t="shared" si="276"/>
        <v>0</v>
      </c>
      <c r="BB361" s="6">
        <f t="shared" si="277"/>
        <v>0</v>
      </c>
      <c r="BC361" s="6"/>
      <c r="BD361" s="6">
        <f t="shared" si="278"/>
        <v>0</v>
      </c>
      <c r="BE361" s="6">
        <f t="shared" si="279"/>
        <v>0</v>
      </c>
      <c r="BF361" s="6">
        <f t="shared" si="280"/>
        <v>0</v>
      </c>
      <c r="BG361" s="6"/>
      <c r="BH361" s="6">
        <f t="shared" si="281"/>
        <v>0</v>
      </c>
      <c r="BI361" s="6">
        <f t="shared" si="282"/>
        <v>0</v>
      </c>
      <c r="BJ361" s="6">
        <f t="shared" si="283"/>
        <v>0</v>
      </c>
      <c r="BK361" s="6"/>
      <c r="BL361" s="6">
        <f t="shared" si="284"/>
        <v>0</v>
      </c>
      <c r="BM361" s="6">
        <f t="shared" si="285"/>
        <v>0</v>
      </c>
      <c r="BN361" s="6">
        <f t="shared" si="286"/>
        <v>0</v>
      </c>
      <c r="BO361" s="6"/>
      <c r="BP361" s="6">
        <f t="shared" si="287"/>
        <v>0</v>
      </c>
      <c r="BQ361" s="6">
        <f t="shared" si="288"/>
        <v>0</v>
      </c>
      <c r="BR361" s="6">
        <f t="shared" si="289"/>
        <v>0</v>
      </c>
      <c r="BS361" s="6"/>
      <c r="BT361" s="6">
        <f t="shared" si="290"/>
        <v>0</v>
      </c>
      <c r="BU361" s="79">
        <f t="shared" si="291"/>
        <v>-40.75</v>
      </c>
      <c r="BV361" s="6">
        <f t="shared" si="292"/>
        <v>0</v>
      </c>
      <c r="BW361" s="6"/>
      <c r="BX361" s="6">
        <f t="shared" si="293"/>
        <v>0</v>
      </c>
      <c r="BY361" s="6">
        <f t="shared" si="294"/>
        <v>0</v>
      </c>
      <c r="BZ361" s="6">
        <f t="shared" si="295"/>
        <v>0</v>
      </c>
      <c r="CA361" s="6"/>
      <c r="CB361" s="6">
        <f t="shared" si="296"/>
        <v>0</v>
      </c>
      <c r="CC361" s="6">
        <f t="shared" si="297"/>
        <v>0</v>
      </c>
      <c r="CD361" s="6">
        <f t="shared" si="298"/>
        <v>0</v>
      </c>
      <c r="CE361" s="6"/>
      <c r="CF361" s="6">
        <f t="shared" si="299"/>
        <v>0</v>
      </c>
      <c r="CG361" s="6">
        <f t="shared" si="300"/>
        <v>0</v>
      </c>
      <c r="CH361" s="6">
        <f t="shared" si="301"/>
        <v>0</v>
      </c>
      <c r="CI361" s="6"/>
      <c r="CJ361" s="6">
        <f t="shared" si="302"/>
        <v>0</v>
      </c>
      <c r="CK361" s="6">
        <f t="shared" si="303"/>
        <v>0</v>
      </c>
      <c r="CL361" s="6">
        <f t="shared" si="304"/>
        <v>0</v>
      </c>
      <c r="CM361" s="6"/>
      <c r="CN361" s="6">
        <f t="shared" si="305"/>
        <v>0</v>
      </c>
      <c r="CO361" s="6">
        <f t="shared" si="306"/>
        <v>0</v>
      </c>
      <c r="CP361" s="6">
        <f t="shared" si="307"/>
        <v>0</v>
      </c>
      <c r="CQ361" s="6"/>
      <c r="CR361" s="6">
        <f t="shared" si="312"/>
        <v>0</v>
      </c>
      <c r="CS361" s="6">
        <f t="shared" si="313"/>
        <v>0</v>
      </c>
      <c r="CT361" s="6">
        <f t="shared" si="314"/>
        <v>0</v>
      </c>
      <c r="CU361" s="6"/>
      <c r="CV361" s="6"/>
      <c r="CW361" s="6"/>
      <c r="CX361" s="6"/>
      <c r="CY361" s="6"/>
      <c r="CZ361" s="6"/>
      <c r="DA361" s="6"/>
      <c r="DB361" s="6"/>
      <c r="DC361" s="6"/>
      <c r="DD361" s="133"/>
      <c r="DE361" s="133"/>
      <c r="DF361" s="133"/>
      <c r="DG361" s="133"/>
      <c r="DH361" s="56"/>
      <c r="DI361" s="56"/>
      <c r="DJ361" s="56"/>
      <c r="DK361" s="56"/>
      <c r="DL361" s="56"/>
    </row>
    <row r="362" spans="1:116" s="31" customFormat="1" ht="29.25" customHeight="1" thickTop="1" thickBot="1" x14ac:dyDescent="0.35">
      <c r="A362" s="4">
        <v>44440</v>
      </c>
      <c r="B362" s="51" t="s">
        <v>0</v>
      </c>
      <c r="C362" s="5" t="s">
        <v>38</v>
      </c>
      <c r="D362" s="12" t="s">
        <v>11</v>
      </c>
      <c r="E362" s="5" t="s">
        <v>27</v>
      </c>
      <c r="F362" s="5" t="s">
        <v>30</v>
      </c>
      <c r="G362" s="53" t="s">
        <v>449</v>
      </c>
      <c r="H362" s="53">
        <v>55.25</v>
      </c>
      <c r="I362" s="81">
        <v>-55.25</v>
      </c>
      <c r="J362" s="72">
        <v>-56.25</v>
      </c>
      <c r="K362" s="17">
        <f t="shared" si="309"/>
        <v>720.34999999999991</v>
      </c>
      <c r="L362" s="17"/>
      <c r="M362" s="17"/>
      <c r="N362" s="17"/>
      <c r="O362" s="17"/>
      <c r="P362" s="17"/>
      <c r="Q362" s="17"/>
      <c r="R362" s="17"/>
      <c r="S362" s="17"/>
      <c r="T362" s="17"/>
      <c r="U362" s="72">
        <v>-56.25</v>
      </c>
      <c r="V362" s="17"/>
      <c r="W362" s="17"/>
      <c r="X362" s="17"/>
      <c r="Y362" s="17"/>
      <c r="Z362" s="17"/>
      <c r="AA362" s="17"/>
      <c r="AB362" s="17"/>
      <c r="AC362" s="17"/>
      <c r="AD362" s="125"/>
      <c r="AE362" s="125"/>
      <c r="AF362" s="123"/>
      <c r="AG362" s="117">
        <f t="shared" ref="AG362:AG364" si="316">IF(C362="HF",J362,0)</f>
        <v>0</v>
      </c>
      <c r="AH362" s="79">
        <f t="shared" ref="AH362:AH364" si="317">IF(C362="HF2",J362,0)</f>
        <v>-56.25</v>
      </c>
      <c r="AI362" s="17">
        <f t="shared" ref="AI362:AI364" si="318">IF(C362="HF3",J362,0)</f>
        <v>0</v>
      </c>
      <c r="AJ362" s="17"/>
      <c r="AK362" s="20">
        <f t="shared" si="308"/>
        <v>-56.25</v>
      </c>
      <c r="AL362" s="20">
        <f t="shared" si="310"/>
        <v>720.34999999999991</v>
      </c>
      <c r="AM362" s="20"/>
      <c r="AN362" s="6">
        <f t="shared" si="267"/>
        <v>0</v>
      </c>
      <c r="AO362" s="6">
        <f t="shared" si="268"/>
        <v>0</v>
      </c>
      <c r="AP362" s="17">
        <f t="shared" si="269"/>
        <v>0</v>
      </c>
      <c r="AQ362" s="17"/>
      <c r="AR362" s="6">
        <f t="shared" si="270"/>
        <v>0</v>
      </c>
      <c r="AS362" s="6">
        <f t="shared" si="271"/>
        <v>0</v>
      </c>
      <c r="AT362" s="6">
        <f t="shared" si="311"/>
        <v>0</v>
      </c>
      <c r="AU362" s="6"/>
      <c r="AV362" s="6">
        <f t="shared" si="272"/>
        <v>0</v>
      </c>
      <c r="AW362" s="6">
        <f t="shared" si="273"/>
        <v>0</v>
      </c>
      <c r="AX362" s="6">
        <f t="shared" si="274"/>
        <v>0</v>
      </c>
      <c r="AY362" s="6"/>
      <c r="AZ362" s="6">
        <f t="shared" si="275"/>
        <v>0</v>
      </c>
      <c r="BA362" s="6">
        <f t="shared" si="276"/>
        <v>0</v>
      </c>
      <c r="BB362" s="6">
        <f t="shared" si="277"/>
        <v>0</v>
      </c>
      <c r="BC362" s="6"/>
      <c r="BD362" s="6">
        <f t="shared" si="278"/>
        <v>0</v>
      </c>
      <c r="BE362" s="6">
        <f t="shared" si="279"/>
        <v>0</v>
      </c>
      <c r="BF362" s="6">
        <f t="shared" si="280"/>
        <v>0</v>
      </c>
      <c r="BG362" s="6"/>
      <c r="BH362" s="6">
        <f t="shared" si="281"/>
        <v>0</v>
      </c>
      <c r="BI362" s="6">
        <f t="shared" si="282"/>
        <v>0</v>
      </c>
      <c r="BJ362" s="6">
        <f t="shared" si="283"/>
        <v>0</v>
      </c>
      <c r="BK362" s="6"/>
      <c r="BL362" s="6">
        <f t="shared" si="284"/>
        <v>0</v>
      </c>
      <c r="BM362" s="6">
        <f t="shared" si="285"/>
        <v>0</v>
      </c>
      <c r="BN362" s="6">
        <f t="shared" si="286"/>
        <v>0</v>
      </c>
      <c r="BO362" s="6"/>
      <c r="BP362" s="6">
        <f t="shared" si="287"/>
        <v>0</v>
      </c>
      <c r="BQ362" s="6">
        <f t="shared" si="288"/>
        <v>0</v>
      </c>
      <c r="BR362" s="6">
        <f t="shared" si="289"/>
        <v>0</v>
      </c>
      <c r="BS362" s="6"/>
      <c r="BT362" s="6">
        <f t="shared" si="290"/>
        <v>0</v>
      </c>
      <c r="BU362" s="6">
        <f t="shared" si="291"/>
        <v>0</v>
      </c>
      <c r="BV362" s="6">
        <f t="shared" si="292"/>
        <v>0</v>
      </c>
      <c r="BW362" s="6"/>
      <c r="BX362" s="6">
        <f t="shared" si="293"/>
        <v>0</v>
      </c>
      <c r="BY362" s="79">
        <f t="shared" si="294"/>
        <v>-56.25</v>
      </c>
      <c r="BZ362" s="6">
        <f t="shared" si="295"/>
        <v>0</v>
      </c>
      <c r="CA362" s="6"/>
      <c r="CB362" s="6">
        <f t="shared" si="296"/>
        <v>0</v>
      </c>
      <c r="CC362" s="6">
        <f t="shared" si="297"/>
        <v>0</v>
      </c>
      <c r="CD362" s="6">
        <f t="shared" si="298"/>
        <v>0</v>
      </c>
      <c r="CE362" s="6"/>
      <c r="CF362" s="6">
        <f t="shared" si="299"/>
        <v>0</v>
      </c>
      <c r="CG362" s="6">
        <f t="shared" si="300"/>
        <v>0</v>
      </c>
      <c r="CH362" s="6">
        <f t="shared" si="301"/>
        <v>0</v>
      </c>
      <c r="CI362" s="6"/>
      <c r="CJ362" s="6">
        <f t="shared" si="302"/>
        <v>0</v>
      </c>
      <c r="CK362" s="6">
        <f t="shared" si="303"/>
        <v>0</v>
      </c>
      <c r="CL362" s="6">
        <f t="shared" si="304"/>
        <v>0</v>
      </c>
      <c r="CM362" s="6"/>
      <c r="CN362" s="6">
        <f t="shared" si="305"/>
        <v>0</v>
      </c>
      <c r="CO362" s="6">
        <f t="shared" si="306"/>
        <v>0</v>
      </c>
      <c r="CP362" s="6">
        <f t="shared" si="307"/>
        <v>0</v>
      </c>
      <c r="CQ362" s="6"/>
      <c r="CR362" s="6">
        <f t="shared" si="312"/>
        <v>0</v>
      </c>
      <c r="CS362" s="6">
        <f t="shared" si="313"/>
        <v>0</v>
      </c>
      <c r="CT362" s="6">
        <f t="shared" si="314"/>
        <v>0</v>
      </c>
      <c r="CU362" s="6"/>
      <c r="CV362" s="6"/>
      <c r="CW362" s="6"/>
      <c r="CX362" s="6"/>
      <c r="CY362" s="6"/>
      <c r="CZ362" s="6"/>
      <c r="DA362" s="6"/>
      <c r="DB362" s="6"/>
      <c r="DC362" s="6"/>
      <c r="DD362" s="133"/>
      <c r="DE362" s="133"/>
      <c r="DF362" s="133"/>
      <c r="DG362" s="133"/>
      <c r="DH362" s="56"/>
      <c r="DI362" s="56"/>
      <c r="DJ362" s="56"/>
      <c r="DK362" s="56"/>
      <c r="DL362" s="56"/>
    </row>
    <row r="363" spans="1:116" s="31" customFormat="1" ht="29.25" customHeight="1" thickTop="1" thickBot="1" x14ac:dyDescent="0.35">
      <c r="A363" s="4">
        <v>44441</v>
      </c>
      <c r="B363" s="51" t="s">
        <v>21</v>
      </c>
      <c r="C363" s="5" t="s">
        <v>29</v>
      </c>
      <c r="D363" s="12" t="s">
        <v>11</v>
      </c>
      <c r="E363" s="5" t="s">
        <v>52</v>
      </c>
      <c r="F363" s="5" t="s">
        <v>30</v>
      </c>
      <c r="G363" s="53" t="s">
        <v>450</v>
      </c>
      <c r="H363" s="53">
        <v>51</v>
      </c>
      <c r="I363" s="81">
        <v>-51</v>
      </c>
      <c r="J363" s="72">
        <v>-52</v>
      </c>
      <c r="K363" s="17">
        <f t="shared" si="309"/>
        <v>668.34999999999991</v>
      </c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72">
        <v>-52</v>
      </c>
      <c r="W363" s="17"/>
      <c r="X363" s="17"/>
      <c r="Y363" s="17"/>
      <c r="Z363" s="17"/>
      <c r="AA363" s="17"/>
      <c r="AB363" s="17"/>
      <c r="AC363" s="17"/>
      <c r="AD363" s="125"/>
      <c r="AE363" s="125"/>
      <c r="AF363" s="123"/>
      <c r="AG363" s="118">
        <f t="shared" si="316"/>
        <v>-52</v>
      </c>
      <c r="AH363" s="6">
        <f t="shared" si="317"/>
        <v>0</v>
      </c>
      <c r="AI363" s="17">
        <f t="shared" si="318"/>
        <v>0</v>
      </c>
      <c r="AJ363" s="17"/>
      <c r="AK363" s="20">
        <f t="shared" si="308"/>
        <v>-52</v>
      </c>
      <c r="AL363" s="20">
        <f t="shared" si="310"/>
        <v>668.34999999999991</v>
      </c>
      <c r="AM363" s="20"/>
      <c r="AN363" s="6">
        <f t="shared" ref="AN363:AN364" si="319">IF(B363="AUD/JPY",AG363,0)</f>
        <v>0</v>
      </c>
      <c r="AO363" s="6">
        <f t="shared" ref="AO363:AO364" si="320">IF(B363="AUD/JPY",AH363,0)</f>
        <v>0</v>
      </c>
      <c r="AP363" s="17">
        <f t="shared" ref="AP363:AP364" si="321">IF(B363="AUD/JPY",AI363,0)</f>
        <v>0</v>
      </c>
      <c r="AQ363" s="17"/>
      <c r="AR363" s="6">
        <f t="shared" ref="AR363:AR364" si="322">IF(B363="AUD/USD",AG363,0)</f>
        <v>0</v>
      </c>
      <c r="AS363" s="6">
        <f t="shared" ref="AS363:AS364" si="323">IF(B363="AUD/USD",AH363,0)</f>
        <v>0</v>
      </c>
      <c r="AT363" s="6">
        <f t="shared" ref="AT363:AT364" si="324">IF(B363="AUD/USD",AI363,0)</f>
        <v>0</v>
      </c>
      <c r="AU363" s="6"/>
      <c r="AV363" s="6">
        <f t="shared" ref="AV363:AV364" si="325">IF(B363="EUR/GBP",AG363,0)</f>
        <v>0</v>
      </c>
      <c r="AW363" s="6">
        <f t="shared" ref="AW363:AW364" si="326">IF(B363="EUR/GBP",AH363,0)</f>
        <v>0</v>
      </c>
      <c r="AX363" s="6">
        <f t="shared" ref="AX363:AX364" si="327">IF(B363="EUR/GBP",AI363,0)</f>
        <v>0</v>
      </c>
      <c r="AY363" s="6"/>
      <c r="AZ363" s="6">
        <f t="shared" ref="AZ363:AZ364" si="328">IF(B363="EUR/JPY",AG363,0)</f>
        <v>0</v>
      </c>
      <c r="BA363" s="6">
        <f t="shared" ref="BA363:BA364" si="329">IF(B363="EUR/JPY",AH363,0)</f>
        <v>0</v>
      </c>
      <c r="BB363" s="6">
        <f t="shared" ref="BB363:BB364" si="330">IF(B363="EUR/JPY",AI363,0)</f>
        <v>0</v>
      </c>
      <c r="BC363" s="6"/>
      <c r="BD363" s="6">
        <f t="shared" ref="BD363:BD364" si="331">IF(B363="EUR/USD",AG363,0)</f>
        <v>0</v>
      </c>
      <c r="BE363" s="6">
        <f t="shared" ref="BE363:BE364" si="332">IF(B363="EUR/USD",AH363,0)</f>
        <v>0</v>
      </c>
      <c r="BF363" s="6">
        <f t="shared" ref="BF363:BF364" si="333">IF(B363="EUR/USD",AI363,0)</f>
        <v>0</v>
      </c>
      <c r="BG363" s="6"/>
      <c r="BH363" s="6">
        <f t="shared" ref="BH363:BH364" si="334">IF(B363="GBP/JPY",AG363,0)</f>
        <v>0</v>
      </c>
      <c r="BI363" s="6">
        <f t="shared" ref="BI363:BI364" si="335">IF(B363="GBP/JPY",AH363,0)</f>
        <v>0</v>
      </c>
      <c r="BJ363" s="6">
        <f t="shared" si="283"/>
        <v>0</v>
      </c>
      <c r="BK363" s="6"/>
      <c r="BL363" s="6">
        <f t="shared" si="284"/>
        <v>0</v>
      </c>
      <c r="BM363" s="6">
        <f t="shared" si="285"/>
        <v>0</v>
      </c>
      <c r="BN363" s="6">
        <f t="shared" si="286"/>
        <v>0</v>
      </c>
      <c r="BO363" s="6"/>
      <c r="BP363" s="6">
        <f t="shared" si="287"/>
        <v>0</v>
      </c>
      <c r="BQ363" s="6">
        <f t="shared" si="288"/>
        <v>0</v>
      </c>
      <c r="BR363" s="6">
        <f t="shared" si="289"/>
        <v>0</v>
      </c>
      <c r="BS363" s="6"/>
      <c r="BT363" s="6">
        <f t="shared" si="290"/>
        <v>0</v>
      </c>
      <c r="BU363" s="6">
        <f t="shared" si="291"/>
        <v>0</v>
      </c>
      <c r="BV363" s="6">
        <f t="shared" si="292"/>
        <v>0</v>
      </c>
      <c r="BW363" s="6"/>
      <c r="BX363" s="6">
        <f t="shared" si="293"/>
        <v>0</v>
      </c>
      <c r="BY363" s="6">
        <f t="shared" si="294"/>
        <v>0</v>
      </c>
      <c r="BZ363" s="6">
        <f t="shared" si="295"/>
        <v>0</v>
      </c>
      <c r="CA363" s="6"/>
      <c r="CB363" s="79">
        <f t="shared" si="296"/>
        <v>-52</v>
      </c>
      <c r="CC363" s="6">
        <f t="shared" si="297"/>
        <v>0</v>
      </c>
      <c r="CD363" s="6">
        <f t="shared" si="298"/>
        <v>0</v>
      </c>
      <c r="CE363" s="6"/>
      <c r="CF363" s="6">
        <f t="shared" si="299"/>
        <v>0</v>
      </c>
      <c r="CG363" s="6">
        <f t="shared" si="300"/>
        <v>0</v>
      </c>
      <c r="CH363" s="6">
        <f t="shared" si="301"/>
        <v>0</v>
      </c>
      <c r="CI363" s="6"/>
      <c r="CJ363" s="6">
        <f t="shared" si="302"/>
        <v>0</v>
      </c>
      <c r="CK363" s="6">
        <f t="shared" si="303"/>
        <v>0</v>
      </c>
      <c r="CL363" s="6">
        <f t="shared" si="304"/>
        <v>0</v>
      </c>
      <c r="CM363" s="6"/>
      <c r="CN363" s="6">
        <f t="shared" si="305"/>
        <v>0</v>
      </c>
      <c r="CO363" s="6">
        <f t="shared" si="306"/>
        <v>0</v>
      </c>
      <c r="CP363" s="6">
        <f t="shared" si="307"/>
        <v>0</v>
      </c>
      <c r="CQ363" s="6"/>
      <c r="CR363" s="6">
        <f t="shared" si="312"/>
        <v>0</v>
      </c>
      <c r="CS363" s="6">
        <f t="shared" si="313"/>
        <v>0</v>
      </c>
      <c r="CT363" s="6">
        <f t="shared" si="314"/>
        <v>0</v>
      </c>
      <c r="CU363" s="6"/>
      <c r="CV363" s="6"/>
      <c r="CW363" s="6"/>
      <c r="CX363" s="6"/>
      <c r="CY363" s="6"/>
      <c r="CZ363" s="6"/>
      <c r="DA363" s="6"/>
      <c r="DB363" s="6"/>
      <c r="DC363" s="6"/>
      <c r="DD363" s="133"/>
      <c r="DE363" s="133"/>
      <c r="DF363" s="133"/>
      <c r="DG363" s="133"/>
      <c r="DH363" s="56"/>
      <c r="DI363" s="56"/>
      <c r="DJ363" s="56"/>
      <c r="DK363" s="56"/>
      <c r="DL363" s="56"/>
    </row>
    <row r="364" spans="1:116" s="31" customFormat="1" ht="29.25" customHeight="1" thickTop="1" thickBot="1" x14ac:dyDescent="0.35">
      <c r="A364" s="4">
        <v>44441</v>
      </c>
      <c r="B364" s="51" t="s">
        <v>10</v>
      </c>
      <c r="C364" s="5" t="s">
        <v>38</v>
      </c>
      <c r="D364" s="12" t="s">
        <v>11</v>
      </c>
      <c r="E364" s="5" t="s">
        <v>27</v>
      </c>
      <c r="F364" s="5" t="s">
        <v>1</v>
      </c>
      <c r="G364" s="53" t="s">
        <v>451</v>
      </c>
      <c r="H364" s="53">
        <v>51.25</v>
      </c>
      <c r="I364" s="81">
        <v>-48.75</v>
      </c>
      <c r="J364" s="72">
        <v>-49.75</v>
      </c>
      <c r="K364" s="17">
        <f t="shared" si="309"/>
        <v>618.59999999999991</v>
      </c>
      <c r="L364" s="17"/>
      <c r="M364" s="17"/>
      <c r="N364" s="17"/>
      <c r="O364" s="17"/>
      <c r="P364" s="17"/>
      <c r="Q364" s="17"/>
      <c r="R364" s="17"/>
      <c r="S364" s="17"/>
      <c r="T364" s="72">
        <v>-49.75</v>
      </c>
      <c r="U364" s="17"/>
      <c r="V364" s="17"/>
      <c r="W364" s="17"/>
      <c r="X364" s="17"/>
      <c r="Y364" s="17"/>
      <c r="Z364" s="17"/>
      <c r="AA364" s="17"/>
      <c r="AB364" s="17"/>
      <c r="AC364" s="17"/>
      <c r="AD364" s="125"/>
      <c r="AE364" s="125"/>
      <c r="AF364" s="123"/>
      <c r="AG364" s="117">
        <f t="shared" si="316"/>
        <v>0</v>
      </c>
      <c r="AH364" s="79">
        <f t="shared" si="317"/>
        <v>-49.75</v>
      </c>
      <c r="AI364" s="17">
        <f t="shared" si="318"/>
        <v>0</v>
      </c>
      <c r="AJ364" s="17"/>
      <c r="AK364" s="20">
        <f t="shared" si="308"/>
        <v>-49.75</v>
      </c>
      <c r="AL364" s="20">
        <f t="shared" si="310"/>
        <v>618.59999999999991</v>
      </c>
      <c r="AM364" s="20"/>
      <c r="AN364" s="6">
        <f t="shared" si="319"/>
        <v>0</v>
      </c>
      <c r="AO364" s="6">
        <f t="shared" si="320"/>
        <v>0</v>
      </c>
      <c r="AP364" s="17">
        <f t="shared" si="321"/>
        <v>0</v>
      </c>
      <c r="AQ364" s="17"/>
      <c r="AR364" s="6">
        <f t="shared" si="322"/>
        <v>0</v>
      </c>
      <c r="AS364" s="6">
        <f t="shared" si="323"/>
        <v>0</v>
      </c>
      <c r="AT364" s="6">
        <f t="shared" si="324"/>
        <v>0</v>
      </c>
      <c r="AU364" s="6"/>
      <c r="AV364" s="6">
        <f t="shared" si="325"/>
        <v>0</v>
      </c>
      <c r="AW364" s="6">
        <f t="shared" si="326"/>
        <v>0</v>
      </c>
      <c r="AX364" s="6">
        <f t="shared" si="327"/>
        <v>0</v>
      </c>
      <c r="AY364" s="6"/>
      <c r="AZ364" s="6">
        <f t="shared" si="328"/>
        <v>0</v>
      </c>
      <c r="BA364" s="6">
        <f t="shared" si="329"/>
        <v>0</v>
      </c>
      <c r="BB364" s="6">
        <f t="shared" si="330"/>
        <v>0</v>
      </c>
      <c r="BC364" s="6"/>
      <c r="BD364" s="6">
        <f t="shared" si="331"/>
        <v>0</v>
      </c>
      <c r="BE364" s="6">
        <f t="shared" si="332"/>
        <v>0</v>
      </c>
      <c r="BF364" s="6">
        <f t="shared" si="333"/>
        <v>0</v>
      </c>
      <c r="BG364" s="6"/>
      <c r="BH364" s="6">
        <f t="shared" si="334"/>
        <v>0</v>
      </c>
      <c r="BI364" s="6">
        <f t="shared" si="335"/>
        <v>0</v>
      </c>
      <c r="BJ364" s="6">
        <f t="shared" si="283"/>
        <v>0</v>
      </c>
      <c r="BK364" s="6"/>
      <c r="BL364" s="6">
        <f t="shared" si="284"/>
        <v>0</v>
      </c>
      <c r="BM364" s="6">
        <f t="shared" si="285"/>
        <v>0</v>
      </c>
      <c r="BN364" s="6">
        <f t="shared" si="286"/>
        <v>0</v>
      </c>
      <c r="BO364" s="6"/>
      <c r="BP364" s="6">
        <f t="shared" si="287"/>
        <v>0</v>
      </c>
      <c r="BQ364" s="6">
        <f t="shared" si="288"/>
        <v>0</v>
      </c>
      <c r="BR364" s="6">
        <f t="shared" si="289"/>
        <v>0</v>
      </c>
      <c r="BS364" s="6"/>
      <c r="BT364" s="6">
        <f t="shared" si="290"/>
        <v>0</v>
      </c>
      <c r="BU364" s="79">
        <f t="shared" si="291"/>
        <v>-49.75</v>
      </c>
      <c r="BV364" s="6">
        <f t="shared" si="292"/>
        <v>0</v>
      </c>
      <c r="BW364" s="6"/>
      <c r="BX364" s="6">
        <f t="shared" si="293"/>
        <v>0</v>
      </c>
      <c r="BY364" s="6">
        <f t="shared" si="294"/>
        <v>0</v>
      </c>
      <c r="BZ364" s="6">
        <f t="shared" si="295"/>
        <v>0</v>
      </c>
      <c r="CA364" s="6"/>
      <c r="CB364" s="6">
        <f t="shared" si="296"/>
        <v>0</v>
      </c>
      <c r="CC364" s="6">
        <f t="shared" si="297"/>
        <v>0</v>
      </c>
      <c r="CD364" s="6">
        <f t="shared" si="298"/>
        <v>0</v>
      </c>
      <c r="CE364" s="6"/>
      <c r="CF364" s="6">
        <f t="shared" si="299"/>
        <v>0</v>
      </c>
      <c r="CG364" s="6">
        <f t="shared" si="300"/>
        <v>0</v>
      </c>
      <c r="CH364" s="6">
        <f t="shared" si="301"/>
        <v>0</v>
      </c>
      <c r="CI364" s="6"/>
      <c r="CJ364" s="6">
        <f t="shared" si="302"/>
        <v>0</v>
      </c>
      <c r="CK364" s="6">
        <f t="shared" si="303"/>
        <v>0</v>
      </c>
      <c r="CL364" s="6">
        <f t="shared" si="304"/>
        <v>0</v>
      </c>
      <c r="CM364" s="6"/>
      <c r="CN364" s="6">
        <f t="shared" si="305"/>
        <v>0</v>
      </c>
      <c r="CO364" s="6">
        <f t="shared" si="306"/>
        <v>0</v>
      </c>
      <c r="CP364" s="6">
        <f t="shared" si="307"/>
        <v>0</v>
      </c>
      <c r="CQ364" s="6"/>
      <c r="CR364" s="6">
        <f t="shared" si="312"/>
        <v>0</v>
      </c>
      <c r="CS364" s="6">
        <f t="shared" si="313"/>
        <v>0</v>
      </c>
      <c r="CT364" s="6">
        <f t="shared" si="314"/>
        <v>0</v>
      </c>
      <c r="CU364" s="6"/>
      <c r="CV364" s="6"/>
      <c r="CW364" s="6"/>
      <c r="CX364" s="6"/>
      <c r="CY364" s="6"/>
      <c r="CZ364" s="6"/>
      <c r="DA364" s="6"/>
      <c r="DB364" s="6"/>
      <c r="DC364" s="6"/>
      <c r="DD364" s="133"/>
      <c r="DE364" s="133"/>
      <c r="DF364" s="133"/>
      <c r="DG364" s="133"/>
      <c r="DH364" s="56"/>
      <c r="DI364" s="56"/>
      <c r="DJ364" s="56"/>
      <c r="DK364" s="56"/>
      <c r="DL364" s="56"/>
    </row>
    <row r="365" spans="1:116" s="31" customFormat="1" ht="29.25" customHeight="1" thickTop="1" thickBot="1" x14ac:dyDescent="0.35">
      <c r="A365" s="4">
        <v>44444</v>
      </c>
      <c r="B365" s="51" t="s">
        <v>0</v>
      </c>
      <c r="C365" s="5" t="s">
        <v>38</v>
      </c>
      <c r="D365" s="12" t="s">
        <v>11</v>
      </c>
      <c r="E365" s="5" t="s">
        <v>135</v>
      </c>
      <c r="F365" s="5" t="s">
        <v>1</v>
      </c>
      <c r="G365" s="53" t="s">
        <v>455</v>
      </c>
      <c r="H365" s="53">
        <v>40.25</v>
      </c>
      <c r="I365" s="81">
        <v>-59.75</v>
      </c>
      <c r="J365" s="72">
        <v>-60.75</v>
      </c>
      <c r="K365" s="17">
        <f t="shared" si="309"/>
        <v>557.84999999999991</v>
      </c>
      <c r="L365" s="17"/>
      <c r="M365" s="17"/>
      <c r="N365" s="17"/>
      <c r="O365" s="17"/>
      <c r="P365" s="17"/>
      <c r="Q365" s="17"/>
      <c r="R365" s="17"/>
      <c r="S365" s="17"/>
      <c r="T365" s="17"/>
      <c r="U365" s="72">
        <v>-60.75</v>
      </c>
      <c r="V365" s="17"/>
      <c r="W365" s="17"/>
      <c r="X365" s="17"/>
      <c r="Y365" s="17"/>
      <c r="Z365" s="17"/>
      <c r="AA365" s="17"/>
      <c r="AB365" s="17"/>
      <c r="AC365" s="17"/>
      <c r="AD365" s="125"/>
      <c r="AE365" s="125"/>
      <c r="AF365" s="123"/>
      <c r="AG365" s="117">
        <f t="shared" ref="AG365:AG367" si="336">IF(C365="HF",J365,0)</f>
        <v>0</v>
      </c>
      <c r="AH365" s="79">
        <f t="shared" ref="AH365:AH367" si="337">IF(C365="HF2",J365,0)</f>
        <v>-60.75</v>
      </c>
      <c r="AI365" s="17">
        <f t="shared" ref="AI365:AI367" si="338">IF(C365="HF3",J365,0)</f>
        <v>0</v>
      </c>
      <c r="AJ365" s="17"/>
      <c r="AK365" s="20">
        <f t="shared" si="308"/>
        <v>-60.75</v>
      </c>
      <c r="AL365" s="20">
        <f t="shared" si="310"/>
        <v>557.84999999999991</v>
      </c>
      <c r="AM365" s="20"/>
      <c r="AN365" s="6">
        <f t="shared" ref="AN365:AN367" si="339">IF(B365="AUD/JPY",AG365,0)</f>
        <v>0</v>
      </c>
      <c r="AO365" s="6">
        <f t="shared" ref="AO365:AO367" si="340">IF(B365="AUD/JPY",AH365,0)</f>
        <v>0</v>
      </c>
      <c r="AP365" s="17">
        <f t="shared" ref="AP365:AP367" si="341">IF(B365="AUD/JPY",AI365,0)</f>
        <v>0</v>
      </c>
      <c r="AQ365" s="17"/>
      <c r="AR365" s="6">
        <f t="shared" ref="AR365:AR367" si="342">IF(B365="AUD/USD",AG365,0)</f>
        <v>0</v>
      </c>
      <c r="AS365" s="6">
        <f t="shared" ref="AS365:AS367" si="343">IF(B365="AUD/USD",AH365,0)</f>
        <v>0</v>
      </c>
      <c r="AT365" s="6">
        <f t="shared" ref="AT365:AT367" si="344">IF(B365="AUD/USD",AI365,0)</f>
        <v>0</v>
      </c>
      <c r="AU365" s="6"/>
      <c r="AV365" s="6">
        <f t="shared" ref="AV365:AV367" si="345">IF(B365="EUR/GBP",AG365,0)</f>
        <v>0</v>
      </c>
      <c r="AW365" s="6">
        <f t="shared" ref="AW365:AW367" si="346">IF(B365="EUR/GBP",AH365,0)</f>
        <v>0</v>
      </c>
      <c r="AX365" s="6">
        <f t="shared" ref="AX365:AX367" si="347">IF(B365="EUR/GBP",AI365,0)</f>
        <v>0</v>
      </c>
      <c r="AY365" s="6"/>
      <c r="AZ365" s="6">
        <f t="shared" ref="AZ365:AZ367" si="348">IF(B365="EUR/JPY",AG365,0)</f>
        <v>0</v>
      </c>
      <c r="BA365" s="6">
        <f t="shared" ref="BA365:BA367" si="349">IF(B365="EUR/JPY",AH365,0)</f>
        <v>0</v>
      </c>
      <c r="BB365" s="6">
        <f t="shared" ref="BB365:BB367" si="350">IF(B365="EUR/JPY",AI365,0)</f>
        <v>0</v>
      </c>
      <c r="BC365" s="6"/>
      <c r="BD365" s="6">
        <f t="shared" ref="BD365:BD367" si="351">IF(B365="EUR/USD",AG365,0)</f>
        <v>0</v>
      </c>
      <c r="BE365" s="6">
        <f t="shared" ref="BE365:BE367" si="352">IF(B365="EUR/USD",AH365,0)</f>
        <v>0</v>
      </c>
      <c r="BF365" s="6">
        <f t="shared" ref="BF365:BF367" si="353">IF(B365="EUR/USD",AI365,0)</f>
        <v>0</v>
      </c>
      <c r="BG365" s="6"/>
      <c r="BH365" s="6">
        <f t="shared" ref="BH365:BH367" si="354">IF(B365="GBP/JPY",AG365,0)</f>
        <v>0</v>
      </c>
      <c r="BI365" s="6">
        <f t="shared" ref="BI365:BI367" si="355">IF(B365="GBP/JPY",AH365,0)</f>
        <v>0</v>
      </c>
      <c r="BJ365" s="6">
        <f t="shared" si="283"/>
        <v>0</v>
      </c>
      <c r="BK365" s="6"/>
      <c r="BL365" s="6">
        <f t="shared" si="284"/>
        <v>0</v>
      </c>
      <c r="BM365" s="6">
        <f t="shared" si="285"/>
        <v>0</v>
      </c>
      <c r="BN365" s="6">
        <f t="shared" si="286"/>
        <v>0</v>
      </c>
      <c r="BO365" s="6"/>
      <c r="BP365" s="6">
        <f t="shared" si="287"/>
        <v>0</v>
      </c>
      <c r="BQ365" s="6">
        <f t="shared" si="288"/>
        <v>0</v>
      </c>
      <c r="BR365" s="6">
        <f t="shared" si="289"/>
        <v>0</v>
      </c>
      <c r="BS365" s="6"/>
      <c r="BT365" s="6">
        <f t="shared" si="290"/>
        <v>0</v>
      </c>
      <c r="BU365" s="6">
        <f t="shared" si="291"/>
        <v>0</v>
      </c>
      <c r="BV365" s="6">
        <f t="shared" si="292"/>
        <v>0</v>
      </c>
      <c r="BW365" s="6"/>
      <c r="BX365" s="6">
        <f t="shared" si="293"/>
        <v>0</v>
      </c>
      <c r="BY365" s="79">
        <f t="shared" si="294"/>
        <v>-60.75</v>
      </c>
      <c r="BZ365" s="6">
        <f t="shared" si="295"/>
        <v>0</v>
      </c>
      <c r="CA365" s="6"/>
      <c r="CB365" s="6">
        <f t="shared" si="296"/>
        <v>0</v>
      </c>
      <c r="CC365" s="6">
        <f t="shared" si="297"/>
        <v>0</v>
      </c>
      <c r="CD365" s="6">
        <f t="shared" si="298"/>
        <v>0</v>
      </c>
      <c r="CE365" s="6"/>
      <c r="CF365" s="6">
        <f t="shared" si="299"/>
        <v>0</v>
      </c>
      <c r="CG365" s="6">
        <f t="shared" si="300"/>
        <v>0</v>
      </c>
      <c r="CH365" s="6">
        <f t="shared" si="301"/>
        <v>0</v>
      </c>
      <c r="CI365" s="6"/>
      <c r="CJ365" s="6">
        <f t="shared" si="302"/>
        <v>0</v>
      </c>
      <c r="CK365" s="6">
        <f t="shared" si="303"/>
        <v>0</v>
      </c>
      <c r="CL365" s="6">
        <f t="shared" si="304"/>
        <v>0</v>
      </c>
      <c r="CM365" s="6"/>
      <c r="CN365" s="6">
        <f t="shared" si="305"/>
        <v>0</v>
      </c>
      <c r="CO365" s="6">
        <f t="shared" si="306"/>
        <v>0</v>
      </c>
      <c r="CP365" s="6">
        <f t="shared" si="307"/>
        <v>0</v>
      </c>
      <c r="CQ365" s="6"/>
      <c r="CR365" s="6">
        <f t="shared" si="312"/>
        <v>0</v>
      </c>
      <c r="CS365" s="6">
        <f t="shared" si="313"/>
        <v>0</v>
      </c>
      <c r="CT365" s="6">
        <f t="shared" si="314"/>
        <v>0</v>
      </c>
      <c r="CU365" s="6"/>
      <c r="CV365" s="6"/>
      <c r="CW365" s="6"/>
      <c r="CX365" s="6"/>
      <c r="CY365" s="6"/>
      <c r="CZ365" s="6"/>
      <c r="DA365" s="6"/>
      <c r="DB365" s="6"/>
      <c r="DC365" s="6"/>
      <c r="DD365" s="133"/>
      <c r="DE365" s="133"/>
      <c r="DF365" s="133"/>
      <c r="DG365" s="133"/>
      <c r="DH365" s="56"/>
      <c r="DI365" s="56"/>
      <c r="DJ365" s="56"/>
      <c r="DK365" s="56"/>
      <c r="DL365" s="56"/>
    </row>
    <row r="366" spans="1:116" s="31" customFormat="1" ht="29.25" customHeight="1" thickTop="1" thickBot="1" x14ac:dyDescent="0.35">
      <c r="A366" s="4">
        <v>44445</v>
      </c>
      <c r="B366" s="93" t="s">
        <v>21</v>
      </c>
      <c r="C366" s="5" t="s">
        <v>38</v>
      </c>
      <c r="D366" s="12" t="s">
        <v>11</v>
      </c>
      <c r="E366" s="5" t="s">
        <v>52</v>
      </c>
      <c r="F366" s="5" t="s">
        <v>1</v>
      </c>
      <c r="G366" s="53" t="s">
        <v>456</v>
      </c>
      <c r="H366" s="53">
        <v>44.5</v>
      </c>
      <c r="I366" s="82">
        <v>44.5</v>
      </c>
      <c r="J366" s="17">
        <v>42.5</v>
      </c>
      <c r="K366" s="17">
        <f t="shared" si="309"/>
        <v>600.34999999999991</v>
      </c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68">
        <v>42.5</v>
      </c>
      <c r="W366" s="17"/>
      <c r="X366" s="17"/>
      <c r="Y366" s="17"/>
      <c r="Z366" s="17"/>
      <c r="AA366" s="17"/>
      <c r="AB366" s="17"/>
      <c r="AC366" s="17"/>
      <c r="AD366" s="125"/>
      <c r="AE366" s="125"/>
      <c r="AF366" s="123"/>
      <c r="AG366" s="117">
        <f t="shared" si="336"/>
        <v>0</v>
      </c>
      <c r="AH366" s="36">
        <f t="shared" si="337"/>
        <v>42.5</v>
      </c>
      <c r="AI366" s="17">
        <f t="shared" si="338"/>
        <v>0</v>
      </c>
      <c r="AJ366" s="17"/>
      <c r="AK366" s="20">
        <f t="shared" si="308"/>
        <v>42.5</v>
      </c>
      <c r="AL366" s="20">
        <f t="shared" si="310"/>
        <v>600.34999999999991</v>
      </c>
      <c r="AM366" s="20"/>
      <c r="AN366" s="6">
        <f t="shared" si="339"/>
        <v>0</v>
      </c>
      <c r="AO366" s="6">
        <f t="shared" si="340"/>
        <v>0</v>
      </c>
      <c r="AP366" s="17">
        <f t="shared" si="341"/>
        <v>0</v>
      </c>
      <c r="AQ366" s="17"/>
      <c r="AR366" s="6">
        <f t="shared" si="342"/>
        <v>0</v>
      </c>
      <c r="AS366" s="6">
        <f t="shared" si="343"/>
        <v>0</v>
      </c>
      <c r="AT366" s="6">
        <f t="shared" si="344"/>
        <v>0</v>
      </c>
      <c r="AU366" s="6"/>
      <c r="AV366" s="6">
        <f t="shared" si="345"/>
        <v>0</v>
      </c>
      <c r="AW366" s="6">
        <f t="shared" si="346"/>
        <v>0</v>
      </c>
      <c r="AX366" s="6">
        <f t="shared" si="347"/>
        <v>0</v>
      </c>
      <c r="AY366" s="6"/>
      <c r="AZ366" s="6">
        <f t="shared" si="348"/>
        <v>0</v>
      </c>
      <c r="BA366" s="6">
        <f t="shared" si="349"/>
        <v>0</v>
      </c>
      <c r="BB366" s="6">
        <f t="shared" si="350"/>
        <v>0</v>
      </c>
      <c r="BC366" s="6"/>
      <c r="BD366" s="6">
        <f t="shared" si="351"/>
        <v>0</v>
      </c>
      <c r="BE366" s="6">
        <f t="shared" si="352"/>
        <v>0</v>
      </c>
      <c r="BF366" s="6">
        <f t="shared" si="353"/>
        <v>0</v>
      </c>
      <c r="BG366" s="6"/>
      <c r="BH366" s="6">
        <f t="shared" si="354"/>
        <v>0</v>
      </c>
      <c r="BI366" s="6">
        <f t="shared" si="355"/>
        <v>0</v>
      </c>
      <c r="BJ366" s="6">
        <f t="shared" si="283"/>
        <v>0</v>
      </c>
      <c r="BK366" s="6"/>
      <c r="BL366" s="6">
        <f t="shared" si="284"/>
        <v>0</v>
      </c>
      <c r="BM366" s="6">
        <f t="shared" si="285"/>
        <v>0</v>
      </c>
      <c r="BN366" s="6">
        <f t="shared" si="286"/>
        <v>0</v>
      </c>
      <c r="BO366" s="6"/>
      <c r="BP366" s="6">
        <f t="shared" si="287"/>
        <v>0</v>
      </c>
      <c r="BQ366" s="6">
        <f t="shared" si="288"/>
        <v>0</v>
      </c>
      <c r="BR366" s="6">
        <f t="shared" si="289"/>
        <v>0</v>
      </c>
      <c r="BS366" s="6"/>
      <c r="BT366" s="6">
        <f t="shared" si="290"/>
        <v>0</v>
      </c>
      <c r="BU366" s="6">
        <f t="shared" si="291"/>
        <v>0</v>
      </c>
      <c r="BV366" s="6">
        <f t="shared" si="292"/>
        <v>0</v>
      </c>
      <c r="BW366" s="6"/>
      <c r="BX366" s="6">
        <f t="shared" si="293"/>
        <v>0</v>
      </c>
      <c r="BY366" s="6">
        <f t="shared" si="294"/>
        <v>0</v>
      </c>
      <c r="BZ366" s="6">
        <f t="shared" si="295"/>
        <v>0</v>
      </c>
      <c r="CA366" s="6"/>
      <c r="CB366" s="6">
        <f t="shared" si="296"/>
        <v>0</v>
      </c>
      <c r="CC366" s="36">
        <f t="shared" si="297"/>
        <v>42.5</v>
      </c>
      <c r="CD366" s="6">
        <f t="shared" si="298"/>
        <v>0</v>
      </c>
      <c r="CE366" s="6"/>
      <c r="CF366" s="6">
        <f t="shared" si="299"/>
        <v>0</v>
      </c>
      <c r="CG366" s="6">
        <f t="shared" si="300"/>
        <v>0</v>
      </c>
      <c r="CH366" s="6">
        <f t="shared" si="301"/>
        <v>0</v>
      </c>
      <c r="CI366" s="6"/>
      <c r="CJ366" s="6">
        <f t="shared" si="302"/>
        <v>0</v>
      </c>
      <c r="CK366" s="6">
        <f t="shared" si="303"/>
        <v>0</v>
      </c>
      <c r="CL366" s="6">
        <f t="shared" si="304"/>
        <v>0</v>
      </c>
      <c r="CM366" s="6"/>
      <c r="CN366" s="6">
        <f t="shared" si="305"/>
        <v>0</v>
      </c>
      <c r="CO366" s="6">
        <f t="shared" si="306"/>
        <v>0</v>
      </c>
      <c r="CP366" s="6">
        <f t="shared" si="307"/>
        <v>0</v>
      </c>
      <c r="CQ366" s="6"/>
      <c r="CR366" s="6">
        <f t="shared" si="312"/>
        <v>0</v>
      </c>
      <c r="CS366" s="6">
        <f t="shared" si="313"/>
        <v>0</v>
      </c>
      <c r="CT366" s="6">
        <f t="shared" si="314"/>
        <v>0</v>
      </c>
      <c r="CU366" s="6"/>
      <c r="CV366" s="6"/>
      <c r="CW366" s="6"/>
      <c r="CX366" s="6"/>
      <c r="CY366" s="6"/>
      <c r="CZ366" s="6"/>
      <c r="DA366" s="6"/>
      <c r="DB366" s="6"/>
      <c r="DC366" s="6"/>
      <c r="DD366" s="133"/>
      <c r="DE366" s="133"/>
      <c r="DF366" s="133"/>
      <c r="DG366" s="133"/>
      <c r="DH366" s="56"/>
      <c r="DI366" s="56"/>
      <c r="DJ366" s="56"/>
      <c r="DK366" s="56"/>
      <c r="DL366" s="56"/>
    </row>
    <row r="367" spans="1:116" s="31" customFormat="1" ht="29.25" customHeight="1" thickTop="1" thickBot="1" x14ac:dyDescent="0.35">
      <c r="A367" s="4">
        <v>44445</v>
      </c>
      <c r="B367" s="5" t="s">
        <v>10</v>
      </c>
      <c r="C367" s="5" t="s">
        <v>38</v>
      </c>
      <c r="D367" s="12" t="s">
        <v>11</v>
      </c>
      <c r="E367" s="5" t="s">
        <v>27</v>
      </c>
      <c r="F367" s="5" t="s">
        <v>30</v>
      </c>
      <c r="G367" s="53" t="s">
        <v>457</v>
      </c>
      <c r="H367" s="53">
        <v>44</v>
      </c>
      <c r="I367" s="82">
        <v>56</v>
      </c>
      <c r="J367" s="17">
        <v>54</v>
      </c>
      <c r="K367" s="17">
        <f t="shared" si="309"/>
        <v>654.34999999999991</v>
      </c>
      <c r="L367" s="17"/>
      <c r="M367" s="17"/>
      <c r="N367" s="17"/>
      <c r="O367" s="17"/>
      <c r="P367" s="17"/>
      <c r="Q367" s="17"/>
      <c r="R367" s="17"/>
      <c r="S367" s="17"/>
      <c r="T367" s="68">
        <v>54</v>
      </c>
      <c r="U367" s="17"/>
      <c r="V367" s="17"/>
      <c r="W367" s="17"/>
      <c r="X367" s="17"/>
      <c r="Y367" s="17"/>
      <c r="Z367" s="17"/>
      <c r="AA367" s="17"/>
      <c r="AB367" s="17"/>
      <c r="AC367" s="17"/>
      <c r="AD367" s="125"/>
      <c r="AE367" s="125"/>
      <c r="AF367" s="123"/>
      <c r="AG367" s="117">
        <f t="shared" si="336"/>
        <v>0</v>
      </c>
      <c r="AH367" s="36">
        <f t="shared" si="337"/>
        <v>54</v>
      </c>
      <c r="AI367" s="17">
        <f t="shared" si="338"/>
        <v>0</v>
      </c>
      <c r="AJ367" s="17"/>
      <c r="AK367" s="20">
        <f t="shared" si="308"/>
        <v>54</v>
      </c>
      <c r="AL367" s="20">
        <f t="shared" si="310"/>
        <v>654.34999999999991</v>
      </c>
      <c r="AM367" s="20"/>
      <c r="AN367" s="6">
        <f t="shared" si="339"/>
        <v>0</v>
      </c>
      <c r="AO367" s="6">
        <f t="shared" si="340"/>
        <v>0</v>
      </c>
      <c r="AP367" s="17">
        <f t="shared" si="341"/>
        <v>0</v>
      </c>
      <c r="AQ367" s="17"/>
      <c r="AR367" s="6">
        <f t="shared" si="342"/>
        <v>0</v>
      </c>
      <c r="AS367" s="6">
        <f t="shared" si="343"/>
        <v>0</v>
      </c>
      <c r="AT367" s="6">
        <f t="shared" si="344"/>
        <v>0</v>
      </c>
      <c r="AU367" s="6"/>
      <c r="AV367" s="6">
        <f t="shared" si="345"/>
        <v>0</v>
      </c>
      <c r="AW367" s="6">
        <f t="shared" si="346"/>
        <v>0</v>
      </c>
      <c r="AX367" s="6">
        <f t="shared" si="347"/>
        <v>0</v>
      </c>
      <c r="AY367" s="6"/>
      <c r="AZ367" s="6">
        <f t="shared" si="348"/>
        <v>0</v>
      </c>
      <c r="BA367" s="6">
        <f t="shared" si="349"/>
        <v>0</v>
      </c>
      <c r="BB367" s="6">
        <f t="shared" si="350"/>
        <v>0</v>
      </c>
      <c r="BC367" s="6"/>
      <c r="BD367" s="6">
        <f t="shared" si="351"/>
        <v>0</v>
      </c>
      <c r="BE367" s="6">
        <f t="shared" si="352"/>
        <v>0</v>
      </c>
      <c r="BF367" s="6">
        <f t="shared" si="353"/>
        <v>0</v>
      </c>
      <c r="BG367" s="6"/>
      <c r="BH367" s="6">
        <f t="shared" si="354"/>
        <v>0</v>
      </c>
      <c r="BI367" s="6">
        <f t="shared" si="355"/>
        <v>0</v>
      </c>
      <c r="BJ367" s="6">
        <f t="shared" si="283"/>
        <v>0</v>
      </c>
      <c r="BK367" s="6"/>
      <c r="BL367" s="6">
        <f t="shared" si="284"/>
        <v>0</v>
      </c>
      <c r="BM367" s="6">
        <f t="shared" si="285"/>
        <v>0</v>
      </c>
      <c r="BN367" s="6">
        <f t="shared" si="286"/>
        <v>0</v>
      </c>
      <c r="BO367" s="6"/>
      <c r="BP367" s="6">
        <f t="shared" si="287"/>
        <v>0</v>
      </c>
      <c r="BQ367" s="6">
        <f t="shared" si="288"/>
        <v>0</v>
      </c>
      <c r="BR367" s="6">
        <f t="shared" si="289"/>
        <v>0</v>
      </c>
      <c r="BS367" s="6"/>
      <c r="BT367" s="6">
        <f t="shared" si="290"/>
        <v>0</v>
      </c>
      <c r="BU367" s="36">
        <f t="shared" si="291"/>
        <v>54</v>
      </c>
      <c r="BV367" s="6">
        <f t="shared" si="292"/>
        <v>0</v>
      </c>
      <c r="BW367" s="6"/>
      <c r="BX367" s="6">
        <f t="shared" si="293"/>
        <v>0</v>
      </c>
      <c r="BY367" s="6">
        <f t="shared" si="294"/>
        <v>0</v>
      </c>
      <c r="BZ367" s="6">
        <f t="shared" si="295"/>
        <v>0</v>
      </c>
      <c r="CA367" s="6"/>
      <c r="CB367" s="6">
        <f t="shared" si="296"/>
        <v>0</v>
      </c>
      <c r="CC367" s="6">
        <f t="shared" si="297"/>
        <v>0</v>
      </c>
      <c r="CD367" s="6">
        <f t="shared" si="298"/>
        <v>0</v>
      </c>
      <c r="CE367" s="6"/>
      <c r="CF367" s="6">
        <f t="shared" si="299"/>
        <v>0</v>
      </c>
      <c r="CG367" s="6">
        <f t="shared" si="300"/>
        <v>0</v>
      </c>
      <c r="CH367" s="6">
        <f t="shared" si="301"/>
        <v>0</v>
      </c>
      <c r="CI367" s="6"/>
      <c r="CJ367" s="6">
        <f t="shared" si="302"/>
        <v>0</v>
      </c>
      <c r="CK367" s="6">
        <f t="shared" si="303"/>
        <v>0</v>
      </c>
      <c r="CL367" s="6">
        <f t="shared" si="304"/>
        <v>0</v>
      </c>
      <c r="CM367" s="6"/>
      <c r="CN367" s="6">
        <f t="shared" si="305"/>
        <v>0</v>
      </c>
      <c r="CO367" s="6">
        <f t="shared" si="306"/>
        <v>0</v>
      </c>
      <c r="CP367" s="6">
        <f t="shared" si="307"/>
        <v>0</v>
      </c>
      <c r="CQ367" s="6"/>
      <c r="CR367" s="6">
        <f t="shared" si="312"/>
        <v>0</v>
      </c>
      <c r="CS367" s="6">
        <f t="shared" si="313"/>
        <v>0</v>
      </c>
      <c r="CT367" s="6">
        <f t="shared" si="314"/>
        <v>0</v>
      </c>
      <c r="CU367" s="6"/>
      <c r="CV367" s="6"/>
      <c r="CW367" s="6"/>
      <c r="CX367" s="6"/>
      <c r="CY367" s="6"/>
      <c r="CZ367" s="6"/>
      <c r="DA367" s="6"/>
      <c r="DB367" s="6"/>
      <c r="DC367" s="6"/>
      <c r="DD367" s="133"/>
      <c r="DE367" s="133"/>
      <c r="DF367" s="133"/>
      <c r="DG367" s="133"/>
      <c r="DH367" s="56"/>
      <c r="DI367" s="56"/>
      <c r="DJ367" s="56"/>
      <c r="DK367" s="56"/>
      <c r="DL367" s="56"/>
    </row>
    <row r="368" spans="1:116" s="31" customFormat="1" ht="29.25" customHeight="1" thickTop="1" thickBot="1" x14ac:dyDescent="0.35">
      <c r="A368" s="4">
        <v>44446</v>
      </c>
      <c r="B368" s="51" t="s">
        <v>21</v>
      </c>
      <c r="C368" s="5" t="s">
        <v>38</v>
      </c>
      <c r="D368" s="12" t="s">
        <v>11</v>
      </c>
      <c r="E368" s="5" t="s">
        <v>52</v>
      </c>
      <c r="F368" s="5" t="s">
        <v>1</v>
      </c>
      <c r="G368" s="53" t="s">
        <v>458</v>
      </c>
      <c r="H368" s="53">
        <v>46</v>
      </c>
      <c r="I368" s="81">
        <v>-54</v>
      </c>
      <c r="J368" s="72">
        <v>-55</v>
      </c>
      <c r="K368" s="17">
        <f t="shared" si="309"/>
        <v>599.34999999999991</v>
      </c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72">
        <v>-55</v>
      </c>
      <c r="W368" s="17"/>
      <c r="X368" s="17"/>
      <c r="Y368" s="17"/>
      <c r="Z368" s="17"/>
      <c r="AA368" s="17"/>
      <c r="AB368" s="17"/>
      <c r="AC368" s="17"/>
      <c r="AD368" s="125"/>
      <c r="AE368" s="125"/>
      <c r="AF368" s="123"/>
      <c r="AG368" s="117">
        <f t="shared" ref="AG368:AG371" si="356">IF(C368="HF",J368,0)</f>
        <v>0</v>
      </c>
      <c r="AH368" s="79">
        <f t="shared" ref="AH368:AH371" si="357">IF(C368="HF2",J368,0)</f>
        <v>-55</v>
      </c>
      <c r="AI368" s="17">
        <f t="shared" ref="AI368:AI371" si="358">IF(C368="HF3",J368,0)</f>
        <v>0</v>
      </c>
      <c r="AJ368" s="17"/>
      <c r="AK368" s="20">
        <f t="shared" si="308"/>
        <v>-55</v>
      </c>
      <c r="AL368" s="20">
        <f t="shared" si="310"/>
        <v>599.34999999999991</v>
      </c>
      <c r="AM368" s="20"/>
      <c r="AN368" s="6">
        <f t="shared" ref="AN368:AN371" si="359">IF(B368="AUD/JPY",AG368,0)</f>
        <v>0</v>
      </c>
      <c r="AO368" s="6">
        <f t="shared" ref="AO368:AO371" si="360">IF(B368="AUD/JPY",AH368,0)</f>
        <v>0</v>
      </c>
      <c r="AP368" s="17">
        <f t="shared" ref="AP368:AP371" si="361">IF(B368="AUD/JPY",AI368,0)</f>
        <v>0</v>
      </c>
      <c r="AQ368" s="17"/>
      <c r="AR368" s="6">
        <f t="shared" ref="AR368:AR371" si="362">IF(B368="AUD/USD",AG368,0)</f>
        <v>0</v>
      </c>
      <c r="AS368" s="6">
        <f t="shared" ref="AS368:AS371" si="363">IF(B368="AUD/USD",AH368,0)</f>
        <v>0</v>
      </c>
      <c r="AT368" s="6">
        <f t="shared" ref="AT368:AT371" si="364">IF(B368="AUD/USD",AI368,0)</f>
        <v>0</v>
      </c>
      <c r="AU368" s="6"/>
      <c r="AV368" s="6">
        <f t="shared" ref="AV368:AV371" si="365">IF(B368="EUR/GBP",AG368,0)</f>
        <v>0</v>
      </c>
      <c r="AW368" s="6">
        <f t="shared" ref="AW368:AW371" si="366">IF(B368="EUR/GBP",AH368,0)</f>
        <v>0</v>
      </c>
      <c r="AX368" s="6">
        <f t="shared" ref="AX368:AX371" si="367">IF(B368="EUR/GBP",AI368,0)</f>
        <v>0</v>
      </c>
      <c r="AY368" s="6"/>
      <c r="AZ368" s="6">
        <f t="shared" ref="AZ368:AZ371" si="368">IF(B368="EUR/JPY",AG368,0)</f>
        <v>0</v>
      </c>
      <c r="BA368" s="6">
        <f t="shared" ref="BA368:BA371" si="369">IF(B368="EUR/JPY",AH368,0)</f>
        <v>0</v>
      </c>
      <c r="BB368" s="6">
        <f t="shared" ref="BB368:BB371" si="370">IF(B368="EUR/JPY",AI368,0)</f>
        <v>0</v>
      </c>
      <c r="BC368" s="6"/>
      <c r="BD368" s="6">
        <f t="shared" ref="BD368:BD371" si="371">IF(B368="EUR/USD",AG368,0)</f>
        <v>0</v>
      </c>
      <c r="BE368" s="6">
        <f t="shared" ref="BE368:BE371" si="372">IF(B368="EUR/USD",AH368,0)</f>
        <v>0</v>
      </c>
      <c r="BF368" s="6">
        <f t="shared" ref="BF368:BF371" si="373">IF(B368="EUR/USD",AI368,0)</f>
        <v>0</v>
      </c>
      <c r="BG368" s="6"/>
      <c r="BH368" s="6">
        <f t="shared" ref="BH368:BH371" si="374">IF(B368="GBP/JPY",AG368,0)</f>
        <v>0</v>
      </c>
      <c r="BI368" s="6">
        <f t="shared" ref="BI368:BI371" si="375">IF(B368="GBP/JPY",AH368,0)</f>
        <v>0</v>
      </c>
      <c r="BJ368" s="6">
        <f t="shared" si="283"/>
        <v>0</v>
      </c>
      <c r="BK368" s="6"/>
      <c r="BL368" s="6">
        <f t="shared" si="284"/>
        <v>0</v>
      </c>
      <c r="BM368" s="6">
        <f t="shared" si="285"/>
        <v>0</v>
      </c>
      <c r="BN368" s="6">
        <f t="shared" si="286"/>
        <v>0</v>
      </c>
      <c r="BO368" s="6"/>
      <c r="BP368" s="6">
        <f t="shared" si="287"/>
        <v>0</v>
      </c>
      <c r="BQ368" s="6">
        <f t="shared" si="288"/>
        <v>0</v>
      </c>
      <c r="BR368" s="6">
        <f t="shared" si="289"/>
        <v>0</v>
      </c>
      <c r="BS368" s="6"/>
      <c r="BT368" s="6">
        <f t="shared" si="290"/>
        <v>0</v>
      </c>
      <c r="BU368" s="6">
        <f t="shared" si="291"/>
        <v>0</v>
      </c>
      <c r="BV368" s="6">
        <f t="shared" si="292"/>
        <v>0</v>
      </c>
      <c r="BW368" s="6"/>
      <c r="BX368" s="6">
        <f t="shared" si="293"/>
        <v>0</v>
      </c>
      <c r="BY368" s="6">
        <f t="shared" si="294"/>
        <v>0</v>
      </c>
      <c r="BZ368" s="6">
        <f t="shared" si="295"/>
        <v>0</v>
      </c>
      <c r="CA368" s="6"/>
      <c r="CB368" s="6">
        <f t="shared" si="296"/>
        <v>0</v>
      </c>
      <c r="CC368" s="79">
        <f t="shared" si="297"/>
        <v>-55</v>
      </c>
      <c r="CD368" s="6">
        <f t="shared" si="298"/>
        <v>0</v>
      </c>
      <c r="CE368" s="6"/>
      <c r="CF368" s="6">
        <f t="shared" si="299"/>
        <v>0</v>
      </c>
      <c r="CG368" s="6">
        <f t="shared" si="300"/>
        <v>0</v>
      </c>
      <c r="CH368" s="6">
        <f t="shared" si="301"/>
        <v>0</v>
      </c>
      <c r="CI368" s="6"/>
      <c r="CJ368" s="6">
        <f t="shared" si="302"/>
        <v>0</v>
      </c>
      <c r="CK368" s="6">
        <f t="shared" si="303"/>
        <v>0</v>
      </c>
      <c r="CL368" s="6">
        <f t="shared" si="304"/>
        <v>0</v>
      </c>
      <c r="CM368" s="6"/>
      <c r="CN368" s="6">
        <f t="shared" si="305"/>
        <v>0</v>
      </c>
      <c r="CO368" s="6">
        <f t="shared" si="306"/>
        <v>0</v>
      </c>
      <c r="CP368" s="6">
        <f t="shared" si="307"/>
        <v>0</v>
      </c>
      <c r="CQ368" s="6"/>
      <c r="CR368" s="6">
        <f t="shared" si="312"/>
        <v>0</v>
      </c>
      <c r="CS368" s="6">
        <f t="shared" si="313"/>
        <v>0</v>
      </c>
      <c r="CT368" s="6">
        <f t="shared" si="314"/>
        <v>0</v>
      </c>
      <c r="CU368" s="6"/>
      <c r="CV368" s="6"/>
      <c r="CW368" s="6"/>
      <c r="CX368" s="6"/>
      <c r="CY368" s="6"/>
      <c r="CZ368" s="6"/>
      <c r="DA368" s="6"/>
      <c r="DB368" s="6"/>
      <c r="DC368" s="6"/>
      <c r="DD368" s="133"/>
      <c r="DE368" s="133"/>
      <c r="DF368" s="133"/>
      <c r="DG368" s="133"/>
      <c r="DH368" s="56"/>
      <c r="DI368" s="56"/>
      <c r="DJ368" s="56"/>
      <c r="DK368" s="56"/>
      <c r="DL368" s="56"/>
    </row>
    <row r="369" spans="1:116" s="31" customFormat="1" ht="29.25" customHeight="1" thickTop="1" thickBot="1" x14ac:dyDescent="0.35">
      <c r="A369" s="4">
        <v>44446</v>
      </c>
      <c r="B369" s="5" t="s">
        <v>23</v>
      </c>
      <c r="C369" s="5" t="s">
        <v>29</v>
      </c>
      <c r="D369" s="5" t="s">
        <v>11</v>
      </c>
      <c r="E369" s="5" t="s">
        <v>64</v>
      </c>
      <c r="F369" s="5" t="s">
        <v>1</v>
      </c>
      <c r="G369" s="53" t="s">
        <v>459</v>
      </c>
      <c r="H369" s="53">
        <v>49.25</v>
      </c>
      <c r="I369" s="82">
        <v>49.25</v>
      </c>
      <c r="J369" s="17">
        <v>47.25</v>
      </c>
      <c r="K369" s="17">
        <f t="shared" si="309"/>
        <v>646.59999999999991</v>
      </c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68">
        <v>47.25</v>
      </c>
      <c r="X369" s="17"/>
      <c r="Y369" s="17"/>
      <c r="Z369" s="17"/>
      <c r="AA369" s="17"/>
      <c r="AB369" s="17"/>
      <c r="AC369" s="17"/>
      <c r="AD369" s="125" t="s">
        <v>24</v>
      </c>
      <c r="AE369" s="125"/>
      <c r="AF369" s="123"/>
      <c r="AG369" s="119">
        <f t="shared" si="356"/>
        <v>47.25</v>
      </c>
      <c r="AH369" s="6">
        <f t="shared" si="357"/>
        <v>0</v>
      </c>
      <c r="AI369" s="17">
        <f t="shared" si="358"/>
        <v>0</v>
      </c>
      <c r="AJ369" s="17"/>
      <c r="AK369" s="20">
        <f t="shared" si="308"/>
        <v>47.25</v>
      </c>
      <c r="AL369" s="20">
        <f t="shared" si="310"/>
        <v>646.59999999999991</v>
      </c>
      <c r="AM369" s="20"/>
      <c r="AN369" s="6">
        <f t="shared" si="359"/>
        <v>0</v>
      </c>
      <c r="AO369" s="6">
        <f t="shared" si="360"/>
        <v>0</v>
      </c>
      <c r="AP369" s="17">
        <f t="shared" si="361"/>
        <v>0</v>
      </c>
      <c r="AQ369" s="17"/>
      <c r="AR369" s="6">
        <f t="shared" si="362"/>
        <v>0</v>
      </c>
      <c r="AS369" s="6">
        <f t="shared" si="363"/>
        <v>0</v>
      </c>
      <c r="AT369" s="6">
        <f t="shared" si="364"/>
        <v>0</v>
      </c>
      <c r="AU369" s="6"/>
      <c r="AV369" s="6">
        <f t="shared" si="365"/>
        <v>0</v>
      </c>
      <c r="AW369" s="6">
        <f t="shared" si="366"/>
        <v>0</v>
      </c>
      <c r="AX369" s="6">
        <f t="shared" si="367"/>
        <v>0</v>
      </c>
      <c r="AY369" s="6"/>
      <c r="AZ369" s="6">
        <f t="shared" si="368"/>
        <v>0</v>
      </c>
      <c r="BA369" s="6">
        <f t="shared" si="369"/>
        <v>0</v>
      </c>
      <c r="BB369" s="6">
        <f t="shared" si="370"/>
        <v>0</v>
      </c>
      <c r="BC369" s="6"/>
      <c r="BD369" s="6">
        <f t="shared" si="371"/>
        <v>0</v>
      </c>
      <c r="BE369" s="6">
        <f t="shared" si="372"/>
        <v>0</v>
      </c>
      <c r="BF369" s="6">
        <f t="shared" si="373"/>
        <v>0</v>
      </c>
      <c r="BG369" s="6"/>
      <c r="BH369" s="6">
        <f t="shared" si="374"/>
        <v>0</v>
      </c>
      <c r="BI369" s="6">
        <f t="shared" si="375"/>
        <v>0</v>
      </c>
      <c r="BJ369" s="6">
        <f t="shared" si="283"/>
        <v>0</v>
      </c>
      <c r="BK369" s="6"/>
      <c r="BL369" s="6">
        <f t="shared" si="284"/>
        <v>0</v>
      </c>
      <c r="BM369" s="6">
        <f t="shared" si="285"/>
        <v>0</v>
      </c>
      <c r="BN369" s="6">
        <f t="shared" si="286"/>
        <v>0</v>
      </c>
      <c r="BO369" s="6"/>
      <c r="BP369" s="6">
        <f t="shared" si="287"/>
        <v>0</v>
      </c>
      <c r="BQ369" s="6">
        <f t="shared" si="288"/>
        <v>0</v>
      </c>
      <c r="BR369" s="6">
        <f t="shared" si="289"/>
        <v>0</v>
      </c>
      <c r="BS369" s="6"/>
      <c r="BT369" s="6">
        <f t="shared" si="290"/>
        <v>0</v>
      </c>
      <c r="BU369" s="6">
        <f t="shared" si="291"/>
        <v>0</v>
      </c>
      <c r="BV369" s="6">
        <f t="shared" si="292"/>
        <v>0</v>
      </c>
      <c r="BW369" s="6"/>
      <c r="BX369" s="6">
        <f t="shared" si="293"/>
        <v>0</v>
      </c>
      <c r="BY369" s="6">
        <f t="shared" si="294"/>
        <v>0</v>
      </c>
      <c r="BZ369" s="6">
        <f t="shared" si="295"/>
        <v>0</v>
      </c>
      <c r="CA369" s="6"/>
      <c r="CB369" s="6">
        <f t="shared" si="296"/>
        <v>0</v>
      </c>
      <c r="CC369" s="6">
        <f t="shared" si="297"/>
        <v>0</v>
      </c>
      <c r="CD369" s="6">
        <f t="shared" si="298"/>
        <v>0</v>
      </c>
      <c r="CE369" s="6"/>
      <c r="CF369" s="36">
        <f t="shared" si="299"/>
        <v>47.25</v>
      </c>
      <c r="CG369" s="6">
        <f t="shared" si="300"/>
        <v>0</v>
      </c>
      <c r="CH369" s="6">
        <f t="shared" si="301"/>
        <v>0</v>
      </c>
      <c r="CI369" s="6"/>
      <c r="CJ369" s="6">
        <f t="shared" si="302"/>
        <v>0</v>
      </c>
      <c r="CK369" s="6">
        <f t="shared" si="303"/>
        <v>0</v>
      </c>
      <c r="CL369" s="6">
        <f t="shared" si="304"/>
        <v>0</v>
      </c>
      <c r="CM369" s="6"/>
      <c r="CN369" s="6">
        <f t="shared" si="305"/>
        <v>0</v>
      </c>
      <c r="CO369" s="6">
        <f t="shared" si="306"/>
        <v>0</v>
      </c>
      <c r="CP369" s="6">
        <f t="shared" si="307"/>
        <v>0</v>
      </c>
      <c r="CQ369" s="6"/>
      <c r="CR369" s="6">
        <f t="shared" si="312"/>
        <v>0</v>
      </c>
      <c r="CS369" s="6">
        <f t="shared" si="313"/>
        <v>0</v>
      </c>
      <c r="CT369" s="6">
        <f t="shared" si="314"/>
        <v>0</v>
      </c>
      <c r="CU369" s="6"/>
      <c r="CV369" s="6"/>
      <c r="CW369" s="6"/>
      <c r="CX369" s="6"/>
      <c r="CY369" s="6"/>
      <c r="CZ369" s="6"/>
      <c r="DA369" s="6"/>
      <c r="DB369" s="6"/>
      <c r="DC369" s="6"/>
      <c r="DD369" s="133"/>
      <c r="DE369" s="133"/>
      <c r="DF369" s="133"/>
      <c r="DG369" s="133"/>
      <c r="DH369" s="56"/>
      <c r="DI369" s="56"/>
      <c r="DJ369" s="56"/>
      <c r="DK369" s="56"/>
      <c r="DL369" s="56"/>
    </row>
    <row r="370" spans="1:116" s="31" customFormat="1" ht="29.25" customHeight="1" thickTop="1" thickBot="1" x14ac:dyDescent="0.35">
      <c r="A370" s="4">
        <v>44446</v>
      </c>
      <c r="B370" s="51" t="s">
        <v>4</v>
      </c>
      <c r="C370" s="5" t="s">
        <v>38</v>
      </c>
      <c r="D370" s="5" t="s">
        <v>11</v>
      </c>
      <c r="E370" s="5" t="s">
        <v>27</v>
      </c>
      <c r="F370" s="5" t="s">
        <v>30</v>
      </c>
      <c r="G370" s="53" t="s">
        <v>460</v>
      </c>
      <c r="H370" s="53">
        <v>38.75</v>
      </c>
      <c r="I370" s="81">
        <v>-38.75</v>
      </c>
      <c r="J370" s="72">
        <v>-39.75</v>
      </c>
      <c r="K370" s="17">
        <f t="shared" si="309"/>
        <v>606.84999999999991</v>
      </c>
      <c r="L370" s="17"/>
      <c r="M370" s="17"/>
      <c r="N370" s="72">
        <v>-39.75</v>
      </c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25"/>
      <c r="AE370" s="125"/>
      <c r="AF370" s="123"/>
      <c r="AG370" s="117">
        <f t="shared" si="356"/>
        <v>0</v>
      </c>
      <c r="AH370" s="79">
        <f t="shared" si="357"/>
        <v>-39.75</v>
      </c>
      <c r="AI370" s="17">
        <f t="shared" si="358"/>
        <v>0</v>
      </c>
      <c r="AJ370" s="17"/>
      <c r="AK370" s="20">
        <f t="shared" si="308"/>
        <v>-39.75</v>
      </c>
      <c r="AL370" s="20">
        <f t="shared" si="310"/>
        <v>606.84999999999991</v>
      </c>
      <c r="AM370" s="20"/>
      <c r="AN370" s="6">
        <f t="shared" si="359"/>
        <v>0</v>
      </c>
      <c r="AO370" s="6">
        <f t="shared" si="360"/>
        <v>0</v>
      </c>
      <c r="AP370" s="17">
        <f t="shared" si="361"/>
        <v>0</v>
      </c>
      <c r="AQ370" s="17"/>
      <c r="AR370" s="6">
        <f t="shared" si="362"/>
        <v>0</v>
      </c>
      <c r="AS370" s="6">
        <f t="shared" si="363"/>
        <v>0</v>
      </c>
      <c r="AT370" s="6">
        <f t="shared" si="364"/>
        <v>0</v>
      </c>
      <c r="AU370" s="6"/>
      <c r="AV370" s="6">
        <f t="shared" si="365"/>
        <v>0</v>
      </c>
      <c r="AW370" s="79">
        <f t="shared" si="366"/>
        <v>-39.75</v>
      </c>
      <c r="AX370" s="6">
        <f t="shared" si="367"/>
        <v>0</v>
      </c>
      <c r="AY370" s="6"/>
      <c r="AZ370" s="6">
        <f t="shared" si="368"/>
        <v>0</v>
      </c>
      <c r="BA370" s="6">
        <f t="shared" si="369"/>
        <v>0</v>
      </c>
      <c r="BB370" s="6">
        <f t="shared" si="370"/>
        <v>0</v>
      </c>
      <c r="BC370" s="6"/>
      <c r="BD370" s="6">
        <f t="shared" si="371"/>
        <v>0</v>
      </c>
      <c r="BE370" s="6">
        <f t="shared" si="372"/>
        <v>0</v>
      </c>
      <c r="BF370" s="6">
        <f t="shared" si="373"/>
        <v>0</v>
      </c>
      <c r="BG370" s="6"/>
      <c r="BH370" s="6">
        <f t="shared" si="374"/>
        <v>0</v>
      </c>
      <c r="BI370" s="6">
        <f t="shared" si="375"/>
        <v>0</v>
      </c>
      <c r="BJ370" s="6">
        <f t="shared" si="283"/>
        <v>0</v>
      </c>
      <c r="BK370" s="6"/>
      <c r="BL370" s="6">
        <f t="shared" si="284"/>
        <v>0</v>
      </c>
      <c r="BM370" s="6">
        <f t="shared" si="285"/>
        <v>0</v>
      </c>
      <c r="BN370" s="6">
        <f t="shared" si="286"/>
        <v>0</v>
      </c>
      <c r="BO370" s="6"/>
      <c r="BP370" s="6">
        <f t="shared" si="287"/>
        <v>0</v>
      </c>
      <c r="BQ370" s="6">
        <f t="shared" si="288"/>
        <v>0</v>
      </c>
      <c r="BR370" s="6">
        <f t="shared" si="289"/>
        <v>0</v>
      </c>
      <c r="BS370" s="6"/>
      <c r="BT370" s="6">
        <f t="shared" si="290"/>
        <v>0</v>
      </c>
      <c r="BU370" s="6">
        <f t="shared" si="291"/>
        <v>0</v>
      </c>
      <c r="BV370" s="6">
        <f t="shared" si="292"/>
        <v>0</v>
      </c>
      <c r="BW370" s="6"/>
      <c r="BX370" s="6">
        <f t="shared" si="293"/>
        <v>0</v>
      </c>
      <c r="BY370" s="6">
        <f t="shared" si="294"/>
        <v>0</v>
      </c>
      <c r="BZ370" s="6">
        <f t="shared" si="295"/>
        <v>0</v>
      </c>
      <c r="CA370" s="6"/>
      <c r="CB370" s="6">
        <f t="shared" si="296"/>
        <v>0</v>
      </c>
      <c r="CC370" s="6">
        <f t="shared" si="297"/>
        <v>0</v>
      </c>
      <c r="CD370" s="6">
        <f t="shared" si="298"/>
        <v>0</v>
      </c>
      <c r="CE370" s="6"/>
      <c r="CF370" s="6">
        <f t="shared" si="299"/>
        <v>0</v>
      </c>
      <c r="CG370" s="6">
        <f t="shared" si="300"/>
        <v>0</v>
      </c>
      <c r="CH370" s="6">
        <f t="shared" si="301"/>
        <v>0</v>
      </c>
      <c r="CI370" s="6"/>
      <c r="CJ370" s="6">
        <f t="shared" si="302"/>
        <v>0</v>
      </c>
      <c r="CK370" s="6">
        <f t="shared" si="303"/>
        <v>0</v>
      </c>
      <c r="CL370" s="6">
        <f t="shared" si="304"/>
        <v>0</v>
      </c>
      <c r="CM370" s="6"/>
      <c r="CN370" s="6">
        <f t="shared" si="305"/>
        <v>0</v>
      </c>
      <c r="CO370" s="6">
        <f t="shared" si="306"/>
        <v>0</v>
      </c>
      <c r="CP370" s="6">
        <f t="shared" si="307"/>
        <v>0</v>
      </c>
      <c r="CQ370" s="6"/>
      <c r="CR370" s="6">
        <f t="shared" si="312"/>
        <v>0</v>
      </c>
      <c r="CS370" s="6">
        <f t="shared" si="313"/>
        <v>0</v>
      </c>
      <c r="CT370" s="6">
        <f t="shared" si="314"/>
        <v>0</v>
      </c>
      <c r="CU370" s="6"/>
      <c r="CV370" s="6"/>
      <c r="CW370" s="6"/>
      <c r="CX370" s="6"/>
      <c r="CY370" s="6"/>
      <c r="CZ370" s="6"/>
      <c r="DA370" s="6"/>
      <c r="DB370" s="6"/>
      <c r="DC370" s="6"/>
      <c r="DD370" s="133"/>
      <c r="DE370" s="133"/>
      <c r="DF370" s="133"/>
      <c r="DG370" s="133"/>
      <c r="DH370" s="56"/>
      <c r="DI370" s="56"/>
      <c r="DJ370" s="56"/>
      <c r="DK370" s="56"/>
      <c r="DL370" s="56"/>
    </row>
    <row r="371" spans="1:116" s="31" customFormat="1" ht="29.25" customHeight="1" thickTop="1" thickBot="1" x14ac:dyDescent="0.35">
      <c r="A371" s="4">
        <v>44446</v>
      </c>
      <c r="B371" s="5" t="s">
        <v>0</v>
      </c>
      <c r="C371" s="5" t="s">
        <v>38</v>
      </c>
      <c r="D371" s="5" t="s">
        <v>11</v>
      </c>
      <c r="E371" s="5" t="s">
        <v>27</v>
      </c>
      <c r="F371" s="5" t="s">
        <v>30</v>
      </c>
      <c r="G371" s="53" t="s">
        <v>461</v>
      </c>
      <c r="H371" s="53">
        <v>68.75</v>
      </c>
      <c r="I371" s="82">
        <v>31.25</v>
      </c>
      <c r="J371" s="17">
        <v>29.25</v>
      </c>
      <c r="K371" s="17">
        <f t="shared" si="309"/>
        <v>636.09999999999991</v>
      </c>
      <c r="L371" s="17"/>
      <c r="M371" s="17"/>
      <c r="N371" s="17"/>
      <c r="O371" s="17"/>
      <c r="P371" s="17"/>
      <c r="Q371" s="17"/>
      <c r="R371" s="17"/>
      <c r="S371" s="17"/>
      <c r="T371" s="17"/>
      <c r="U371" s="68">
        <v>29.25</v>
      </c>
      <c r="V371" s="17"/>
      <c r="W371" s="17"/>
      <c r="X371" s="17"/>
      <c r="Y371" s="17"/>
      <c r="Z371" s="17"/>
      <c r="AA371" s="17"/>
      <c r="AB371" s="17"/>
      <c r="AC371" s="17"/>
      <c r="AD371" s="125"/>
      <c r="AE371" s="125"/>
      <c r="AF371" s="123"/>
      <c r="AG371" s="117">
        <f t="shared" si="356"/>
        <v>0</v>
      </c>
      <c r="AH371" s="36">
        <f t="shared" si="357"/>
        <v>29.25</v>
      </c>
      <c r="AI371" s="17">
        <f t="shared" si="358"/>
        <v>0</v>
      </c>
      <c r="AJ371" s="17"/>
      <c r="AK371" s="20">
        <f t="shared" si="308"/>
        <v>29.25</v>
      </c>
      <c r="AL371" s="20">
        <f t="shared" si="310"/>
        <v>636.09999999999991</v>
      </c>
      <c r="AM371" s="20"/>
      <c r="AN371" s="6">
        <f t="shared" si="359"/>
        <v>0</v>
      </c>
      <c r="AO371" s="6">
        <f t="shared" si="360"/>
        <v>0</v>
      </c>
      <c r="AP371" s="17">
        <f t="shared" si="361"/>
        <v>0</v>
      </c>
      <c r="AQ371" s="17"/>
      <c r="AR371" s="6">
        <f t="shared" si="362"/>
        <v>0</v>
      </c>
      <c r="AS371" s="6">
        <f t="shared" si="363"/>
        <v>0</v>
      </c>
      <c r="AT371" s="6">
        <f t="shared" si="364"/>
        <v>0</v>
      </c>
      <c r="AU371" s="6"/>
      <c r="AV371" s="6">
        <f t="shared" si="365"/>
        <v>0</v>
      </c>
      <c r="AW371" s="6">
        <f t="shared" si="366"/>
        <v>0</v>
      </c>
      <c r="AX371" s="6">
        <f t="shared" si="367"/>
        <v>0</v>
      </c>
      <c r="AY371" s="6"/>
      <c r="AZ371" s="6">
        <f t="shared" si="368"/>
        <v>0</v>
      </c>
      <c r="BA371" s="6">
        <f t="shared" si="369"/>
        <v>0</v>
      </c>
      <c r="BB371" s="6">
        <f t="shared" si="370"/>
        <v>0</v>
      </c>
      <c r="BC371" s="6"/>
      <c r="BD371" s="6">
        <f t="shared" si="371"/>
        <v>0</v>
      </c>
      <c r="BE371" s="6">
        <f t="shared" si="372"/>
        <v>0</v>
      </c>
      <c r="BF371" s="6">
        <f t="shared" si="373"/>
        <v>0</v>
      </c>
      <c r="BG371" s="6"/>
      <c r="BH371" s="6">
        <f t="shared" si="374"/>
        <v>0</v>
      </c>
      <c r="BI371" s="6">
        <f t="shared" si="375"/>
        <v>0</v>
      </c>
      <c r="BJ371" s="6">
        <f t="shared" si="283"/>
        <v>0</v>
      </c>
      <c r="BK371" s="6"/>
      <c r="BL371" s="6">
        <f t="shared" si="284"/>
        <v>0</v>
      </c>
      <c r="BM371" s="6">
        <f t="shared" si="285"/>
        <v>0</v>
      </c>
      <c r="BN371" s="6">
        <f t="shared" si="286"/>
        <v>0</v>
      </c>
      <c r="BO371" s="6"/>
      <c r="BP371" s="6">
        <f t="shared" si="287"/>
        <v>0</v>
      </c>
      <c r="BQ371" s="6">
        <f t="shared" si="288"/>
        <v>0</v>
      </c>
      <c r="BR371" s="6">
        <f t="shared" si="289"/>
        <v>0</v>
      </c>
      <c r="BS371" s="6"/>
      <c r="BT371" s="6">
        <f t="shared" si="290"/>
        <v>0</v>
      </c>
      <c r="BU371" s="6">
        <f t="shared" si="291"/>
        <v>0</v>
      </c>
      <c r="BV371" s="6">
        <f t="shared" si="292"/>
        <v>0</v>
      </c>
      <c r="BW371" s="6"/>
      <c r="BX371" s="6">
        <f t="shared" si="293"/>
        <v>0</v>
      </c>
      <c r="BY371" s="36">
        <f t="shared" si="294"/>
        <v>29.25</v>
      </c>
      <c r="BZ371" s="6">
        <f t="shared" si="295"/>
        <v>0</v>
      </c>
      <c r="CA371" s="6"/>
      <c r="CB371" s="6">
        <f t="shared" si="296"/>
        <v>0</v>
      </c>
      <c r="CC371" s="6">
        <f t="shared" si="297"/>
        <v>0</v>
      </c>
      <c r="CD371" s="6">
        <f t="shared" si="298"/>
        <v>0</v>
      </c>
      <c r="CE371" s="6"/>
      <c r="CF371" s="6">
        <f t="shared" si="299"/>
        <v>0</v>
      </c>
      <c r="CG371" s="6">
        <f t="shared" si="300"/>
        <v>0</v>
      </c>
      <c r="CH371" s="6">
        <f t="shared" si="301"/>
        <v>0</v>
      </c>
      <c r="CI371" s="6"/>
      <c r="CJ371" s="6">
        <f t="shared" si="302"/>
        <v>0</v>
      </c>
      <c r="CK371" s="6">
        <f t="shared" si="303"/>
        <v>0</v>
      </c>
      <c r="CL371" s="6">
        <f t="shared" si="304"/>
        <v>0</v>
      </c>
      <c r="CM371" s="6"/>
      <c r="CN371" s="6">
        <f t="shared" si="305"/>
        <v>0</v>
      </c>
      <c r="CO371" s="6">
        <f t="shared" si="306"/>
        <v>0</v>
      </c>
      <c r="CP371" s="6">
        <f t="shared" si="307"/>
        <v>0</v>
      </c>
      <c r="CQ371" s="6"/>
      <c r="CR371" s="6">
        <f t="shared" si="312"/>
        <v>0</v>
      </c>
      <c r="CS371" s="6">
        <f t="shared" si="313"/>
        <v>0</v>
      </c>
      <c r="CT371" s="6">
        <f t="shared" si="314"/>
        <v>0</v>
      </c>
      <c r="CU371" s="6"/>
      <c r="CV371" s="6"/>
      <c r="CW371" s="6"/>
      <c r="CX371" s="6"/>
      <c r="CY371" s="6"/>
      <c r="CZ371" s="6"/>
      <c r="DA371" s="6"/>
      <c r="DB371" s="6"/>
      <c r="DC371" s="6"/>
      <c r="DD371" s="133"/>
      <c r="DE371" s="133"/>
      <c r="DF371" s="133"/>
      <c r="DG371" s="133"/>
      <c r="DH371" s="56"/>
      <c r="DI371" s="56"/>
      <c r="DJ371" s="56"/>
      <c r="DK371" s="56"/>
      <c r="DL371" s="56"/>
    </row>
    <row r="372" spans="1:116" s="31" customFormat="1" ht="29.25" customHeight="1" thickTop="1" thickBot="1" x14ac:dyDescent="0.35">
      <c r="A372" s="4">
        <v>44447</v>
      </c>
      <c r="B372" s="51" t="s">
        <v>21</v>
      </c>
      <c r="C372" s="5" t="s">
        <v>29</v>
      </c>
      <c r="D372" s="12" t="s">
        <v>11</v>
      </c>
      <c r="E372" s="5" t="s">
        <v>52</v>
      </c>
      <c r="F372" s="5" t="s">
        <v>30</v>
      </c>
      <c r="G372" s="53" t="s">
        <v>462</v>
      </c>
      <c r="H372" s="53">
        <v>51.25</v>
      </c>
      <c r="I372" s="81">
        <v>-51.25</v>
      </c>
      <c r="J372" s="72">
        <v>-52.25</v>
      </c>
      <c r="K372" s="17">
        <f t="shared" si="309"/>
        <v>583.84999999999991</v>
      </c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81" t="s">
        <v>24</v>
      </c>
      <c r="W372" s="72">
        <v>-52.25</v>
      </c>
      <c r="X372" s="17"/>
      <c r="Y372" s="17"/>
      <c r="Z372" s="17"/>
      <c r="AA372" s="17"/>
      <c r="AB372" s="17"/>
      <c r="AC372" s="17"/>
      <c r="AD372" s="125"/>
      <c r="AE372" s="125"/>
      <c r="AF372" s="123"/>
      <c r="AG372" s="118">
        <f t="shared" ref="AG372" si="376">IF(C372="HF",J372,0)</f>
        <v>-52.25</v>
      </c>
      <c r="AH372" s="6">
        <f t="shared" ref="AH372" si="377">IF(C372="HF2",J372,0)</f>
        <v>0</v>
      </c>
      <c r="AI372" s="17">
        <f t="shared" ref="AI372" si="378">IF(C372="HF3",J372,0)</f>
        <v>0</v>
      </c>
      <c r="AJ372" s="17"/>
      <c r="AK372" s="20">
        <f t="shared" si="308"/>
        <v>-52.25</v>
      </c>
      <c r="AL372" s="20">
        <f t="shared" si="310"/>
        <v>583.84999999999991</v>
      </c>
      <c r="AM372" s="20"/>
      <c r="AN372" s="6">
        <f t="shared" ref="AN372" si="379">IF(B372="AUD/JPY",AG372,0)</f>
        <v>0</v>
      </c>
      <c r="AO372" s="6">
        <f t="shared" ref="AO372" si="380">IF(B372="AUD/JPY",AH372,0)</f>
        <v>0</v>
      </c>
      <c r="AP372" s="17">
        <f t="shared" ref="AP372" si="381">IF(B372="AUD/JPY",AI372,0)</f>
        <v>0</v>
      </c>
      <c r="AQ372" s="17"/>
      <c r="AR372" s="6">
        <f t="shared" ref="AR372" si="382">IF(B372="AUD/USD",AG372,0)</f>
        <v>0</v>
      </c>
      <c r="AS372" s="6">
        <f t="shared" ref="AS372" si="383">IF(B372="AUD/USD",AH372,0)</f>
        <v>0</v>
      </c>
      <c r="AT372" s="6">
        <f t="shared" ref="AT372" si="384">IF(B372="AUD/USD",AI372,0)</f>
        <v>0</v>
      </c>
      <c r="AU372" s="6"/>
      <c r="AV372" s="6">
        <f t="shared" ref="AV372" si="385">IF(B372="EUR/GBP",AG372,0)</f>
        <v>0</v>
      </c>
      <c r="AW372" s="6">
        <f t="shared" ref="AW372" si="386">IF(B372="EUR/GBP",AH372,0)</f>
        <v>0</v>
      </c>
      <c r="AX372" s="6">
        <f t="shared" ref="AX372" si="387">IF(B372="EUR/GBP",AI372,0)</f>
        <v>0</v>
      </c>
      <c r="AY372" s="6"/>
      <c r="AZ372" s="6">
        <f t="shared" ref="AZ372" si="388">IF(B372="EUR/JPY",AG372,0)</f>
        <v>0</v>
      </c>
      <c r="BA372" s="6">
        <f t="shared" ref="BA372" si="389">IF(B372="EUR/JPY",AH372,0)</f>
        <v>0</v>
      </c>
      <c r="BB372" s="6">
        <f t="shared" ref="BB372" si="390">IF(B372="EUR/JPY",AI372,0)</f>
        <v>0</v>
      </c>
      <c r="BC372" s="6"/>
      <c r="BD372" s="6">
        <f t="shared" ref="BD372" si="391">IF(B372="EUR/USD",AG372,0)</f>
        <v>0</v>
      </c>
      <c r="BE372" s="6">
        <f t="shared" ref="BE372" si="392">IF(B372="EUR/USD",AH372,0)</f>
        <v>0</v>
      </c>
      <c r="BF372" s="6">
        <f t="shared" ref="BF372" si="393">IF(B372="EUR/USD",AI372,0)</f>
        <v>0</v>
      </c>
      <c r="BG372" s="6"/>
      <c r="BH372" s="6">
        <f t="shared" ref="BH372" si="394">IF(B372="GBP/JPY",AG372,0)</f>
        <v>0</v>
      </c>
      <c r="BI372" s="6">
        <f t="shared" ref="BI372" si="395">IF(B372="GBP/JPY",AH372,0)</f>
        <v>0</v>
      </c>
      <c r="BJ372" s="6">
        <f t="shared" si="283"/>
        <v>0</v>
      </c>
      <c r="BK372" s="6"/>
      <c r="BL372" s="6">
        <f t="shared" si="284"/>
        <v>0</v>
      </c>
      <c r="BM372" s="6">
        <f t="shared" si="285"/>
        <v>0</v>
      </c>
      <c r="BN372" s="6">
        <f t="shared" si="286"/>
        <v>0</v>
      </c>
      <c r="BO372" s="6"/>
      <c r="BP372" s="6">
        <f t="shared" si="287"/>
        <v>0</v>
      </c>
      <c r="BQ372" s="6">
        <f t="shared" si="288"/>
        <v>0</v>
      </c>
      <c r="BR372" s="6">
        <f t="shared" si="289"/>
        <v>0</v>
      </c>
      <c r="BS372" s="6"/>
      <c r="BT372" s="6">
        <f t="shared" si="290"/>
        <v>0</v>
      </c>
      <c r="BU372" s="6">
        <f t="shared" si="291"/>
        <v>0</v>
      </c>
      <c r="BV372" s="6">
        <f t="shared" si="292"/>
        <v>0</v>
      </c>
      <c r="BW372" s="6"/>
      <c r="BX372" s="6">
        <f t="shared" si="293"/>
        <v>0</v>
      </c>
      <c r="BY372" s="6">
        <f t="shared" si="294"/>
        <v>0</v>
      </c>
      <c r="BZ372" s="6">
        <f t="shared" si="295"/>
        <v>0</v>
      </c>
      <c r="CA372" s="6"/>
      <c r="CB372" s="79">
        <f t="shared" si="296"/>
        <v>-52.25</v>
      </c>
      <c r="CC372" s="6">
        <f t="shared" si="297"/>
        <v>0</v>
      </c>
      <c r="CD372" s="6">
        <f t="shared" si="298"/>
        <v>0</v>
      </c>
      <c r="CE372" s="6"/>
      <c r="CF372" s="6">
        <f t="shared" si="299"/>
        <v>0</v>
      </c>
      <c r="CG372" s="6">
        <f t="shared" si="300"/>
        <v>0</v>
      </c>
      <c r="CH372" s="6">
        <f t="shared" si="301"/>
        <v>0</v>
      </c>
      <c r="CI372" s="6"/>
      <c r="CJ372" s="6">
        <f t="shared" si="302"/>
        <v>0</v>
      </c>
      <c r="CK372" s="6">
        <f t="shared" si="303"/>
        <v>0</v>
      </c>
      <c r="CL372" s="6">
        <f t="shared" si="304"/>
        <v>0</v>
      </c>
      <c r="CM372" s="6"/>
      <c r="CN372" s="6">
        <f t="shared" si="305"/>
        <v>0</v>
      </c>
      <c r="CO372" s="6">
        <f t="shared" si="306"/>
        <v>0</v>
      </c>
      <c r="CP372" s="6">
        <f t="shared" si="307"/>
        <v>0</v>
      </c>
      <c r="CQ372" s="6"/>
      <c r="CR372" s="6">
        <f t="shared" si="312"/>
        <v>0</v>
      </c>
      <c r="CS372" s="6">
        <f t="shared" si="313"/>
        <v>0</v>
      </c>
      <c r="CT372" s="6">
        <f t="shared" si="314"/>
        <v>0</v>
      </c>
      <c r="CU372" s="6"/>
      <c r="CV372" s="6"/>
      <c r="CW372" s="6"/>
      <c r="CX372" s="6"/>
      <c r="CY372" s="6"/>
      <c r="CZ372" s="6"/>
      <c r="DA372" s="6"/>
      <c r="DB372" s="6"/>
      <c r="DC372" s="6"/>
      <c r="DD372" s="133"/>
      <c r="DE372" s="133"/>
      <c r="DF372" s="133"/>
      <c r="DG372" s="133"/>
      <c r="DH372" s="56"/>
      <c r="DI372" s="56"/>
      <c r="DJ372" s="56"/>
      <c r="DK372" s="56"/>
      <c r="DL372" s="56"/>
    </row>
    <row r="373" spans="1:116" s="31" customFormat="1" ht="29.25" customHeight="1" thickTop="1" thickBot="1" x14ac:dyDescent="0.35">
      <c r="A373" s="4">
        <v>44448</v>
      </c>
      <c r="B373" s="51" t="s">
        <v>21</v>
      </c>
      <c r="C373" s="5" t="s">
        <v>29</v>
      </c>
      <c r="D373" s="12" t="s">
        <v>11</v>
      </c>
      <c r="E373" s="5" t="s">
        <v>52</v>
      </c>
      <c r="F373" s="5" t="s">
        <v>1</v>
      </c>
      <c r="G373" s="53" t="s">
        <v>463</v>
      </c>
      <c r="H373" s="53">
        <v>49.5</v>
      </c>
      <c r="I373" s="81">
        <v>-50.5</v>
      </c>
      <c r="J373" s="72">
        <v>51.5</v>
      </c>
      <c r="K373" s="17">
        <f t="shared" si="309"/>
        <v>635.34999999999991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72">
        <v>51.5</v>
      </c>
      <c r="W373" s="17"/>
      <c r="X373" s="17"/>
      <c r="Y373" s="17"/>
      <c r="Z373" s="17"/>
      <c r="AA373" s="17"/>
      <c r="AB373" s="17"/>
      <c r="AC373" s="17"/>
      <c r="AD373" s="125" t="s">
        <v>24</v>
      </c>
      <c r="AE373" s="125"/>
      <c r="AF373" s="123"/>
      <c r="AG373" s="118">
        <f t="shared" ref="AG373:AG377" si="396">IF(C373="HF",J373,0)</f>
        <v>51.5</v>
      </c>
      <c r="AH373" s="6">
        <f t="shared" ref="AH373:AH377" si="397">IF(C373="HF2",J373,0)</f>
        <v>0</v>
      </c>
      <c r="AI373" s="17">
        <f t="shared" ref="AI373:AI377" si="398">IF(C373="HF3",J373,0)</f>
        <v>0</v>
      </c>
      <c r="AJ373" s="17"/>
      <c r="AK373" s="20">
        <f t="shared" si="308"/>
        <v>51.5</v>
      </c>
      <c r="AL373" s="20">
        <f t="shared" si="310"/>
        <v>635.34999999999991</v>
      </c>
      <c r="AM373" s="20"/>
      <c r="AN373" s="6">
        <f t="shared" ref="AN373:AN377" si="399">IF(B373="AUD/JPY",AG373,0)</f>
        <v>0</v>
      </c>
      <c r="AO373" s="6">
        <f t="shared" ref="AO373:AO377" si="400">IF(B373="AUD/JPY",AH373,0)</f>
        <v>0</v>
      </c>
      <c r="AP373" s="17">
        <f t="shared" ref="AP373:AP377" si="401">IF(B373="AUD/JPY",AI373,0)</f>
        <v>0</v>
      </c>
      <c r="AQ373" s="17"/>
      <c r="AR373" s="6">
        <f t="shared" ref="AR373:AR377" si="402">IF(B373="AUD/USD",AG373,0)</f>
        <v>0</v>
      </c>
      <c r="AS373" s="6">
        <f t="shared" ref="AS373:AS377" si="403">IF(B373="AUD/USD",AH373,0)</f>
        <v>0</v>
      </c>
      <c r="AT373" s="6">
        <f t="shared" ref="AT373:AT377" si="404">IF(B373="AUD/USD",AI373,0)</f>
        <v>0</v>
      </c>
      <c r="AU373" s="6"/>
      <c r="AV373" s="6">
        <f t="shared" ref="AV373:AV377" si="405">IF(B373="EUR/GBP",AG373,0)</f>
        <v>0</v>
      </c>
      <c r="AW373" s="6">
        <f t="shared" ref="AW373:AW377" si="406">IF(B373="EUR/GBP",AH373,0)</f>
        <v>0</v>
      </c>
      <c r="AX373" s="6">
        <f t="shared" ref="AX373:AX377" si="407">IF(B373="EUR/GBP",AI373,0)</f>
        <v>0</v>
      </c>
      <c r="AY373" s="6"/>
      <c r="AZ373" s="6">
        <f t="shared" ref="AZ373:AZ377" si="408">IF(B373="EUR/JPY",AG373,0)</f>
        <v>0</v>
      </c>
      <c r="BA373" s="6">
        <f t="shared" ref="BA373:BA377" si="409">IF(B373="EUR/JPY",AH373,0)</f>
        <v>0</v>
      </c>
      <c r="BB373" s="6">
        <f t="shared" ref="BB373:BB377" si="410">IF(B373="EUR/JPY",AI373,0)</f>
        <v>0</v>
      </c>
      <c r="BC373" s="6"/>
      <c r="BD373" s="6">
        <f t="shared" ref="BD373:BD377" si="411">IF(B373="EUR/USD",AG373,0)</f>
        <v>0</v>
      </c>
      <c r="BE373" s="6">
        <f t="shared" ref="BE373:BE377" si="412">IF(B373="EUR/USD",AH373,0)</f>
        <v>0</v>
      </c>
      <c r="BF373" s="6">
        <f t="shared" ref="BF373:BF377" si="413">IF(B373="EUR/USD",AI373,0)</f>
        <v>0</v>
      </c>
      <c r="BG373" s="6"/>
      <c r="BH373" s="6">
        <f t="shared" ref="BH373:BH377" si="414">IF(B373="GBP/JPY",AG373,0)</f>
        <v>0</v>
      </c>
      <c r="BI373" s="6">
        <f t="shared" ref="BI373:BI377" si="415">IF(B373="GBP/JPY",AH373,0)</f>
        <v>0</v>
      </c>
      <c r="BJ373" s="6">
        <f t="shared" si="283"/>
        <v>0</v>
      </c>
      <c r="BK373" s="6"/>
      <c r="BL373" s="6">
        <f t="shared" si="284"/>
        <v>0</v>
      </c>
      <c r="BM373" s="6">
        <f t="shared" si="285"/>
        <v>0</v>
      </c>
      <c r="BN373" s="6">
        <f t="shared" si="286"/>
        <v>0</v>
      </c>
      <c r="BO373" s="6"/>
      <c r="BP373" s="6">
        <f t="shared" si="287"/>
        <v>0</v>
      </c>
      <c r="BQ373" s="6">
        <f t="shared" si="288"/>
        <v>0</v>
      </c>
      <c r="BR373" s="6">
        <f t="shared" si="289"/>
        <v>0</v>
      </c>
      <c r="BS373" s="6"/>
      <c r="BT373" s="6">
        <f t="shared" si="290"/>
        <v>0</v>
      </c>
      <c r="BU373" s="6">
        <f t="shared" si="291"/>
        <v>0</v>
      </c>
      <c r="BV373" s="6">
        <f t="shared" si="292"/>
        <v>0</v>
      </c>
      <c r="BW373" s="6"/>
      <c r="BX373" s="6">
        <f t="shared" si="293"/>
        <v>0</v>
      </c>
      <c r="BY373" s="6">
        <f t="shared" si="294"/>
        <v>0</v>
      </c>
      <c r="BZ373" s="6">
        <f t="shared" si="295"/>
        <v>0</v>
      </c>
      <c r="CA373" s="6"/>
      <c r="CB373" s="79">
        <f t="shared" si="296"/>
        <v>51.5</v>
      </c>
      <c r="CC373" s="6">
        <f t="shared" si="297"/>
        <v>0</v>
      </c>
      <c r="CD373" s="6">
        <f t="shared" si="298"/>
        <v>0</v>
      </c>
      <c r="CE373" s="6"/>
      <c r="CF373" s="6">
        <f t="shared" si="299"/>
        <v>0</v>
      </c>
      <c r="CG373" s="6">
        <f t="shared" si="300"/>
        <v>0</v>
      </c>
      <c r="CH373" s="6">
        <f t="shared" si="301"/>
        <v>0</v>
      </c>
      <c r="CI373" s="6"/>
      <c r="CJ373" s="6">
        <f t="shared" si="302"/>
        <v>0</v>
      </c>
      <c r="CK373" s="6">
        <f t="shared" si="303"/>
        <v>0</v>
      </c>
      <c r="CL373" s="6">
        <f t="shared" si="304"/>
        <v>0</v>
      </c>
      <c r="CM373" s="6"/>
      <c r="CN373" s="6">
        <f t="shared" si="305"/>
        <v>0</v>
      </c>
      <c r="CO373" s="6">
        <f t="shared" si="306"/>
        <v>0</v>
      </c>
      <c r="CP373" s="6">
        <f t="shared" si="307"/>
        <v>0</v>
      </c>
      <c r="CQ373" s="6"/>
      <c r="CR373" s="6">
        <f t="shared" si="312"/>
        <v>0</v>
      </c>
      <c r="CS373" s="6">
        <f t="shared" si="313"/>
        <v>0</v>
      </c>
      <c r="CT373" s="6">
        <f t="shared" si="314"/>
        <v>0</v>
      </c>
      <c r="CU373" s="6"/>
      <c r="CV373" s="6"/>
      <c r="CW373" s="6"/>
      <c r="CX373" s="6"/>
      <c r="CY373" s="6"/>
      <c r="CZ373" s="6"/>
      <c r="DA373" s="6"/>
      <c r="DB373" s="6"/>
      <c r="DC373" s="6"/>
      <c r="DD373" s="133"/>
      <c r="DE373" s="133"/>
      <c r="DF373" s="133"/>
      <c r="DG373" s="133"/>
      <c r="DH373" s="56"/>
      <c r="DI373" s="56"/>
      <c r="DJ373" s="56"/>
      <c r="DK373" s="56"/>
      <c r="DL373" s="56"/>
    </row>
    <row r="374" spans="1:116" s="31" customFormat="1" ht="29.25" customHeight="1" thickTop="1" thickBot="1" x14ac:dyDescent="0.35">
      <c r="A374" s="4">
        <v>44448</v>
      </c>
      <c r="B374" s="5" t="s">
        <v>4</v>
      </c>
      <c r="C374" s="5" t="s">
        <v>38</v>
      </c>
      <c r="D374" s="5" t="s">
        <v>11</v>
      </c>
      <c r="E374" s="5" t="s">
        <v>27</v>
      </c>
      <c r="F374" s="5" t="s">
        <v>1</v>
      </c>
      <c r="G374" s="53" t="s">
        <v>464</v>
      </c>
      <c r="H374" s="53">
        <v>56</v>
      </c>
      <c r="I374" s="82">
        <v>56</v>
      </c>
      <c r="J374" s="17">
        <v>54</v>
      </c>
      <c r="K374" s="17">
        <f t="shared" si="309"/>
        <v>689.34999999999991</v>
      </c>
      <c r="L374" s="17"/>
      <c r="M374" s="17"/>
      <c r="N374" s="68">
        <v>54</v>
      </c>
      <c r="O374" s="17"/>
      <c r="P374" s="17"/>
      <c r="Q374" s="17"/>
      <c r="R374" s="17"/>
      <c r="S374" s="17"/>
      <c r="T374" s="17"/>
      <c r="U374" s="17"/>
      <c r="V374" s="82"/>
      <c r="W374" s="17"/>
      <c r="X374" s="17"/>
      <c r="Y374" s="17"/>
      <c r="Z374" s="17"/>
      <c r="AA374" s="17"/>
      <c r="AB374" s="17"/>
      <c r="AC374" s="17"/>
      <c r="AD374" s="125"/>
      <c r="AE374" s="125"/>
      <c r="AF374" s="123"/>
      <c r="AG374" s="117">
        <f t="shared" si="396"/>
        <v>0</v>
      </c>
      <c r="AH374" s="36">
        <f t="shared" si="397"/>
        <v>54</v>
      </c>
      <c r="AI374" s="17">
        <f t="shared" si="398"/>
        <v>0</v>
      </c>
      <c r="AJ374" s="17"/>
      <c r="AK374" s="20">
        <f t="shared" si="308"/>
        <v>54</v>
      </c>
      <c r="AL374" s="20">
        <f t="shared" si="310"/>
        <v>689.34999999999991</v>
      </c>
      <c r="AM374" s="20"/>
      <c r="AN374" s="6">
        <f t="shared" si="399"/>
        <v>0</v>
      </c>
      <c r="AO374" s="6">
        <f t="shared" si="400"/>
        <v>0</v>
      </c>
      <c r="AP374" s="17">
        <f t="shared" si="401"/>
        <v>0</v>
      </c>
      <c r="AQ374" s="17"/>
      <c r="AR374" s="6">
        <f t="shared" si="402"/>
        <v>0</v>
      </c>
      <c r="AS374" s="6">
        <f t="shared" si="403"/>
        <v>0</v>
      </c>
      <c r="AT374" s="6">
        <f t="shared" si="404"/>
        <v>0</v>
      </c>
      <c r="AU374" s="6"/>
      <c r="AV374" s="6">
        <f t="shared" si="405"/>
        <v>0</v>
      </c>
      <c r="AW374" s="36">
        <f t="shared" si="406"/>
        <v>54</v>
      </c>
      <c r="AX374" s="6">
        <f t="shared" si="407"/>
        <v>0</v>
      </c>
      <c r="AY374" s="6"/>
      <c r="AZ374" s="6">
        <f t="shared" si="408"/>
        <v>0</v>
      </c>
      <c r="BA374" s="6">
        <f t="shared" si="409"/>
        <v>0</v>
      </c>
      <c r="BB374" s="6">
        <f t="shared" si="410"/>
        <v>0</v>
      </c>
      <c r="BC374" s="6"/>
      <c r="BD374" s="6">
        <f t="shared" si="411"/>
        <v>0</v>
      </c>
      <c r="BE374" s="6">
        <f t="shared" si="412"/>
        <v>0</v>
      </c>
      <c r="BF374" s="6">
        <f t="shared" si="413"/>
        <v>0</v>
      </c>
      <c r="BG374" s="6"/>
      <c r="BH374" s="6">
        <f t="shared" si="414"/>
        <v>0</v>
      </c>
      <c r="BI374" s="6">
        <f t="shared" si="415"/>
        <v>0</v>
      </c>
      <c r="BJ374" s="6">
        <f t="shared" si="283"/>
        <v>0</v>
      </c>
      <c r="BK374" s="6"/>
      <c r="BL374" s="6">
        <f t="shared" si="284"/>
        <v>0</v>
      </c>
      <c r="BM374" s="6">
        <f t="shared" si="285"/>
        <v>0</v>
      </c>
      <c r="BN374" s="6">
        <f t="shared" si="286"/>
        <v>0</v>
      </c>
      <c r="BO374" s="6"/>
      <c r="BP374" s="6">
        <f t="shared" si="287"/>
        <v>0</v>
      </c>
      <c r="BQ374" s="6">
        <f t="shared" si="288"/>
        <v>0</v>
      </c>
      <c r="BR374" s="6">
        <f t="shared" si="289"/>
        <v>0</v>
      </c>
      <c r="BS374" s="6"/>
      <c r="BT374" s="6">
        <f t="shared" si="290"/>
        <v>0</v>
      </c>
      <c r="BU374" s="6">
        <f t="shared" si="291"/>
        <v>0</v>
      </c>
      <c r="BV374" s="6">
        <f t="shared" si="292"/>
        <v>0</v>
      </c>
      <c r="BW374" s="6"/>
      <c r="BX374" s="6">
        <f t="shared" si="293"/>
        <v>0</v>
      </c>
      <c r="BY374" s="6">
        <f t="shared" si="294"/>
        <v>0</v>
      </c>
      <c r="BZ374" s="6">
        <f t="shared" si="295"/>
        <v>0</v>
      </c>
      <c r="CA374" s="6"/>
      <c r="CB374" s="6">
        <f t="shared" si="296"/>
        <v>0</v>
      </c>
      <c r="CC374" s="6">
        <f t="shared" si="297"/>
        <v>0</v>
      </c>
      <c r="CD374" s="6">
        <f t="shared" si="298"/>
        <v>0</v>
      </c>
      <c r="CE374" s="6"/>
      <c r="CF374" s="6">
        <f t="shared" si="299"/>
        <v>0</v>
      </c>
      <c r="CG374" s="6">
        <f t="shared" si="300"/>
        <v>0</v>
      </c>
      <c r="CH374" s="6">
        <f t="shared" si="301"/>
        <v>0</v>
      </c>
      <c r="CI374" s="6"/>
      <c r="CJ374" s="6">
        <f t="shared" si="302"/>
        <v>0</v>
      </c>
      <c r="CK374" s="6">
        <f t="shared" si="303"/>
        <v>0</v>
      </c>
      <c r="CL374" s="6">
        <f t="shared" si="304"/>
        <v>0</v>
      </c>
      <c r="CM374" s="6"/>
      <c r="CN374" s="6">
        <f t="shared" si="305"/>
        <v>0</v>
      </c>
      <c r="CO374" s="6">
        <f t="shared" si="306"/>
        <v>0</v>
      </c>
      <c r="CP374" s="6">
        <f t="shared" si="307"/>
        <v>0</v>
      </c>
      <c r="CQ374" s="6"/>
      <c r="CR374" s="6">
        <f t="shared" si="312"/>
        <v>0</v>
      </c>
      <c r="CS374" s="6">
        <f t="shared" si="313"/>
        <v>0</v>
      </c>
      <c r="CT374" s="6">
        <f t="shared" si="314"/>
        <v>0</v>
      </c>
      <c r="CU374" s="6"/>
      <c r="CV374" s="6"/>
      <c r="CW374" s="6"/>
      <c r="CX374" s="6"/>
      <c r="CY374" s="6"/>
      <c r="CZ374" s="6"/>
      <c r="DA374" s="6"/>
      <c r="DB374" s="6"/>
      <c r="DC374" s="6"/>
      <c r="DD374" s="133"/>
      <c r="DE374" s="133"/>
      <c r="DF374" s="133"/>
      <c r="DG374" s="133"/>
      <c r="DH374" s="56"/>
      <c r="DI374" s="56"/>
      <c r="DJ374" s="56"/>
      <c r="DK374" s="56"/>
      <c r="DL374" s="56"/>
    </row>
    <row r="375" spans="1:116" s="31" customFormat="1" ht="29.25" customHeight="1" thickTop="1" thickBot="1" x14ac:dyDescent="0.35">
      <c r="A375" s="4">
        <v>44448</v>
      </c>
      <c r="B375" s="5" t="s">
        <v>8</v>
      </c>
      <c r="C375" s="5" t="s">
        <v>38</v>
      </c>
      <c r="D375" s="12" t="s">
        <v>11</v>
      </c>
      <c r="E375" s="5" t="s">
        <v>27</v>
      </c>
      <c r="F375" s="5" t="s">
        <v>30</v>
      </c>
      <c r="G375" s="53" t="s">
        <v>465</v>
      </c>
      <c r="H375" s="53">
        <v>48.5</v>
      </c>
      <c r="I375" s="82">
        <v>51.5</v>
      </c>
      <c r="J375" s="17">
        <v>49.5</v>
      </c>
      <c r="K375" s="17">
        <f t="shared" si="309"/>
        <v>738.84999999999991</v>
      </c>
      <c r="L375" s="17"/>
      <c r="M375" s="17"/>
      <c r="N375" s="17"/>
      <c r="O375" s="17"/>
      <c r="P375" s="17"/>
      <c r="Q375" s="17"/>
      <c r="R375" s="68">
        <v>49.5</v>
      </c>
      <c r="S375" s="17"/>
      <c r="T375" s="17"/>
      <c r="U375" s="17"/>
      <c r="V375" s="82"/>
      <c r="W375" s="17"/>
      <c r="X375" s="17"/>
      <c r="Y375" s="17"/>
      <c r="Z375" s="17"/>
      <c r="AA375" s="17"/>
      <c r="AB375" s="17"/>
      <c r="AC375" s="17"/>
      <c r="AD375" s="125"/>
      <c r="AE375" s="125"/>
      <c r="AF375" s="123"/>
      <c r="AG375" s="117">
        <f t="shared" si="396"/>
        <v>0</v>
      </c>
      <c r="AH375" s="36">
        <f t="shared" si="397"/>
        <v>49.5</v>
      </c>
      <c r="AI375" s="17">
        <f t="shared" si="398"/>
        <v>0</v>
      </c>
      <c r="AJ375" s="17"/>
      <c r="AK375" s="20">
        <f t="shared" si="308"/>
        <v>49.5</v>
      </c>
      <c r="AL375" s="20">
        <f t="shared" si="310"/>
        <v>738.84999999999991</v>
      </c>
      <c r="AM375" s="20"/>
      <c r="AN375" s="6">
        <f t="shared" si="399"/>
        <v>0</v>
      </c>
      <c r="AO375" s="6">
        <f t="shared" si="400"/>
        <v>0</v>
      </c>
      <c r="AP375" s="17">
        <f t="shared" si="401"/>
        <v>0</v>
      </c>
      <c r="AQ375" s="17"/>
      <c r="AR375" s="6">
        <f t="shared" si="402"/>
        <v>0</v>
      </c>
      <c r="AS375" s="6">
        <f t="shared" si="403"/>
        <v>0</v>
      </c>
      <c r="AT375" s="6">
        <f t="shared" si="404"/>
        <v>0</v>
      </c>
      <c r="AU375" s="6"/>
      <c r="AV375" s="6">
        <f t="shared" si="405"/>
        <v>0</v>
      </c>
      <c r="AW375" s="6">
        <f t="shared" si="406"/>
        <v>0</v>
      </c>
      <c r="AX375" s="6">
        <f t="shared" si="407"/>
        <v>0</v>
      </c>
      <c r="AY375" s="6"/>
      <c r="AZ375" s="6">
        <f t="shared" si="408"/>
        <v>0</v>
      </c>
      <c r="BA375" s="6">
        <f t="shared" si="409"/>
        <v>0</v>
      </c>
      <c r="BB375" s="6">
        <f t="shared" si="410"/>
        <v>0</v>
      </c>
      <c r="BC375" s="6"/>
      <c r="BD375" s="6">
        <f t="shared" si="411"/>
        <v>0</v>
      </c>
      <c r="BE375" s="6">
        <f t="shared" si="412"/>
        <v>0</v>
      </c>
      <c r="BF375" s="6">
        <f t="shared" si="413"/>
        <v>0</v>
      </c>
      <c r="BG375" s="6"/>
      <c r="BH375" s="6">
        <f t="shared" si="414"/>
        <v>0</v>
      </c>
      <c r="BI375" s="6">
        <f t="shared" si="415"/>
        <v>0</v>
      </c>
      <c r="BJ375" s="6">
        <f t="shared" si="283"/>
        <v>0</v>
      </c>
      <c r="BK375" s="6"/>
      <c r="BL375" s="6">
        <f t="shared" si="284"/>
        <v>0</v>
      </c>
      <c r="BM375" s="36">
        <f t="shared" si="285"/>
        <v>49.5</v>
      </c>
      <c r="BN375" s="6">
        <f t="shared" si="286"/>
        <v>0</v>
      </c>
      <c r="BO375" s="6"/>
      <c r="BP375" s="6">
        <f t="shared" si="287"/>
        <v>0</v>
      </c>
      <c r="BQ375" s="6">
        <f t="shared" si="288"/>
        <v>0</v>
      </c>
      <c r="BR375" s="6">
        <f t="shared" si="289"/>
        <v>0</v>
      </c>
      <c r="BS375" s="6"/>
      <c r="BT375" s="6">
        <f t="shared" si="290"/>
        <v>0</v>
      </c>
      <c r="BU375" s="6">
        <f t="shared" si="291"/>
        <v>0</v>
      </c>
      <c r="BV375" s="6">
        <f t="shared" si="292"/>
        <v>0</v>
      </c>
      <c r="BW375" s="6"/>
      <c r="BX375" s="6">
        <f t="shared" si="293"/>
        <v>0</v>
      </c>
      <c r="BY375" s="6">
        <f t="shared" si="294"/>
        <v>0</v>
      </c>
      <c r="BZ375" s="6">
        <f t="shared" si="295"/>
        <v>0</v>
      </c>
      <c r="CA375" s="6"/>
      <c r="CB375" s="6">
        <f t="shared" si="296"/>
        <v>0</v>
      </c>
      <c r="CC375" s="6">
        <f t="shared" si="297"/>
        <v>0</v>
      </c>
      <c r="CD375" s="6">
        <f t="shared" si="298"/>
        <v>0</v>
      </c>
      <c r="CE375" s="6"/>
      <c r="CF375" s="6">
        <f t="shared" si="299"/>
        <v>0</v>
      </c>
      <c r="CG375" s="6">
        <f t="shared" si="300"/>
        <v>0</v>
      </c>
      <c r="CH375" s="6">
        <f t="shared" si="301"/>
        <v>0</v>
      </c>
      <c r="CI375" s="6"/>
      <c r="CJ375" s="6">
        <f t="shared" si="302"/>
        <v>0</v>
      </c>
      <c r="CK375" s="6">
        <f t="shared" si="303"/>
        <v>0</v>
      </c>
      <c r="CL375" s="6">
        <f t="shared" si="304"/>
        <v>0</v>
      </c>
      <c r="CM375" s="6"/>
      <c r="CN375" s="6">
        <f t="shared" si="305"/>
        <v>0</v>
      </c>
      <c r="CO375" s="6">
        <f t="shared" si="306"/>
        <v>0</v>
      </c>
      <c r="CP375" s="6">
        <f t="shared" si="307"/>
        <v>0</v>
      </c>
      <c r="CQ375" s="6"/>
      <c r="CR375" s="6">
        <f t="shared" si="312"/>
        <v>0</v>
      </c>
      <c r="CS375" s="6">
        <f t="shared" si="313"/>
        <v>0</v>
      </c>
      <c r="CT375" s="6">
        <f t="shared" si="314"/>
        <v>0</v>
      </c>
      <c r="CU375" s="6"/>
      <c r="CV375" s="6"/>
      <c r="CW375" s="6"/>
      <c r="CX375" s="6"/>
      <c r="CY375" s="6"/>
      <c r="CZ375" s="6"/>
      <c r="DA375" s="6"/>
      <c r="DB375" s="6"/>
      <c r="DC375" s="6"/>
      <c r="DD375" s="133"/>
      <c r="DE375" s="133"/>
      <c r="DF375" s="133"/>
      <c r="DG375" s="133"/>
      <c r="DH375" s="56"/>
      <c r="DI375" s="56"/>
      <c r="DJ375" s="56"/>
      <c r="DK375" s="56"/>
      <c r="DL375" s="56"/>
    </row>
    <row r="376" spans="1:116" s="31" customFormat="1" ht="29.25" customHeight="1" thickTop="1" thickBot="1" x14ac:dyDescent="0.35">
      <c r="A376" s="4">
        <v>44448</v>
      </c>
      <c r="B376" s="51" t="s">
        <v>0</v>
      </c>
      <c r="C376" s="5" t="s">
        <v>38</v>
      </c>
      <c r="D376" s="5" t="s">
        <v>11</v>
      </c>
      <c r="E376" s="5" t="s">
        <v>27</v>
      </c>
      <c r="F376" s="5" t="s">
        <v>1</v>
      </c>
      <c r="G376" s="53" t="s">
        <v>466</v>
      </c>
      <c r="H376" s="53">
        <v>42.25</v>
      </c>
      <c r="I376" s="81">
        <v>-57.75</v>
      </c>
      <c r="J376" s="72">
        <v>-58.75</v>
      </c>
      <c r="K376" s="17">
        <f t="shared" si="309"/>
        <v>680.09999999999991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72">
        <v>-58.75</v>
      </c>
      <c r="V376" s="82"/>
      <c r="W376" s="17"/>
      <c r="X376" s="17"/>
      <c r="Y376" s="17"/>
      <c r="Z376" s="17"/>
      <c r="AA376" s="17"/>
      <c r="AB376" s="17"/>
      <c r="AC376" s="17"/>
      <c r="AD376" s="125"/>
      <c r="AE376" s="125"/>
      <c r="AF376" s="123"/>
      <c r="AG376" s="117">
        <f t="shared" si="396"/>
        <v>0</v>
      </c>
      <c r="AH376" s="79">
        <f t="shared" si="397"/>
        <v>-58.75</v>
      </c>
      <c r="AI376" s="17">
        <f t="shared" si="398"/>
        <v>0</v>
      </c>
      <c r="AJ376" s="17"/>
      <c r="AK376" s="20">
        <f t="shared" si="308"/>
        <v>-58.75</v>
      </c>
      <c r="AL376" s="20">
        <f t="shared" si="310"/>
        <v>680.09999999999991</v>
      </c>
      <c r="AM376" s="20"/>
      <c r="AN376" s="6">
        <f t="shared" si="399"/>
        <v>0</v>
      </c>
      <c r="AO376" s="6">
        <f t="shared" si="400"/>
        <v>0</v>
      </c>
      <c r="AP376" s="17">
        <f t="shared" si="401"/>
        <v>0</v>
      </c>
      <c r="AQ376" s="17"/>
      <c r="AR376" s="6">
        <f t="shared" si="402"/>
        <v>0</v>
      </c>
      <c r="AS376" s="6">
        <f t="shared" si="403"/>
        <v>0</v>
      </c>
      <c r="AT376" s="6">
        <f t="shared" si="404"/>
        <v>0</v>
      </c>
      <c r="AU376" s="6"/>
      <c r="AV376" s="6">
        <f t="shared" si="405"/>
        <v>0</v>
      </c>
      <c r="AW376" s="6">
        <f t="shared" si="406"/>
        <v>0</v>
      </c>
      <c r="AX376" s="6">
        <f t="shared" si="407"/>
        <v>0</v>
      </c>
      <c r="AY376" s="6"/>
      <c r="AZ376" s="6">
        <f t="shared" si="408"/>
        <v>0</v>
      </c>
      <c r="BA376" s="6">
        <f t="shared" si="409"/>
        <v>0</v>
      </c>
      <c r="BB376" s="6">
        <f t="shared" si="410"/>
        <v>0</v>
      </c>
      <c r="BC376" s="6"/>
      <c r="BD376" s="6">
        <f t="shared" si="411"/>
        <v>0</v>
      </c>
      <c r="BE376" s="6">
        <f t="shared" si="412"/>
        <v>0</v>
      </c>
      <c r="BF376" s="6">
        <f t="shared" si="413"/>
        <v>0</v>
      </c>
      <c r="BG376" s="6"/>
      <c r="BH376" s="6">
        <f t="shared" si="414"/>
        <v>0</v>
      </c>
      <c r="BI376" s="6">
        <f t="shared" si="415"/>
        <v>0</v>
      </c>
      <c r="BJ376" s="6">
        <f t="shared" si="283"/>
        <v>0</v>
      </c>
      <c r="BK376" s="6"/>
      <c r="BL376" s="6">
        <f t="shared" si="284"/>
        <v>0</v>
      </c>
      <c r="BM376" s="6">
        <f t="shared" si="285"/>
        <v>0</v>
      </c>
      <c r="BN376" s="6">
        <f t="shared" si="286"/>
        <v>0</v>
      </c>
      <c r="BO376" s="6"/>
      <c r="BP376" s="6">
        <f t="shared" si="287"/>
        <v>0</v>
      </c>
      <c r="BQ376" s="6">
        <f t="shared" si="288"/>
        <v>0</v>
      </c>
      <c r="BR376" s="6">
        <f t="shared" si="289"/>
        <v>0</v>
      </c>
      <c r="BS376" s="6"/>
      <c r="BT376" s="6">
        <f t="shared" si="290"/>
        <v>0</v>
      </c>
      <c r="BU376" s="6">
        <f t="shared" si="291"/>
        <v>0</v>
      </c>
      <c r="BV376" s="6">
        <f t="shared" si="292"/>
        <v>0</v>
      </c>
      <c r="BW376" s="6"/>
      <c r="BX376" s="6">
        <f t="shared" si="293"/>
        <v>0</v>
      </c>
      <c r="BY376" s="79">
        <f t="shared" si="294"/>
        <v>-58.75</v>
      </c>
      <c r="BZ376" s="6">
        <f t="shared" si="295"/>
        <v>0</v>
      </c>
      <c r="CA376" s="6"/>
      <c r="CB376" s="6">
        <f t="shared" si="296"/>
        <v>0</v>
      </c>
      <c r="CC376" s="6">
        <f t="shared" si="297"/>
        <v>0</v>
      </c>
      <c r="CD376" s="6">
        <f t="shared" si="298"/>
        <v>0</v>
      </c>
      <c r="CE376" s="6"/>
      <c r="CF376" s="6">
        <f t="shared" si="299"/>
        <v>0</v>
      </c>
      <c r="CG376" s="6">
        <f t="shared" si="300"/>
        <v>0</v>
      </c>
      <c r="CH376" s="6">
        <f t="shared" si="301"/>
        <v>0</v>
      </c>
      <c r="CI376" s="6"/>
      <c r="CJ376" s="6">
        <f t="shared" si="302"/>
        <v>0</v>
      </c>
      <c r="CK376" s="6">
        <f t="shared" si="303"/>
        <v>0</v>
      </c>
      <c r="CL376" s="6">
        <f t="shared" si="304"/>
        <v>0</v>
      </c>
      <c r="CM376" s="6"/>
      <c r="CN376" s="6">
        <f t="shared" si="305"/>
        <v>0</v>
      </c>
      <c r="CO376" s="6">
        <f t="shared" si="306"/>
        <v>0</v>
      </c>
      <c r="CP376" s="6">
        <f t="shared" si="307"/>
        <v>0</v>
      </c>
      <c r="CQ376" s="6"/>
      <c r="CR376" s="6">
        <f t="shared" si="312"/>
        <v>0</v>
      </c>
      <c r="CS376" s="6">
        <f t="shared" si="313"/>
        <v>0</v>
      </c>
      <c r="CT376" s="6">
        <f t="shared" si="314"/>
        <v>0</v>
      </c>
      <c r="CU376" s="6"/>
      <c r="CV376" s="6"/>
      <c r="CW376" s="6"/>
      <c r="CX376" s="6"/>
      <c r="CY376" s="6"/>
      <c r="CZ376" s="6"/>
      <c r="DA376" s="6"/>
      <c r="DB376" s="6"/>
      <c r="DC376" s="6"/>
      <c r="DD376" s="133"/>
      <c r="DE376" s="133"/>
      <c r="DF376" s="133"/>
      <c r="DG376" s="133"/>
      <c r="DH376" s="56"/>
      <c r="DI376" s="56"/>
      <c r="DJ376" s="56"/>
      <c r="DK376" s="56"/>
      <c r="DL376" s="56"/>
    </row>
    <row r="377" spans="1:116" s="31" customFormat="1" ht="29.25" customHeight="1" thickTop="1" thickBot="1" x14ac:dyDescent="0.35">
      <c r="A377" s="4">
        <v>44451</v>
      </c>
      <c r="B377" s="5" t="s">
        <v>7</v>
      </c>
      <c r="C377" s="5" t="s">
        <v>38</v>
      </c>
      <c r="D377" s="5" t="s">
        <v>11</v>
      </c>
      <c r="E377" s="5" t="s">
        <v>27</v>
      </c>
      <c r="F377" s="5" t="s">
        <v>30</v>
      </c>
      <c r="G377" s="53" t="s">
        <v>467</v>
      </c>
      <c r="H377" s="53">
        <v>54.25</v>
      </c>
      <c r="I377" s="82">
        <v>45.75</v>
      </c>
      <c r="J377" s="17">
        <v>43.75</v>
      </c>
      <c r="K377" s="17">
        <f t="shared" si="309"/>
        <v>723.84999999999991</v>
      </c>
      <c r="L377" s="17"/>
      <c r="M377" s="17"/>
      <c r="N377" s="17"/>
      <c r="O377" s="17"/>
      <c r="P377" s="17"/>
      <c r="Q377" s="68">
        <v>43.75</v>
      </c>
      <c r="R377" s="17"/>
      <c r="S377" s="17"/>
      <c r="T377" s="17"/>
      <c r="U377" s="17"/>
      <c r="V377" s="82"/>
      <c r="W377" s="17"/>
      <c r="X377" s="17"/>
      <c r="Y377" s="17"/>
      <c r="Z377" s="17"/>
      <c r="AA377" s="17"/>
      <c r="AB377" s="17"/>
      <c r="AC377" s="17"/>
      <c r="AD377" s="125"/>
      <c r="AE377" s="125"/>
      <c r="AF377" s="123"/>
      <c r="AG377" s="117">
        <f t="shared" si="396"/>
        <v>0</v>
      </c>
      <c r="AH377" s="36">
        <f t="shared" si="397"/>
        <v>43.75</v>
      </c>
      <c r="AI377" s="17">
        <f t="shared" si="398"/>
        <v>0</v>
      </c>
      <c r="AJ377" s="17"/>
      <c r="AK377" s="20">
        <f t="shared" si="308"/>
        <v>43.75</v>
      </c>
      <c r="AL377" s="20">
        <f t="shared" si="310"/>
        <v>723.84999999999991</v>
      </c>
      <c r="AM377" s="20"/>
      <c r="AN377" s="6">
        <f t="shared" si="399"/>
        <v>0</v>
      </c>
      <c r="AO377" s="6">
        <f t="shared" si="400"/>
        <v>0</v>
      </c>
      <c r="AP377" s="17">
        <f t="shared" si="401"/>
        <v>0</v>
      </c>
      <c r="AQ377" s="17"/>
      <c r="AR377" s="6">
        <f t="shared" si="402"/>
        <v>0</v>
      </c>
      <c r="AS377" s="6">
        <f t="shared" si="403"/>
        <v>0</v>
      </c>
      <c r="AT377" s="6">
        <f t="shared" si="404"/>
        <v>0</v>
      </c>
      <c r="AU377" s="6"/>
      <c r="AV377" s="6">
        <f t="shared" si="405"/>
        <v>0</v>
      </c>
      <c r="AW377" s="6">
        <f t="shared" si="406"/>
        <v>0</v>
      </c>
      <c r="AX377" s="6">
        <f t="shared" si="407"/>
        <v>0</v>
      </c>
      <c r="AY377" s="6"/>
      <c r="AZ377" s="6">
        <f t="shared" si="408"/>
        <v>0</v>
      </c>
      <c r="BA377" s="6">
        <f t="shared" si="409"/>
        <v>0</v>
      </c>
      <c r="BB377" s="6">
        <f t="shared" si="410"/>
        <v>0</v>
      </c>
      <c r="BC377" s="6"/>
      <c r="BD377" s="6">
        <f t="shared" si="411"/>
        <v>0</v>
      </c>
      <c r="BE377" s="6">
        <f t="shared" si="412"/>
        <v>0</v>
      </c>
      <c r="BF377" s="6">
        <f t="shared" si="413"/>
        <v>0</v>
      </c>
      <c r="BG377" s="6"/>
      <c r="BH377" s="6">
        <f t="shared" si="414"/>
        <v>0</v>
      </c>
      <c r="BI377" s="36">
        <f t="shared" si="415"/>
        <v>43.75</v>
      </c>
      <c r="BJ377" s="6">
        <f t="shared" si="283"/>
        <v>0</v>
      </c>
      <c r="BK377" s="6"/>
      <c r="BL377" s="6">
        <f t="shared" si="284"/>
        <v>0</v>
      </c>
      <c r="BM377" s="6">
        <f t="shared" si="285"/>
        <v>0</v>
      </c>
      <c r="BN377" s="6">
        <f t="shared" si="286"/>
        <v>0</v>
      </c>
      <c r="BO377" s="6"/>
      <c r="BP377" s="6">
        <f t="shared" si="287"/>
        <v>0</v>
      </c>
      <c r="BQ377" s="6">
        <f t="shared" si="288"/>
        <v>0</v>
      </c>
      <c r="BR377" s="6">
        <f t="shared" si="289"/>
        <v>0</v>
      </c>
      <c r="BS377" s="6"/>
      <c r="BT377" s="6">
        <f t="shared" si="290"/>
        <v>0</v>
      </c>
      <c r="BU377" s="6">
        <f t="shared" si="291"/>
        <v>0</v>
      </c>
      <c r="BV377" s="6">
        <f t="shared" si="292"/>
        <v>0</v>
      </c>
      <c r="BW377" s="6"/>
      <c r="BX377" s="6">
        <f t="shared" si="293"/>
        <v>0</v>
      </c>
      <c r="BY377" s="6">
        <f t="shared" si="294"/>
        <v>0</v>
      </c>
      <c r="BZ377" s="6">
        <f t="shared" si="295"/>
        <v>0</v>
      </c>
      <c r="CA377" s="6"/>
      <c r="CB377" s="6">
        <f t="shared" si="296"/>
        <v>0</v>
      </c>
      <c r="CC377" s="6">
        <f t="shared" si="297"/>
        <v>0</v>
      </c>
      <c r="CD377" s="6">
        <f t="shared" si="298"/>
        <v>0</v>
      </c>
      <c r="CE377" s="6"/>
      <c r="CF377" s="6">
        <f t="shared" si="299"/>
        <v>0</v>
      </c>
      <c r="CG377" s="6">
        <f t="shared" si="300"/>
        <v>0</v>
      </c>
      <c r="CH377" s="6">
        <f t="shared" si="301"/>
        <v>0</v>
      </c>
      <c r="CI377" s="6"/>
      <c r="CJ377" s="6">
        <f t="shared" si="302"/>
        <v>0</v>
      </c>
      <c r="CK377" s="6">
        <f t="shared" si="303"/>
        <v>0</v>
      </c>
      <c r="CL377" s="6">
        <f t="shared" si="304"/>
        <v>0</v>
      </c>
      <c r="CM377" s="6"/>
      <c r="CN377" s="6">
        <f t="shared" si="305"/>
        <v>0</v>
      </c>
      <c r="CO377" s="6">
        <f t="shared" si="306"/>
        <v>0</v>
      </c>
      <c r="CP377" s="6">
        <f t="shared" si="307"/>
        <v>0</v>
      </c>
      <c r="CQ377" s="6"/>
      <c r="CR377" s="6">
        <f t="shared" si="312"/>
        <v>0</v>
      </c>
      <c r="CS377" s="6">
        <f t="shared" si="313"/>
        <v>0</v>
      </c>
      <c r="CT377" s="6">
        <f t="shared" si="314"/>
        <v>0</v>
      </c>
      <c r="CU377" s="6"/>
      <c r="CV377" s="6"/>
      <c r="CW377" s="6"/>
      <c r="CX377" s="6"/>
      <c r="CY377" s="6"/>
      <c r="CZ377" s="6"/>
      <c r="DA377" s="6"/>
      <c r="DB377" s="6"/>
      <c r="DC377" s="6"/>
      <c r="DD377" s="133"/>
      <c r="DE377" s="133"/>
      <c r="DF377" s="133"/>
      <c r="DG377" s="133"/>
      <c r="DH377" s="56"/>
      <c r="DI377" s="56"/>
      <c r="DJ377" s="56"/>
      <c r="DK377" s="56"/>
      <c r="DL377" s="56"/>
    </row>
    <row r="378" spans="1:116" s="31" customFormat="1" ht="29.25" customHeight="1" thickTop="1" thickBot="1" x14ac:dyDescent="0.35">
      <c r="A378" s="4">
        <v>44451</v>
      </c>
      <c r="B378" s="5" t="s">
        <v>21</v>
      </c>
      <c r="C378" s="5" t="s">
        <v>29</v>
      </c>
      <c r="D378" s="12" t="s">
        <v>11</v>
      </c>
      <c r="E378" s="5" t="s">
        <v>52</v>
      </c>
      <c r="F378" s="5" t="s">
        <v>30</v>
      </c>
      <c r="G378" s="53" t="s">
        <v>468</v>
      </c>
      <c r="H378" s="53">
        <v>54</v>
      </c>
      <c r="I378" s="82">
        <v>46</v>
      </c>
      <c r="J378" s="17">
        <v>44</v>
      </c>
      <c r="K378" s="17">
        <f t="shared" si="309"/>
        <v>767.84999999999991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92">
        <v>44</v>
      </c>
      <c r="W378" s="17"/>
      <c r="X378" s="17"/>
      <c r="Y378" s="17"/>
      <c r="Z378" s="17"/>
      <c r="AA378" s="17"/>
      <c r="AB378" s="17"/>
      <c r="AC378" s="17"/>
      <c r="AD378" s="125"/>
      <c r="AE378" s="125"/>
      <c r="AF378" s="123"/>
      <c r="AG378" s="119">
        <f t="shared" ref="AG378:AG379" si="416">IF(C378="HF",J378,0)</f>
        <v>44</v>
      </c>
      <c r="AH378" s="6">
        <f t="shared" ref="AH378:AH379" si="417">IF(C378="HF2",J378,0)</f>
        <v>0</v>
      </c>
      <c r="AI378" s="17">
        <f t="shared" ref="AI378:AI379" si="418">IF(C378="HF3",J378,0)</f>
        <v>0</v>
      </c>
      <c r="AJ378" s="17"/>
      <c r="AK378" s="20">
        <f t="shared" si="308"/>
        <v>44</v>
      </c>
      <c r="AL378" s="20">
        <f t="shared" si="310"/>
        <v>767.84999999999991</v>
      </c>
      <c r="AM378" s="20"/>
      <c r="AN378" s="6">
        <f t="shared" ref="AN378:AN379" si="419">IF(B378="AUD/JPY",AG378,0)</f>
        <v>0</v>
      </c>
      <c r="AO378" s="6">
        <f t="shared" ref="AO378:AO379" si="420">IF(B378="AUD/JPY",AH378,0)</f>
        <v>0</v>
      </c>
      <c r="AP378" s="17">
        <f t="shared" ref="AP378:AP379" si="421">IF(B378="AUD/JPY",AI378,0)</f>
        <v>0</v>
      </c>
      <c r="AQ378" s="17"/>
      <c r="AR378" s="6">
        <f t="shared" ref="AR378:AR379" si="422">IF(B378="AUD/USD",AG378,0)</f>
        <v>0</v>
      </c>
      <c r="AS378" s="6">
        <f t="shared" ref="AS378:AS379" si="423">IF(B378="AUD/USD",AH378,0)</f>
        <v>0</v>
      </c>
      <c r="AT378" s="6">
        <f t="shared" ref="AT378:AT379" si="424">IF(B378="AUD/USD",AI378,0)</f>
        <v>0</v>
      </c>
      <c r="AU378" s="6"/>
      <c r="AV378" s="6">
        <f t="shared" ref="AV378:AV379" si="425">IF(B378="EUR/GBP",AG378,0)</f>
        <v>0</v>
      </c>
      <c r="AW378" s="6">
        <f t="shared" ref="AW378:AW379" si="426">IF(B378="EUR/GBP",AH378,0)</f>
        <v>0</v>
      </c>
      <c r="AX378" s="6">
        <f t="shared" ref="AX378:AX379" si="427">IF(B378="EUR/GBP",AI378,0)</f>
        <v>0</v>
      </c>
      <c r="AY378" s="6"/>
      <c r="AZ378" s="6">
        <f t="shared" ref="AZ378:AZ379" si="428">IF(B378="EUR/JPY",AG378,0)</f>
        <v>0</v>
      </c>
      <c r="BA378" s="6">
        <f t="shared" ref="BA378:BA379" si="429">IF(B378="EUR/JPY",AH378,0)</f>
        <v>0</v>
      </c>
      <c r="BB378" s="6">
        <f t="shared" ref="BB378:BB379" si="430">IF(B378="EUR/JPY",AI378,0)</f>
        <v>0</v>
      </c>
      <c r="BC378" s="6"/>
      <c r="BD378" s="6">
        <f t="shared" ref="BD378:BD379" si="431">IF(B378="EUR/USD",AG378,0)</f>
        <v>0</v>
      </c>
      <c r="BE378" s="6">
        <f t="shared" ref="BE378:BE379" si="432">IF(B378="EUR/USD",AH378,0)</f>
        <v>0</v>
      </c>
      <c r="BF378" s="6">
        <f t="shared" ref="BF378:BF379" si="433">IF(B378="EUR/USD",AI378,0)</f>
        <v>0</v>
      </c>
      <c r="BG378" s="6"/>
      <c r="BH378" s="6">
        <f t="shared" ref="BH378:BH379" si="434">IF(B378="GBP/JPY",AG378,0)</f>
        <v>0</v>
      </c>
      <c r="BI378" s="6">
        <f t="shared" ref="BI378:BI379" si="435">IF(B378="GBP/JPY",AH378,0)</f>
        <v>0</v>
      </c>
      <c r="BJ378" s="6">
        <f t="shared" si="283"/>
        <v>0</v>
      </c>
      <c r="BK378" s="6"/>
      <c r="BL378" s="6">
        <f t="shared" si="284"/>
        <v>0</v>
      </c>
      <c r="BM378" s="6">
        <f t="shared" si="285"/>
        <v>0</v>
      </c>
      <c r="BN378" s="6">
        <f t="shared" si="286"/>
        <v>0</v>
      </c>
      <c r="BO378" s="6"/>
      <c r="BP378" s="6">
        <f t="shared" si="287"/>
        <v>0</v>
      </c>
      <c r="BQ378" s="6">
        <f t="shared" si="288"/>
        <v>0</v>
      </c>
      <c r="BR378" s="6">
        <f t="shared" si="289"/>
        <v>0</v>
      </c>
      <c r="BS378" s="6"/>
      <c r="BT378" s="6">
        <f t="shared" si="290"/>
        <v>0</v>
      </c>
      <c r="BU378" s="6">
        <f t="shared" si="291"/>
        <v>0</v>
      </c>
      <c r="BV378" s="6">
        <f t="shared" si="292"/>
        <v>0</v>
      </c>
      <c r="BW378" s="6"/>
      <c r="BX378" s="6">
        <f t="shared" si="293"/>
        <v>0</v>
      </c>
      <c r="BY378" s="6">
        <f t="shared" si="294"/>
        <v>0</v>
      </c>
      <c r="BZ378" s="6">
        <f t="shared" si="295"/>
        <v>0</v>
      </c>
      <c r="CA378" s="6"/>
      <c r="CB378" s="36">
        <f t="shared" si="296"/>
        <v>44</v>
      </c>
      <c r="CC378" s="6">
        <f t="shared" si="297"/>
        <v>0</v>
      </c>
      <c r="CD378" s="6">
        <f t="shared" si="298"/>
        <v>0</v>
      </c>
      <c r="CE378" s="6"/>
      <c r="CF378" s="6">
        <f t="shared" si="299"/>
        <v>0</v>
      </c>
      <c r="CG378" s="6">
        <f t="shared" si="300"/>
        <v>0</v>
      </c>
      <c r="CH378" s="6">
        <f t="shared" si="301"/>
        <v>0</v>
      </c>
      <c r="CI378" s="6"/>
      <c r="CJ378" s="6">
        <f t="shared" si="302"/>
        <v>0</v>
      </c>
      <c r="CK378" s="6">
        <f t="shared" si="303"/>
        <v>0</v>
      </c>
      <c r="CL378" s="6">
        <f t="shared" si="304"/>
        <v>0</v>
      </c>
      <c r="CM378" s="6"/>
      <c r="CN378" s="6">
        <f t="shared" si="305"/>
        <v>0</v>
      </c>
      <c r="CO378" s="6">
        <f t="shared" si="306"/>
        <v>0</v>
      </c>
      <c r="CP378" s="6">
        <f t="shared" si="307"/>
        <v>0</v>
      </c>
      <c r="CQ378" s="6"/>
      <c r="CR378" s="6">
        <f t="shared" si="312"/>
        <v>0</v>
      </c>
      <c r="CS378" s="6">
        <f t="shared" si="313"/>
        <v>0</v>
      </c>
      <c r="CT378" s="6">
        <f t="shared" si="314"/>
        <v>0</v>
      </c>
      <c r="CU378" s="6"/>
      <c r="CV378" s="6"/>
      <c r="CW378" s="6"/>
      <c r="CX378" s="6"/>
      <c r="CY378" s="6"/>
      <c r="CZ378" s="6"/>
      <c r="DA378" s="6"/>
      <c r="DB378" s="6"/>
      <c r="DC378" s="6"/>
      <c r="DD378" s="133"/>
      <c r="DE378" s="133"/>
      <c r="DF378" s="133"/>
      <c r="DG378" s="133"/>
      <c r="DH378" s="56"/>
      <c r="DI378" s="56"/>
      <c r="DJ378" s="56"/>
      <c r="DK378" s="56"/>
      <c r="DL378" s="56"/>
    </row>
    <row r="379" spans="1:116" s="31" customFormat="1" ht="29.25" customHeight="1" thickTop="1" thickBot="1" x14ac:dyDescent="0.35">
      <c r="A379" s="4">
        <v>44452</v>
      </c>
      <c r="B379" s="5" t="s">
        <v>7</v>
      </c>
      <c r="C379" s="5" t="s">
        <v>29</v>
      </c>
      <c r="D379" s="5" t="s">
        <v>11</v>
      </c>
      <c r="E379" s="5" t="s">
        <v>27</v>
      </c>
      <c r="F379" s="5" t="s">
        <v>1</v>
      </c>
      <c r="G379" s="53" t="s">
        <v>469</v>
      </c>
      <c r="H379" s="53">
        <v>51.75</v>
      </c>
      <c r="I379" s="82">
        <v>51.75</v>
      </c>
      <c r="J379" s="17">
        <v>49.75</v>
      </c>
      <c r="K379" s="17">
        <f t="shared" si="309"/>
        <v>817.59999999999991</v>
      </c>
      <c r="L379" s="17"/>
      <c r="M379" s="17"/>
      <c r="N379" s="17"/>
      <c r="O379" s="17"/>
      <c r="P379" s="17"/>
      <c r="Q379" s="68">
        <v>49.75</v>
      </c>
      <c r="R379" s="17"/>
      <c r="S379" s="17"/>
      <c r="T379" s="17"/>
      <c r="U379" s="17"/>
      <c r="V379" s="82"/>
      <c r="W379" s="17"/>
      <c r="X379" s="17"/>
      <c r="Y379" s="17"/>
      <c r="Z379" s="17"/>
      <c r="AA379" s="17"/>
      <c r="AB379" s="17"/>
      <c r="AC379" s="17"/>
      <c r="AD379" s="125"/>
      <c r="AE379" s="125"/>
      <c r="AF379" s="123"/>
      <c r="AG379" s="119">
        <f t="shared" si="416"/>
        <v>49.75</v>
      </c>
      <c r="AH379" s="6">
        <f t="shared" si="417"/>
        <v>0</v>
      </c>
      <c r="AI379" s="17">
        <f t="shared" si="418"/>
        <v>0</v>
      </c>
      <c r="AJ379" s="17"/>
      <c r="AK379" s="20">
        <f t="shared" si="308"/>
        <v>49.75</v>
      </c>
      <c r="AL379" s="20">
        <f t="shared" si="310"/>
        <v>817.59999999999991</v>
      </c>
      <c r="AM379" s="20"/>
      <c r="AN379" s="6">
        <f t="shared" si="419"/>
        <v>0</v>
      </c>
      <c r="AO379" s="6">
        <f t="shared" si="420"/>
        <v>0</v>
      </c>
      <c r="AP379" s="17">
        <f t="shared" si="421"/>
        <v>0</v>
      </c>
      <c r="AQ379" s="17"/>
      <c r="AR379" s="6">
        <f t="shared" si="422"/>
        <v>0</v>
      </c>
      <c r="AS379" s="6">
        <f t="shared" si="423"/>
        <v>0</v>
      </c>
      <c r="AT379" s="6">
        <f t="shared" si="424"/>
        <v>0</v>
      </c>
      <c r="AU379" s="6"/>
      <c r="AV379" s="6">
        <f t="shared" si="425"/>
        <v>0</v>
      </c>
      <c r="AW379" s="6">
        <f t="shared" si="426"/>
        <v>0</v>
      </c>
      <c r="AX379" s="6">
        <f t="shared" si="427"/>
        <v>0</v>
      </c>
      <c r="AY379" s="6"/>
      <c r="AZ379" s="6">
        <f t="shared" si="428"/>
        <v>0</v>
      </c>
      <c r="BA379" s="6">
        <f t="shared" si="429"/>
        <v>0</v>
      </c>
      <c r="BB379" s="6">
        <f t="shared" si="430"/>
        <v>0</v>
      </c>
      <c r="BC379" s="6"/>
      <c r="BD379" s="6">
        <f t="shared" si="431"/>
        <v>0</v>
      </c>
      <c r="BE379" s="6">
        <f t="shared" si="432"/>
        <v>0</v>
      </c>
      <c r="BF379" s="6">
        <f t="shared" si="433"/>
        <v>0</v>
      </c>
      <c r="BG379" s="6"/>
      <c r="BH379" s="36">
        <f t="shared" si="434"/>
        <v>49.75</v>
      </c>
      <c r="BI379" s="6">
        <f t="shared" si="435"/>
        <v>0</v>
      </c>
      <c r="BJ379" s="6">
        <f t="shared" si="283"/>
        <v>0</v>
      </c>
      <c r="BK379" s="6"/>
      <c r="BL379" s="6">
        <f t="shared" si="284"/>
        <v>0</v>
      </c>
      <c r="BM379" s="6">
        <f t="shared" si="285"/>
        <v>0</v>
      </c>
      <c r="BN379" s="6">
        <f t="shared" si="286"/>
        <v>0</v>
      </c>
      <c r="BO379" s="6"/>
      <c r="BP379" s="6">
        <f t="shared" si="287"/>
        <v>0</v>
      </c>
      <c r="BQ379" s="6">
        <f t="shared" si="288"/>
        <v>0</v>
      </c>
      <c r="BR379" s="6">
        <f t="shared" si="289"/>
        <v>0</v>
      </c>
      <c r="BS379" s="6"/>
      <c r="BT379" s="6">
        <f t="shared" si="290"/>
        <v>0</v>
      </c>
      <c r="BU379" s="6">
        <f t="shared" si="291"/>
        <v>0</v>
      </c>
      <c r="BV379" s="6">
        <f t="shared" si="292"/>
        <v>0</v>
      </c>
      <c r="BW379" s="6"/>
      <c r="BX379" s="6">
        <f t="shared" si="293"/>
        <v>0</v>
      </c>
      <c r="BY379" s="6">
        <f t="shared" si="294"/>
        <v>0</v>
      </c>
      <c r="BZ379" s="6">
        <f t="shared" si="295"/>
        <v>0</v>
      </c>
      <c r="CA379" s="6"/>
      <c r="CB379" s="6">
        <f t="shared" si="296"/>
        <v>0</v>
      </c>
      <c r="CC379" s="6">
        <f t="shared" si="297"/>
        <v>0</v>
      </c>
      <c r="CD379" s="6">
        <f t="shared" si="298"/>
        <v>0</v>
      </c>
      <c r="CE379" s="6"/>
      <c r="CF379" s="6">
        <f t="shared" si="299"/>
        <v>0</v>
      </c>
      <c r="CG379" s="6">
        <f t="shared" si="300"/>
        <v>0</v>
      </c>
      <c r="CH379" s="6">
        <f t="shared" si="301"/>
        <v>0</v>
      </c>
      <c r="CI379" s="6"/>
      <c r="CJ379" s="6">
        <f t="shared" si="302"/>
        <v>0</v>
      </c>
      <c r="CK379" s="6">
        <f t="shared" si="303"/>
        <v>0</v>
      </c>
      <c r="CL379" s="6">
        <f t="shared" si="304"/>
        <v>0</v>
      </c>
      <c r="CM379" s="6"/>
      <c r="CN379" s="6">
        <f t="shared" si="305"/>
        <v>0</v>
      </c>
      <c r="CO379" s="6">
        <f t="shared" si="306"/>
        <v>0</v>
      </c>
      <c r="CP379" s="6">
        <f t="shared" si="307"/>
        <v>0</v>
      </c>
      <c r="CQ379" s="6"/>
      <c r="CR379" s="6">
        <f t="shared" si="312"/>
        <v>0</v>
      </c>
      <c r="CS379" s="6">
        <f t="shared" si="313"/>
        <v>0</v>
      </c>
      <c r="CT379" s="6">
        <f t="shared" si="314"/>
        <v>0</v>
      </c>
      <c r="CU379" s="6"/>
      <c r="CV379" s="6"/>
      <c r="CW379" s="6"/>
      <c r="CX379" s="6"/>
      <c r="CY379" s="6"/>
      <c r="CZ379" s="6"/>
      <c r="DA379" s="6"/>
      <c r="DB379" s="6"/>
      <c r="DC379" s="6"/>
      <c r="DD379" s="133"/>
      <c r="DE379" s="133"/>
      <c r="DF379" s="133"/>
      <c r="DG379" s="133"/>
      <c r="DH379" s="56"/>
      <c r="DI379" s="56"/>
      <c r="DJ379" s="56"/>
      <c r="DK379" s="56"/>
      <c r="DL379" s="56"/>
    </row>
    <row r="380" spans="1:116" s="31" customFormat="1" ht="29.25" customHeight="1" thickTop="1" thickBot="1" x14ac:dyDescent="0.35">
      <c r="A380" s="4">
        <v>44452</v>
      </c>
      <c r="B380" s="5" t="s">
        <v>8</v>
      </c>
      <c r="C380" s="5" t="s">
        <v>38</v>
      </c>
      <c r="D380" s="12" t="s">
        <v>11</v>
      </c>
      <c r="E380" s="5" t="s">
        <v>27</v>
      </c>
      <c r="F380" s="5" t="s">
        <v>1</v>
      </c>
      <c r="G380" s="53" t="s">
        <v>470</v>
      </c>
      <c r="H380" s="53">
        <v>47.25</v>
      </c>
      <c r="I380" s="82">
        <v>47.25</v>
      </c>
      <c r="J380" s="17">
        <v>45.25</v>
      </c>
      <c r="K380" s="17">
        <f t="shared" si="309"/>
        <v>862.84999999999991</v>
      </c>
      <c r="L380" s="17"/>
      <c r="M380" s="17"/>
      <c r="N380" s="17"/>
      <c r="O380" s="17"/>
      <c r="P380" s="17"/>
      <c r="Q380" s="17"/>
      <c r="R380" s="68">
        <v>45.25</v>
      </c>
      <c r="S380" s="17"/>
      <c r="T380" s="17"/>
      <c r="U380" s="17"/>
      <c r="V380" s="82"/>
      <c r="W380" s="17"/>
      <c r="X380" s="17"/>
      <c r="Y380" s="17"/>
      <c r="Z380" s="17"/>
      <c r="AA380" s="17"/>
      <c r="AB380" s="17"/>
      <c r="AC380" s="17"/>
      <c r="AD380" s="125"/>
      <c r="AE380" s="125"/>
      <c r="AF380" s="123"/>
      <c r="AG380" s="117">
        <f t="shared" ref="AG380:AG381" si="436">IF(C380="HF",J380,0)</f>
        <v>0</v>
      </c>
      <c r="AH380" s="36">
        <f t="shared" ref="AH380:AH381" si="437">IF(C380="HF2",J380,0)</f>
        <v>45.25</v>
      </c>
      <c r="AI380" s="17">
        <f t="shared" ref="AI380:AI381" si="438">IF(C380="HF3",J380,0)</f>
        <v>0</v>
      </c>
      <c r="AJ380" s="17"/>
      <c r="AK380" s="20">
        <f t="shared" si="308"/>
        <v>45.25</v>
      </c>
      <c r="AL380" s="20">
        <f t="shared" si="310"/>
        <v>862.84999999999991</v>
      </c>
      <c r="AM380" s="20"/>
      <c r="AN380" s="6">
        <f t="shared" ref="AN380:AN381" si="439">IF(B380="AUD/JPY",AG380,0)</f>
        <v>0</v>
      </c>
      <c r="AO380" s="6">
        <f t="shared" ref="AO380:AO381" si="440">IF(B380="AUD/JPY",AH380,0)</f>
        <v>0</v>
      </c>
      <c r="AP380" s="17">
        <f t="shared" ref="AP380:AP381" si="441">IF(B380="AUD/JPY",AI380,0)</f>
        <v>0</v>
      </c>
      <c r="AQ380" s="17"/>
      <c r="AR380" s="6">
        <f t="shared" ref="AR380:AR381" si="442">IF(B380="AUD/USD",AG380,0)</f>
        <v>0</v>
      </c>
      <c r="AS380" s="6">
        <f t="shared" ref="AS380:AS381" si="443">IF(B380="AUD/USD",AH380,0)</f>
        <v>0</v>
      </c>
      <c r="AT380" s="6">
        <f t="shared" ref="AT380:AT381" si="444">IF(B380="AUD/USD",AI380,0)</f>
        <v>0</v>
      </c>
      <c r="AU380" s="6"/>
      <c r="AV380" s="6">
        <f t="shared" ref="AV380:AV381" si="445">IF(B380="EUR/GBP",AG380,0)</f>
        <v>0</v>
      </c>
      <c r="AW380" s="6">
        <f t="shared" ref="AW380:AW381" si="446">IF(B380="EUR/GBP",AH380,0)</f>
        <v>0</v>
      </c>
      <c r="AX380" s="6">
        <f t="shared" ref="AX380:AX381" si="447">IF(B380="EUR/GBP",AI380,0)</f>
        <v>0</v>
      </c>
      <c r="AY380" s="6"/>
      <c r="AZ380" s="6">
        <f t="shared" ref="AZ380:AZ381" si="448">IF(B380="EUR/JPY",AG380,0)</f>
        <v>0</v>
      </c>
      <c r="BA380" s="6">
        <f t="shared" ref="BA380:BA381" si="449">IF(B380="EUR/JPY",AH380,0)</f>
        <v>0</v>
      </c>
      <c r="BB380" s="6">
        <f t="shared" ref="BB380:BB381" si="450">IF(B380="EUR/JPY",AI380,0)</f>
        <v>0</v>
      </c>
      <c r="BC380" s="6"/>
      <c r="BD380" s="6">
        <f t="shared" ref="BD380:BD381" si="451">IF(B380="EUR/USD",AG380,0)</f>
        <v>0</v>
      </c>
      <c r="BE380" s="6">
        <f t="shared" ref="BE380:BE381" si="452">IF(B380="EUR/USD",AH380,0)</f>
        <v>0</v>
      </c>
      <c r="BF380" s="6">
        <f t="shared" ref="BF380:BF381" si="453">IF(B380="EUR/USD",AI380,0)</f>
        <v>0</v>
      </c>
      <c r="BG380" s="6"/>
      <c r="BH380" s="6">
        <f t="shared" ref="BH380:BH381" si="454">IF(B380="GBP/JPY",AG380,0)</f>
        <v>0</v>
      </c>
      <c r="BI380" s="6">
        <f t="shared" ref="BI380:BI381" si="455">IF(B380="GBP/JPY",AH380,0)</f>
        <v>0</v>
      </c>
      <c r="BJ380" s="6">
        <f t="shared" si="283"/>
        <v>0</v>
      </c>
      <c r="BK380" s="6"/>
      <c r="BL380" s="6">
        <f t="shared" si="284"/>
        <v>0</v>
      </c>
      <c r="BM380" s="36">
        <f t="shared" si="285"/>
        <v>45.25</v>
      </c>
      <c r="BN380" s="6">
        <f t="shared" si="286"/>
        <v>0</v>
      </c>
      <c r="BO380" s="6"/>
      <c r="BP380" s="6">
        <f t="shared" si="287"/>
        <v>0</v>
      </c>
      <c r="BQ380" s="6">
        <f t="shared" si="288"/>
        <v>0</v>
      </c>
      <c r="BR380" s="6">
        <f t="shared" si="289"/>
        <v>0</v>
      </c>
      <c r="BS380" s="6"/>
      <c r="BT380" s="6">
        <f t="shared" si="290"/>
        <v>0</v>
      </c>
      <c r="BU380" s="6">
        <f t="shared" si="291"/>
        <v>0</v>
      </c>
      <c r="BV380" s="6">
        <f t="shared" si="292"/>
        <v>0</v>
      </c>
      <c r="BW380" s="6"/>
      <c r="BX380" s="6">
        <f t="shared" si="293"/>
        <v>0</v>
      </c>
      <c r="BY380" s="6">
        <f t="shared" si="294"/>
        <v>0</v>
      </c>
      <c r="BZ380" s="6">
        <f t="shared" si="295"/>
        <v>0</v>
      </c>
      <c r="CA380" s="6"/>
      <c r="CB380" s="6">
        <f t="shared" si="296"/>
        <v>0</v>
      </c>
      <c r="CC380" s="6">
        <f t="shared" si="297"/>
        <v>0</v>
      </c>
      <c r="CD380" s="6">
        <f t="shared" si="298"/>
        <v>0</v>
      </c>
      <c r="CE380" s="6"/>
      <c r="CF380" s="6">
        <f t="shared" si="299"/>
        <v>0</v>
      </c>
      <c r="CG380" s="6">
        <f t="shared" si="300"/>
        <v>0</v>
      </c>
      <c r="CH380" s="6">
        <f t="shared" si="301"/>
        <v>0</v>
      </c>
      <c r="CI380" s="6"/>
      <c r="CJ380" s="6">
        <f t="shared" si="302"/>
        <v>0</v>
      </c>
      <c r="CK380" s="6">
        <f t="shared" si="303"/>
        <v>0</v>
      </c>
      <c r="CL380" s="6">
        <f t="shared" si="304"/>
        <v>0</v>
      </c>
      <c r="CM380" s="6"/>
      <c r="CN380" s="6">
        <f t="shared" si="305"/>
        <v>0</v>
      </c>
      <c r="CO380" s="6">
        <f t="shared" si="306"/>
        <v>0</v>
      </c>
      <c r="CP380" s="6">
        <f t="shared" si="307"/>
        <v>0</v>
      </c>
      <c r="CQ380" s="6"/>
      <c r="CR380" s="6">
        <f t="shared" si="312"/>
        <v>0</v>
      </c>
      <c r="CS380" s="6">
        <f t="shared" si="313"/>
        <v>0</v>
      </c>
      <c r="CT380" s="6">
        <f t="shared" si="314"/>
        <v>0</v>
      </c>
      <c r="CU380" s="6"/>
      <c r="CV380" s="6"/>
      <c r="CW380" s="6"/>
      <c r="CX380" s="6"/>
      <c r="CY380" s="6"/>
      <c r="CZ380" s="6"/>
      <c r="DA380" s="6"/>
      <c r="DB380" s="6"/>
      <c r="DC380" s="6"/>
      <c r="DD380" s="133"/>
      <c r="DE380" s="133"/>
      <c r="DF380" s="133"/>
      <c r="DG380" s="133"/>
      <c r="DH380" s="56"/>
      <c r="DI380" s="56"/>
      <c r="DJ380" s="56"/>
      <c r="DK380" s="56"/>
      <c r="DL380" s="56"/>
    </row>
    <row r="381" spans="1:116" s="31" customFormat="1" ht="31.5" customHeight="1" thickTop="1" thickBot="1" x14ac:dyDescent="0.35">
      <c r="A381" s="4">
        <v>44452</v>
      </c>
      <c r="B381" s="51" t="s">
        <v>10</v>
      </c>
      <c r="C381" s="5" t="s">
        <v>29</v>
      </c>
      <c r="D381" s="12" t="s">
        <v>11</v>
      </c>
      <c r="E381" s="5" t="s">
        <v>27</v>
      </c>
      <c r="F381" s="5" t="s">
        <v>30</v>
      </c>
      <c r="G381" s="53" t="s">
        <v>471</v>
      </c>
      <c r="H381" s="53">
        <v>57.25</v>
      </c>
      <c r="I381" s="81">
        <v>-57.25</v>
      </c>
      <c r="J381" s="72">
        <v>-58.25</v>
      </c>
      <c r="K381" s="17">
        <f t="shared" si="309"/>
        <v>804.59999999999991</v>
      </c>
      <c r="L381" s="17"/>
      <c r="M381" s="17"/>
      <c r="N381" s="17"/>
      <c r="O381" s="17"/>
      <c r="P381" s="17"/>
      <c r="Q381" s="17"/>
      <c r="R381" s="17"/>
      <c r="S381" s="17"/>
      <c r="T381" s="72">
        <v>-58.25</v>
      </c>
      <c r="U381" s="17"/>
      <c r="V381" s="82"/>
      <c r="W381" s="17"/>
      <c r="X381" s="17"/>
      <c r="Y381" s="17"/>
      <c r="Z381" s="17"/>
      <c r="AA381" s="17"/>
      <c r="AB381" s="17"/>
      <c r="AC381" s="17"/>
      <c r="AD381" s="125"/>
      <c r="AE381" s="125"/>
      <c r="AF381" s="123"/>
      <c r="AG381" s="118">
        <f t="shared" si="436"/>
        <v>-58.25</v>
      </c>
      <c r="AH381" s="6">
        <f t="shared" si="437"/>
        <v>0</v>
      </c>
      <c r="AI381" s="17">
        <f t="shared" si="438"/>
        <v>0</v>
      </c>
      <c r="AJ381" s="17"/>
      <c r="AK381" s="20">
        <f t="shared" si="308"/>
        <v>-58.25</v>
      </c>
      <c r="AL381" s="20">
        <f t="shared" si="310"/>
        <v>804.59999999999991</v>
      </c>
      <c r="AM381" s="20"/>
      <c r="AN381" s="6">
        <f t="shared" si="439"/>
        <v>0</v>
      </c>
      <c r="AO381" s="6">
        <f t="shared" si="440"/>
        <v>0</v>
      </c>
      <c r="AP381" s="17">
        <f t="shared" si="441"/>
        <v>0</v>
      </c>
      <c r="AQ381" s="17"/>
      <c r="AR381" s="6">
        <f t="shared" si="442"/>
        <v>0</v>
      </c>
      <c r="AS381" s="6">
        <f t="shared" si="443"/>
        <v>0</v>
      </c>
      <c r="AT381" s="6">
        <f t="shared" si="444"/>
        <v>0</v>
      </c>
      <c r="AU381" s="6"/>
      <c r="AV381" s="6">
        <f t="shared" si="445"/>
        <v>0</v>
      </c>
      <c r="AW381" s="6">
        <f t="shared" si="446"/>
        <v>0</v>
      </c>
      <c r="AX381" s="6">
        <f t="shared" si="447"/>
        <v>0</v>
      </c>
      <c r="AY381" s="6"/>
      <c r="AZ381" s="6">
        <f t="shared" si="448"/>
        <v>0</v>
      </c>
      <c r="BA381" s="6">
        <f t="shared" si="449"/>
        <v>0</v>
      </c>
      <c r="BB381" s="6">
        <f t="shared" si="450"/>
        <v>0</v>
      </c>
      <c r="BC381" s="6"/>
      <c r="BD381" s="6">
        <f t="shared" si="451"/>
        <v>0</v>
      </c>
      <c r="BE381" s="6">
        <f t="shared" si="452"/>
        <v>0</v>
      </c>
      <c r="BF381" s="6">
        <f t="shared" si="453"/>
        <v>0</v>
      </c>
      <c r="BG381" s="6"/>
      <c r="BH381" s="6">
        <f t="shared" si="454"/>
        <v>0</v>
      </c>
      <c r="BI381" s="6">
        <f t="shared" si="455"/>
        <v>0</v>
      </c>
      <c r="BJ381" s="6">
        <f t="shared" si="283"/>
        <v>0</v>
      </c>
      <c r="BK381" s="6"/>
      <c r="BL381" s="6">
        <f t="shared" si="284"/>
        <v>0</v>
      </c>
      <c r="BM381" s="6">
        <f t="shared" si="285"/>
        <v>0</v>
      </c>
      <c r="BN381" s="6">
        <f t="shared" si="286"/>
        <v>0</v>
      </c>
      <c r="BO381" s="6"/>
      <c r="BP381" s="6">
        <f t="shared" si="287"/>
        <v>0</v>
      </c>
      <c r="BQ381" s="6">
        <f t="shared" si="288"/>
        <v>0</v>
      </c>
      <c r="BR381" s="6">
        <f t="shared" si="289"/>
        <v>0</v>
      </c>
      <c r="BS381" s="6"/>
      <c r="BT381" s="79">
        <f t="shared" si="290"/>
        <v>-58.25</v>
      </c>
      <c r="BU381" s="6">
        <f t="shared" si="291"/>
        <v>0</v>
      </c>
      <c r="BV381" s="6">
        <f t="shared" si="292"/>
        <v>0</v>
      </c>
      <c r="BW381" s="6"/>
      <c r="BX381" s="6">
        <f t="shared" si="293"/>
        <v>0</v>
      </c>
      <c r="BY381" s="6">
        <f t="shared" si="294"/>
        <v>0</v>
      </c>
      <c r="BZ381" s="6">
        <f t="shared" si="295"/>
        <v>0</v>
      </c>
      <c r="CA381" s="6"/>
      <c r="CB381" s="6">
        <f t="shared" si="296"/>
        <v>0</v>
      </c>
      <c r="CC381" s="6">
        <f t="shared" si="297"/>
        <v>0</v>
      </c>
      <c r="CD381" s="6">
        <f t="shared" si="298"/>
        <v>0</v>
      </c>
      <c r="CE381" s="6"/>
      <c r="CF381" s="6">
        <f t="shared" si="299"/>
        <v>0</v>
      </c>
      <c r="CG381" s="6">
        <f t="shared" si="300"/>
        <v>0</v>
      </c>
      <c r="CH381" s="6">
        <f t="shared" si="301"/>
        <v>0</v>
      </c>
      <c r="CI381" s="6"/>
      <c r="CJ381" s="6">
        <f t="shared" si="302"/>
        <v>0</v>
      </c>
      <c r="CK381" s="6">
        <f t="shared" si="303"/>
        <v>0</v>
      </c>
      <c r="CL381" s="6">
        <f t="shared" si="304"/>
        <v>0</v>
      </c>
      <c r="CM381" s="6"/>
      <c r="CN381" s="6">
        <f t="shared" si="305"/>
        <v>0</v>
      </c>
      <c r="CO381" s="6">
        <f t="shared" si="306"/>
        <v>0</v>
      </c>
      <c r="CP381" s="6">
        <f t="shared" si="307"/>
        <v>0</v>
      </c>
      <c r="CQ381" s="6"/>
      <c r="CR381" s="6">
        <f t="shared" si="312"/>
        <v>0</v>
      </c>
      <c r="CS381" s="6">
        <f t="shared" si="313"/>
        <v>0</v>
      </c>
      <c r="CT381" s="6">
        <f t="shared" si="314"/>
        <v>0</v>
      </c>
      <c r="CU381" s="6"/>
      <c r="CV381" s="6"/>
      <c r="CW381" s="6"/>
      <c r="CX381" s="6"/>
      <c r="CY381" s="6"/>
      <c r="CZ381" s="6"/>
      <c r="DA381" s="6"/>
      <c r="DB381" s="6"/>
      <c r="DC381" s="6"/>
      <c r="DD381" s="133"/>
      <c r="DE381" s="133"/>
      <c r="DF381" s="133"/>
      <c r="DG381" s="133"/>
      <c r="DH381" s="56"/>
      <c r="DI381" s="56"/>
      <c r="DJ381" s="56"/>
      <c r="DK381" s="56"/>
      <c r="DL381" s="56"/>
    </row>
    <row r="382" spans="1:116" s="31" customFormat="1" ht="29.25" customHeight="1" thickTop="1" thickBot="1" x14ac:dyDescent="0.35">
      <c r="A382" s="4">
        <v>44453</v>
      </c>
      <c r="B382" s="51" t="s">
        <v>7</v>
      </c>
      <c r="C382" s="5" t="s">
        <v>29</v>
      </c>
      <c r="D382" s="5" t="s">
        <v>11</v>
      </c>
      <c r="E382" s="5" t="s">
        <v>27</v>
      </c>
      <c r="F382" s="5" t="s">
        <v>30</v>
      </c>
      <c r="G382" s="53" t="s">
        <v>472</v>
      </c>
      <c r="H382" s="53">
        <v>59.75</v>
      </c>
      <c r="I382" s="81">
        <v>-59.75</v>
      </c>
      <c r="J382" s="72">
        <v>-60.75</v>
      </c>
      <c r="K382" s="17">
        <f t="shared" si="309"/>
        <v>743.84999999999991</v>
      </c>
      <c r="L382" s="17"/>
      <c r="M382" s="17"/>
      <c r="N382" s="17"/>
      <c r="O382" s="17"/>
      <c r="P382" s="17"/>
      <c r="Q382" s="72">
        <v>-60.75</v>
      </c>
      <c r="R382" s="17"/>
      <c r="S382" s="17"/>
      <c r="T382" s="17"/>
      <c r="U382" s="17"/>
      <c r="V382" s="82"/>
      <c r="W382" s="17"/>
      <c r="X382" s="17"/>
      <c r="Y382" s="17"/>
      <c r="Z382" s="17"/>
      <c r="AA382" s="17"/>
      <c r="AB382" s="17"/>
      <c r="AC382" s="17"/>
      <c r="AD382" s="125"/>
      <c r="AE382" s="125"/>
      <c r="AF382" s="123"/>
      <c r="AG382" s="118">
        <f t="shared" ref="AG382:AG383" si="456">IF(C382="HF",J382,0)</f>
        <v>-60.75</v>
      </c>
      <c r="AH382" s="6">
        <f t="shared" ref="AH382:AH383" si="457">IF(C382="HF2",J382,0)</f>
        <v>0</v>
      </c>
      <c r="AI382" s="17">
        <f t="shared" ref="AI382:AI383" si="458">IF(C382="HF3",J382,0)</f>
        <v>0</v>
      </c>
      <c r="AJ382" s="17"/>
      <c r="AK382" s="20">
        <f t="shared" si="308"/>
        <v>-60.75</v>
      </c>
      <c r="AL382" s="20">
        <f t="shared" si="310"/>
        <v>743.84999999999991</v>
      </c>
      <c r="AM382" s="20"/>
      <c r="AN382" s="6">
        <f t="shared" ref="AN382:AN383" si="459">IF(B382="AUD/JPY",AG382,0)</f>
        <v>0</v>
      </c>
      <c r="AO382" s="6">
        <f t="shared" ref="AO382:AO383" si="460">IF(B382="AUD/JPY",AH382,0)</f>
        <v>0</v>
      </c>
      <c r="AP382" s="17">
        <f t="shared" ref="AP382:AP383" si="461">IF(B382="AUD/JPY",AI382,0)</f>
        <v>0</v>
      </c>
      <c r="AQ382" s="17"/>
      <c r="AR382" s="6">
        <f t="shared" ref="AR382:AR383" si="462">IF(B382="AUD/USD",AG382,0)</f>
        <v>0</v>
      </c>
      <c r="AS382" s="6">
        <f t="shared" ref="AS382:AS383" si="463">IF(B382="AUD/USD",AH382,0)</f>
        <v>0</v>
      </c>
      <c r="AT382" s="6">
        <f t="shared" ref="AT382:AT383" si="464">IF(B382="AUD/USD",AI382,0)</f>
        <v>0</v>
      </c>
      <c r="AU382" s="6"/>
      <c r="AV382" s="6">
        <f t="shared" ref="AV382:AV383" si="465">IF(B382="EUR/GBP",AG382,0)</f>
        <v>0</v>
      </c>
      <c r="AW382" s="6">
        <f t="shared" ref="AW382:AW383" si="466">IF(B382="EUR/GBP",AH382,0)</f>
        <v>0</v>
      </c>
      <c r="AX382" s="6">
        <f t="shared" ref="AX382:AX383" si="467">IF(B382="EUR/GBP",AI382,0)</f>
        <v>0</v>
      </c>
      <c r="AY382" s="6"/>
      <c r="AZ382" s="6">
        <f t="shared" ref="AZ382:AZ383" si="468">IF(B382="EUR/JPY",AG382,0)</f>
        <v>0</v>
      </c>
      <c r="BA382" s="6">
        <f t="shared" ref="BA382:BA383" si="469">IF(B382="EUR/JPY",AH382,0)</f>
        <v>0</v>
      </c>
      <c r="BB382" s="6">
        <f t="shared" ref="BB382:BB383" si="470">IF(B382="EUR/JPY",AI382,0)</f>
        <v>0</v>
      </c>
      <c r="BC382" s="6"/>
      <c r="BD382" s="6">
        <f t="shared" ref="BD382:BD383" si="471">IF(B382="EUR/USD",AG382,0)</f>
        <v>0</v>
      </c>
      <c r="BE382" s="6">
        <f t="shared" ref="BE382:BE383" si="472">IF(B382="EUR/USD",AH382,0)</f>
        <v>0</v>
      </c>
      <c r="BF382" s="6">
        <f t="shared" ref="BF382:BF383" si="473">IF(B382="EUR/USD",AI382,0)</f>
        <v>0</v>
      </c>
      <c r="BG382" s="6"/>
      <c r="BH382" s="79">
        <f t="shared" ref="BH382:BH383" si="474">IF(B382="GBP/JPY",AG382,0)</f>
        <v>-60.75</v>
      </c>
      <c r="BI382" s="6">
        <f t="shared" ref="BI382:BI383" si="475">IF(B382="GBP/JPY",AH382,0)</f>
        <v>0</v>
      </c>
      <c r="BJ382" s="6">
        <f t="shared" si="283"/>
        <v>0</v>
      </c>
      <c r="BK382" s="6"/>
      <c r="BL382" s="6">
        <f t="shared" si="284"/>
        <v>0</v>
      </c>
      <c r="BM382" s="6">
        <f t="shared" si="285"/>
        <v>0</v>
      </c>
      <c r="BN382" s="6">
        <f t="shared" si="286"/>
        <v>0</v>
      </c>
      <c r="BO382" s="6"/>
      <c r="BP382" s="6">
        <f t="shared" si="287"/>
        <v>0</v>
      </c>
      <c r="BQ382" s="6">
        <f t="shared" si="288"/>
        <v>0</v>
      </c>
      <c r="BR382" s="6">
        <f t="shared" si="289"/>
        <v>0</v>
      </c>
      <c r="BS382" s="6"/>
      <c r="BT382" s="6">
        <f t="shared" si="290"/>
        <v>0</v>
      </c>
      <c r="BU382" s="6">
        <f t="shared" si="291"/>
        <v>0</v>
      </c>
      <c r="BV382" s="6">
        <f t="shared" si="292"/>
        <v>0</v>
      </c>
      <c r="BW382" s="6"/>
      <c r="BX382" s="6">
        <f t="shared" si="293"/>
        <v>0</v>
      </c>
      <c r="BY382" s="6">
        <f t="shared" si="294"/>
        <v>0</v>
      </c>
      <c r="BZ382" s="6">
        <f t="shared" si="295"/>
        <v>0</v>
      </c>
      <c r="CA382" s="6"/>
      <c r="CB382" s="6">
        <f t="shared" si="296"/>
        <v>0</v>
      </c>
      <c r="CC382" s="6">
        <f t="shared" si="297"/>
        <v>0</v>
      </c>
      <c r="CD382" s="6">
        <f t="shared" si="298"/>
        <v>0</v>
      </c>
      <c r="CE382" s="6"/>
      <c r="CF382" s="6">
        <f t="shared" si="299"/>
        <v>0</v>
      </c>
      <c r="CG382" s="6">
        <f t="shared" si="300"/>
        <v>0</v>
      </c>
      <c r="CH382" s="6">
        <f t="shared" si="301"/>
        <v>0</v>
      </c>
      <c r="CI382" s="6"/>
      <c r="CJ382" s="6">
        <f t="shared" si="302"/>
        <v>0</v>
      </c>
      <c r="CK382" s="6">
        <f t="shared" si="303"/>
        <v>0</v>
      </c>
      <c r="CL382" s="6">
        <f t="shared" si="304"/>
        <v>0</v>
      </c>
      <c r="CM382" s="6"/>
      <c r="CN382" s="6">
        <f t="shared" si="305"/>
        <v>0</v>
      </c>
      <c r="CO382" s="6">
        <f t="shared" si="306"/>
        <v>0</v>
      </c>
      <c r="CP382" s="6">
        <f t="shared" si="307"/>
        <v>0</v>
      </c>
      <c r="CQ382" s="6"/>
      <c r="CR382" s="6">
        <f t="shared" si="312"/>
        <v>0</v>
      </c>
      <c r="CS382" s="6">
        <f t="shared" si="313"/>
        <v>0</v>
      </c>
      <c r="CT382" s="6">
        <f t="shared" si="314"/>
        <v>0</v>
      </c>
      <c r="CU382" s="6"/>
      <c r="CV382" s="6"/>
      <c r="CW382" s="6"/>
      <c r="CX382" s="6"/>
      <c r="CY382" s="6"/>
      <c r="CZ382" s="6"/>
      <c r="DA382" s="6"/>
      <c r="DB382" s="6"/>
      <c r="DC382" s="6"/>
      <c r="DD382" s="133"/>
      <c r="DE382" s="133"/>
      <c r="DF382" s="133"/>
      <c r="DG382" s="133"/>
      <c r="DH382" s="56"/>
      <c r="DI382" s="56"/>
      <c r="DJ382" s="56"/>
      <c r="DK382" s="56"/>
      <c r="DL382" s="56"/>
    </row>
    <row r="383" spans="1:116" s="31" customFormat="1" ht="29.25" customHeight="1" thickTop="1" thickBot="1" x14ac:dyDescent="0.35">
      <c r="A383" s="4">
        <v>44453</v>
      </c>
      <c r="B383" s="5" t="s">
        <v>8</v>
      </c>
      <c r="C383" s="5" t="s">
        <v>29</v>
      </c>
      <c r="D383" s="12" t="s">
        <v>11</v>
      </c>
      <c r="E383" s="5" t="s">
        <v>27</v>
      </c>
      <c r="F383" s="5" t="s">
        <v>30</v>
      </c>
      <c r="G383" s="53" t="s">
        <v>473</v>
      </c>
      <c r="H383" s="53">
        <v>59</v>
      </c>
      <c r="I383" s="82">
        <v>41</v>
      </c>
      <c r="J383" s="17">
        <v>39</v>
      </c>
      <c r="K383" s="17">
        <f t="shared" si="309"/>
        <v>782.84999999999991</v>
      </c>
      <c r="L383" s="17"/>
      <c r="M383" s="17"/>
      <c r="N383" s="17"/>
      <c r="O383" s="17"/>
      <c r="P383" s="17"/>
      <c r="Q383" s="17"/>
      <c r="R383" s="68">
        <v>39</v>
      </c>
      <c r="S383" s="17"/>
      <c r="T383" s="17"/>
      <c r="U383" s="17"/>
      <c r="V383" s="82"/>
      <c r="W383" s="17"/>
      <c r="X383" s="17"/>
      <c r="Y383" s="17"/>
      <c r="Z383" s="17"/>
      <c r="AA383" s="17"/>
      <c r="AB383" s="17"/>
      <c r="AC383" s="17"/>
      <c r="AD383" s="125"/>
      <c r="AE383" s="125"/>
      <c r="AF383" s="123"/>
      <c r="AG383" s="119">
        <f t="shared" si="456"/>
        <v>39</v>
      </c>
      <c r="AH383" s="6">
        <f t="shared" si="457"/>
        <v>0</v>
      </c>
      <c r="AI383" s="17">
        <f t="shared" si="458"/>
        <v>0</v>
      </c>
      <c r="AJ383" s="17"/>
      <c r="AK383" s="20">
        <f t="shared" si="308"/>
        <v>39</v>
      </c>
      <c r="AL383" s="20">
        <f t="shared" si="310"/>
        <v>782.84999999999991</v>
      </c>
      <c r="AM383" s="20"/>
      <c r="AN383" s="6">
        <f t="shared" si="459"/>
        <v>0</v>
      </c>
      <c r="AO383" s="6">
        <f t="shared" si="460"/>
        <v>0</v>
      </c>
      <c r="AP383" s="17">
        <f t="shared" si="461"/>
        <v>0</v>
      </c>
      <c r="AQ383" s="17"/>
      <c r="AR383" s="6">
        <f t="shared" si="462"/>
        <v>0</v>
      </c>
      <c r="AS383" s="6">
        <f t="shared" si="463"/>
        <v>0</v>
      </c>
      <c r="AT383" s="6">
        <f t="shared" si="464"/>
        <v>0</v>
      </c>
      <c r="AU383" s="6"/>
      <c r="AV383" s="6">
        <f t="shared" si="465"/>
        <v>0</v>
      </c>
      <c r="AW383" s="6">
        <f t="shared" si="466"/>
        <v>0</v>
      </c>
      <c r="AX383" s="6">
        <f t="shared" si="467"/>
        <v>0</v>
      </c>
      <c r="AY383" s="6"/>
      <c r="AZ383" s="6">
        <f t="shared" si="468"/>
        <v>0</v>
      </c>
      <c r="BA383" s="6">
        <f t="shared" si="469"/>
        <v>0</v>
      </c>
      <c r="BB383" s="6">
        <f t="shared" si="470"/>
        <v>0</v>
      </c>
      <c r="BC383" s="6"/>
      <c r="BD383" s="6">
        <f t="shared" si="471"/>
        <v>0</v>
      </c>
      <c r="BE383" s="6">
        <f t="shared" si="472"/>
        <v>0</v>
      </c>
      <c r="BF383" s="6">
        <f t="shared" si="473"/>
        <v>0</v>
      </c>
      <c r="BG383" s="6"/>
      <c r="BH383" s="6">
        <f t="shared" si="474"/>
        <v>0</v>
      </c>
      <c r="BI383" s="6">
        <f t="shared" si="475"/>
        <v>0</v>
      </c>
      <c r="BJ383" s="6">
        <f t="shared" si="283"/>
        <v>0</v>
      </c>
      <c r="BK383" s="6"/>
      <c r="BL383" s="36">
        <f t="shared" si="284"/>
        <v>39</v>
      </c>
      <c r="BM383" s="6">
        <f t="shared" si="285"/>
        <v>0</v>
      </c>
      <c r="BN383" s="6">
        <f t="shared" si="286"/>
        <v>0</v>
      </c>
      <c r="BO383" s="6"/>
      <c r="BP383" s="6">
        <f t="shared" si="287"/>
        <v>0</v>
      </c>
      <c r="BQ383" s="6">
        <f t="shared" si="288"/>
        <v>0</v>
      </c>
      <c r="BR383" s="6">
        <f t="shared" si="289"/>
        <v>0</v>
      </c>
      <c r="BS383" s="6"/>
      <c r="BT383" s="6">
        <f t="shared" si="290"/>
        <v>0</v>
      </c>
      <c r="BU383" s="6">
        <f t="shared" si="291"/>
        <v>0</v>
      </c>
      <c r="BV383" s="6">
        <f t="shared" si="292"/>
        <v>0</v>
      </c>
      <c r="BW383" s="6"/>
      <c r="BX383" s="6">
        <f t="shared" si="293"/>
        <v>0</v>
      </c>
      <c r="BY383" s="6">
        <f t="shared" si="294"/>
        <v>0</v>
      </c>
      <c r="BZ383" s="6">
        <f t="shared" si="295"/>
        <v>0</v>
      </c>
      <c r="CA383" s="6"/>
      <c r="CB383" s="6">
        <f t="shared" si="296"/>
        <v>0</v>
      </c>
      <c r="CC383" s="6">
        <f t="shared" si="297"/>
        <v>0</v>
      </c>
      <c r="CD383" s="6">
        <f t="shared" si="298"/>
        <v>0</v>
      </c>
      <c r="CE383" s="6"/>
      <c r="CF383" s="6">
        <f t="shared" si="299"/>
        <v>0</v>
      </c>
      <c r="CG383" s="6">
        <f t="shared" si="300"/>
        <v>0</v>
      </c>
      <c r="CH383" s="6">
        <f t="shared" si="301"/>
        <v>0</v>
      </c>
      <c r="CI383" s="6"/>
      <c r="CJ383" s="6">
        <f t="shared" si="302"/>
        <v>0</v>
      </c>
      <c r="CK383" s="6">
        <f t="shared" si="303"/>
        <v>0</v>
      </c>
      <c r="CL383" s="6">
        <f t="shared" si="304"/>
        <v>0</v>
      </c>
      <c r="CM383" s="6"/>
      <c r="CN383" s="6">
        <f t="shared" si="305"/>
        <v>0</v>
      </c>
      <c r="CO383" s="6">
        <f t="shared" si="306"/>
        <v>0</v>
      </c>
      <c r="CP383" s="6">
        <f t="shared" si="307"/>
        <v>0</v>
      </c>
      <c r="CQ383" s="6"/>
      <c r="CR383" s="6">
        <f t="shared" si="312"/>
        <v>0</v>
      </c>
      <c r="CS383" s="6">
        <f t="shared" si="313"/>
        <v>0</v>
      </c>
      <c r="CT383" s="6">
        <f t="shared" si="314"/>
        <v>0</v>
      </c>
      <c r="CU383" s="6"/>
      <c r="CV383" s="6"/>
      <c r="CW383" s="6"/>
      <c r="CX383" s="6"/>
      <c r="CY383" s="6"/>
      <c r="CZ383" s="6"/>
      <c r="DA383" s="6"/>
      <c r="DB383" s="6"/>
      <c r="DC383" s="6"/>
      <c r="DD383" s="133"/>
      <c r="DE383" s="133"/>
      <c r="DF383" s="133"/>
      <c r="DG383" s="133"/>
      <c r="DH383" s="56"/>
      <c r="DI383" s="56"/>
      <c r="DJ383" s="56"/>
      <c r="DK383" s="56"/>
      <c r="DL383" s="56"/>
    </row>
    <row r="384" spans="1:116" s="31" customFormat="1" ht="29.25" customHeight="1" thickTop="1" thickBot="1" x14ac:dyDescent="0.35">
      <c r="A384" s="4">
        <v>44454</v>
      </c>
      <c r="B384" s="5" t="s">
        <v>7</v>
      </c>
      <c r="C384" s="5" t="s">
        <v>29</v>
      </c>
      <c r="D384" s="5" t="s">
        <v>11</v>
      </c>
      <c r="E384" s="5" t="s">
        <v>27</v>
      </c>
      <c r="F384" s="5" t="s">
        <v>1</v>
      </c>
      <c r="G384" s="53" t="s">
        <v>474</v>
      </c>
      <c r="H384" s="53">
        <v>48.75</v>
      </c>
      <c r="I384" s="82">
        <v>48.75</v>
      </c>
      <c r="J384" s="17">
        <v>46.75</v>
      </c>
      <c r="K384" s="17">
        <f t="shared" si="309"/>
        <v>829.59999999999991</v>
      </c>
      <c r="L384" s="17"/>
      <c r="M384" s="17"/>
      <c r="N384" s="17"/>
      <c r="O384" s="17"/>
      <c r="P384" s="17"/>
      <c r="Q384" s="68">
        <v>46.75</v>
      </c>
      <c r="R384" s="17"/>
      <c r="S384" s="17"/>
      <c r="T384" s="17"/>
      <c r="U384" s="17"/>
      <c r="V384" s="82"/>
      <c r="W384" s="17"/>
      <c r="X384" s="17"/>
      <c r="Y384" s="17"/>
      <c r="Z384" s="17"/>
      <c r="AA384" s="17"/>
      <c r="AB384" s="17"/>
      <c r="AC384" s="17"/>
      <c r="AD384" s="125"/>
      <c r="AE384" s="125"/>
      <c r="AF384" s="123"/>
      <c r="AG384" s="119">
        <f t="shared" ref="AG384:AG389" si="476">IF(C384="HF",J384,0)</f>
        <v>46.75</v>
      </c>
      <c r="AH384" s="6">
        <f t="shared" ref="AH384:AH389" si="477">IF(C384="HF2",J384,0)</f>
        <v>0</v>
      </c>
      <c r="AI384" s="17">
        <f t="shared" ref="AI384:AI389" si="478">IF(C384="HF3",J384,0)</f>
        <v>0</v>
      </c>
      <c r="AJ384" s="17"/>
      <c r="AK384" s="20">
        <f t="shared" si="308"/>
        <v>46.75</v>
      </c>
      <c r="AL384" s="20">
        <f t="shared" si="310"/>
        <v>829.59999999999991</v>
      </c>
      <c r="AM384" s="20"/>
      <c r="AN384" s="6">
        <f t="shared" ref="AN384:AN389" si="479">IF(B384="AUD/JPY",AG384,0)</f>
        <v>0</v>
      </c>
      <c r="AO384" s="6">
        <f t="shared" ref="AO384:AO389" si="480">IF(B384="AUD/JPY",AH384,0)</f>
        <v>0</v>
      </c>
      <c r="AP384" s="17">
        <f t="shared" ref="AP384:AP389" si="481">IF(B384="AUD/JPY",AI384,0)</f>
        <v>0</v>
      </c>
      <c r="AQ384" s="17"/>
      <c r="AR384" s="6">
        <f t="shared" ref="AR384:AR389" si="482">IF(B384="AUD/USD",AG384,0)</f>
        <v>0</v>
      </c>
      <c r="AS384" s="6">
        <f t="shared" ref="AS384:AS389" si="483">IF(B384="AUD/USD",AH384,0)</f>
        <v>0</v>
      </c>
      <c r="AT384" s="6">
        <f t="shared" ref="AT384:AT389" si="484">IF(B384="AUD/USD",AI384,0)</f>
        <v>0</v>
      </c>
      <c r="AU384" s="6"/>
      <c r="AV384" s="6">
        <f t="shared" ref="AV384:AV389" si="485">IF(B384="EUR/GBP",AG384,0)</f>
        <v>0</v>
      </c>
      <c r="AW384" s="6">
        <f t="shared" ref="AW384:AW389" si="486">IF(B384="EUR/GBP",AH384,0)</f>
        <v>0</v>
      </c>
      <c r="AX384" s="6">
        <f t="shared" ref="AX384:AX389" si="487">IF(B384="EUR/GBP",AI384,0)</f>
        <v>0</v>
      </c>
      <c r="AY384" s="6"/>
      <c r="AZ384" s="6">
        <f t="shared" ref="AZ384:AZ389" si="488">IF(B384="EUR/JPY",AG384,0)</f>
        <v>0</v>
      </c>
      <c r="BA384" s="6">
        <f t="shared" ref="BA384:BA389" si="489">IF(B384="EUR/JPY",AH384,0)</f>
        <v>0</v>
      </c>
      <c r="BB384" s="6">
        <f t="shared" ref="BB384:BB389" si="490">IF(B384="EUR/JPY",AI384,0)</f>
        <v>0</v>
      </c>
      <c r="BC384" s="6"/>
      <c r="BD384" s="6">
        <f t="shared" ref="BD384:BD389" si="491">IF(B384="EUR/USD",AG384,0)</f>
        <v>0</v>
      </c>
      <c r="BE384" s="6">
        <f t="shared" ref="BE384:BE389" si="492">IF(B384="EUR/USD",AH384,0)</f>
        <v>0</v>
      </c>
      <c r="BF384" s="6">
        <f t="shared" ref="BF384:BF389" si="493">IF(B384="EUR/USD",AI384,0)</f>
        <v>0</v>
      </c>
      <c r="BG384" s="6"/>
      <c r="BH384" s="36">
        <f t="shared" ref="BH384:BH389" si="494">IF(B384="GBP/JPY",AG384,0)</f>
        <v>46.75</v>
      </c>
      <c r="BI384" s="6">
        <f t="shared" ref="BI384:BI389" si="495">IF(B384="GBP/JPY",AH384,0)</f>
        <v>0</v>
      </c>
      <c r="BJ384" s="6">
        <f t="shared" si="283"/>
        <v>0</v>
      </c>
      <c r="BK384" s="6"/>
      <c r="BL384" s="6">
        <f t="shared" si="284"/>
        <v>0</v>
      </c>
      <c r="BM384" s="6">
        <f t="shared" si="285"/>
        <v>0</v>
      </c>
      <c r="BN384" s="6">
        <f t="shared" si="286"/>
        <v>0</v>
      </c>
      <c r="BO384" s="6"/>
      <c r="BP384" s="6">
        <f t="shared" si="287"/>
        <v>0</v>
      </c>
      <c r="BQ384" s="6">
        <f t="shared" si="288"/>
        <v>0</v>
      </c>
      <c r="BR384" s="6">
        <f t="shared" si="289"/>
        <v>0</v>
      </c>
      <c r="BS384" s="6"/>
      <c r="BT384" s="6">
        <f t="shared" si="290"/>
        <v>0</v>
      </c>
      <c r="BU384" s="6">
        <f t="shared" si="291"/>
        <v>0</v>
      </c>
      <c r="BV384" s="6">
        <f t="shared" si="292"/>
        <v>0</v>
      </c>
      <c r="BW384" s="6"/>
      <c r="BX384" s="6">
        <f t="shared" si="293"/>
        <v>0</v>
      </c>
      <c r="BY384" s="6">
        <f t="shared" si="294"/>
        <v>0</v>
      </c>
      <c r="BZ384" s="6">
        <f t="shared" si="295"/>
        <v>0</v>
      </c>
      <c r="CA384" s="6"/>
      <c r="CB384" s="6">
        <f t="shared" si="296"/>
        <v>0</v>
      </c>
      <c r="CC384" s="6">
        <f t="shared" si="297"/>
        <v>0</v>
      </c>
      <c r="CD384" s="6">
        <f t="shared" si="298"/>
        <v>0</v>
      </c>
      <c r="CE384" s="6"/>
      <c r="CF384" s="6">
        <f t="shared" si="299"/>
        <v>0</v>
      </c>
      <c r="CG384" s="6">
        <f t="shared" si="300"/>
        <v>0</v>
      </c>
      <c r="CH384" s="6">
        <f t="shared" si="301"/>
        <v>0</v>
      </c>
      <c r="CI384" s="6"/>
      <c r="CJ384" s="6">
        <f t="shared" si="302"/>
        <v>0</v>
      </c>
      <c r="CK384" s="6">
        <f t="shared" si="303"/>
        <v>0</v>
      </c>
      <c r="CL384" s="6">
        <f t="shared" si="304"/>
        <v>0</v>
      </c>
      <c r="CM384" s="6"/>
      <c r="CN384" s="6">
        <f t="shared" si="305"/>
        <v>0</v>
      </c>
      <c r="CO384" s="6">
        <f t="shared" si="306"/>
        <v>0</v>
      </c>
      <c r="CP384" s="6">
        <f t="shared" si="307"/>
        <v>0</v>
      </c>
      <c r="CQ384" s="6"/>
      <c r="CR384" s="6">
        <f t="shared" si="312"/>
        <v>0</v>
      </c>
      <c r="CS384" s="6">
        <f t="shared" si="313"/>
        <v>0</v>
      </c>
      <c r="CT384" s="6">
        <f t="shared" si="314"/>
        <v>0</v>
      </c>
      <c r="CU384" s="6"/>
      <c r="CV384" s="6"/>
      <c r="CW384" s="6"/>
      <c r="CX384" s="6"/>
      <c r="CY384" s="6"/>
      <c r="CZ384" s="6"/>
      <c r="DA384" s="6"/>
      <c r="DB384" s="6"/>
      <c r="DC384" s="6"/>
      <c r="DD384" s="133"/>
      <c r="DE384" s="133"/>
      <c r="DF384" s="133"/>
      <c r="DG384" s="133"/>
      <c r="DH384" s="56"/>
      <c r="DI384" s="56"/>
      <c r="DJ384" s="56"/>
      <c r="DK384" s="56"/>
      <c r="DL384" s="56"/>
    </row>
    <row r="385" spans="1:116" s="31" customFormat="1" ht="29.25" customHeight="1" thickTop="1" thickBot="1" x14ac:dyDescent="0.35">
      <c r="A385" s="4">
        <v>44454</v>
      </c>
      <c r="B385" s="5" t="s">
        <v>8</v>
      </c>
      <c r="C385" s="5" t="s">
        <v>29</v>
      </c>
      <c r="D385" s="12" t="s">
        <v>11</v>
      </c>
      <c r="E385" s="5" t="s">
        <v>27</v>
      </c>
      <c r="F385" s="5" t="s">
        <v>1</v>
      </c>
      <c r="G385" s="53" t="s">
        <v>475</v>
      </c>
      <c r="H385" s="53">
        <v>52</v>
      </c>
      <c r="I385" s="82">
        <v>52</v>
      </c>
      <c r="J385" s="17">
        <v>50</v>
      </c>
      <c r="K385" s="17">
        <f t="shared" si="309"/>
        <v>879.59999999999991</v>
      </c>
      <c r="L385" s="17"/>
      <c r="M385" s="17"/>
      <c r="N385" s="17"/>
      <c r="O385" s="17"/>
      <c r="P385" s="17"/>
      <c r="Q385" s="17"/>
      <c r="R385" s="68">
        <v>50</v>
      </c>
      <c r="S385" s="17"/>
      <c r="T385" s="17"/>
      <c r="U385" s="17"/>
      <c r="V385" s="82"/>
      <c r="W385" s="17"/>
      <c r="X385" s="17"/>
      <c r="Y385" s="17"/>
      <c r="Z385" s="17"/>
      <c r="AA385" s="17"/>
      <c r="AB385" s="17"/>
      <c r="AC385" s="17"/>
      <c r="AD385" s="125"/>
      <c r="AE385" s="125"/>
      <c r="AF385" s="123"/>
      <c r="AG385" s="119">
        <f t="shared" si="476"/>
        <v>50</v>
      </c>
      <c r="AH385" s="6">
        <f t="shared" si="477"/>
        <v>0</v>
      </c>
      <c r="AI385" s="17">
        <f t="shared" si="478"/>
        <v>0</v>
      </c>
      <c r="AJ385" s="17"/>
      <c r="AK385" s="20">
        <f t="shared" si="308"/>
        <v>50</v>
      </c>
      <c r="AL385" s="20">
        <f t="shared" si="310"/>
        <v>879.59999999999991</v>
      </c>
      <c r="AM385" s="20"/>
      <c r="AN385" s="6">
        <f t="shared" si="479"/>
        <v>0</v>
      </c>
      <c r="AO385" s="6">
        <f t="shared" si="480"/>
        <v>0</v>
      </c>
      <c r="AP385" s="17">
        <f t="shared" si="481"/>
        <v>0</v>
      </c>
      <c r="AQ385" s="17"/>
      <c r="AR385" s="6">
        <f t="shared" si="482"/>
        <v>0</v>
      </c>
      <c r="AS385" s="6">
        <f t="shared" si="483"/>
        <v>0</v>
      </c>
      <c r="AT385" s="6">
        <f t="shared" si="484"/>
        <v>0</v>
      </c>
      <c r="AU385" s="6"/>
      <c r="AV385" s="6">
        <f t="shared" si="485"/>
        <v>0</v>
      </c>
      <c r="AW385" s="6">
        <f t="shared" si="486"/>
        <v>0</v>
      </c>
      <c r="AX385" s="6">
        <f t="shared" si="487"/>
        <v>0</v>
      </c>
      <c r="AY385" s="6"/>
      <c r="AZ385" s="6">
        <f t="shared" si="488"/>
        <v>0</v>
      </c>
      <c r="BA385" s="6">
        <f t="shared" si="489"/>
        <v>0</v>
      </c>
      <c r="BB385" s="6">
        <f t="shared" si="490"/>
        <v>0</v>
      </c>
      <c r="BC385" s="6"/>
      <c r="BD385" s="6">
        <f t="shared" si="491"/>
        <v>0</v>
      </c>
      <c r="BE385" s="6">
        <f t="shared" si="492"/>
        <v>0</v>
      </c>
      <c r="BF385" s="6">
        <f t="shared" si="493"/>
        <v>0</v>
      </c>
      <c r="BG385" s="6"/>
      <c r="BH385" s="6">
        <f t="shared" si="494"/>
        <v>0</v>
      </c>
      <c r="BI385" s="6">
        <f t="shared" si="495"/>
        <v>0</v>
      </c>
      <c r="BJ385" s="6">
        <f t="shared" si="283"/>
        <v>0</v>
      </c>
      <c r="BK385" s="6"/>
      <c r="BL385" s="36">
        <f t="shared" si="284"/>
        <v>50</v>
      </c>
      <c r="BM385" s="6">
        <f t="shared" si="285"/>
        <v>0</v>
      </c>
      <c r="BN385" s="6">
        <f t="shared" si="286"/>
        <v>0</v>
      </c>
      <c r="BO385" s="6"/>
      <c r="BP385" s="6">
        <f t="shared" si="287"/>
        <v>0</v>
      </c>
      <c r="BQ385" s="6">
        <f t="shared" si="288"/>
        <v>0</v>
      </c>
      <c r="BR385" s="6">
        <f t="shared" si="289"/>
        <v>0</v>
      </c>
      <c r="BS385" s="6"/>
      <c r="BT385" s="6">
        <f t="shared" si="290"/>
        <v>0</v>
      </c>
      <c r="BU385" s="6">
        <f t="shared" si="291"/>
        <v>0</v>
      </c>
      <c r="BV385" s="6">
        <f t="shared" si="292"/>
        <v>0</v>
      </c>
      <c r="BW385" s="6"/>
      <c r="BX385" s="6">
        <f t="shared" si="293"/>
        <v>0</v>
      </c>
      <c r="BY385" s="6">
        <f t="shared" si="294"/>
        <v>0</v>
      </c>
      <c r="BZ385" s="6">
        <f t="shared" si="295"/>
        <v>0</v>
      </c>
      <c r="CA385" s="6"/>
      <c r="CB385" s="6">
        <f t="shared" si="296"/>
        <v>0</v>
      </c>
      <c r="CC385" s="6">
        <f t="shared" si="297"/>
        <v>0</v>
      </c>
      <c r="CD385" s="6">
        <f t="shared" si="298"/>
        <v>0</v>
      </c>
      <c r="CE385" s="6"/>
      <c r="CF385" s="6">
        <f t="shared" si="299"/>
        <v>0</v>
      </c>
      <c r="CG385" s="6">
        <f t="shared" si="300"/>
        <v>0</v>
      </c>
      <c r="CH385" s="6">
        <f t="shared" si="301"/>
        <v>0</v>
      </c>
      <c r="CI385" s="6"/>
      <c r="CJ385" s="6">
        <f t="shared" si="302"/>
        <v>0</v>
      </c>
      <c r="CK385" s="6">
        <f t="shared" si="303"/>
        <v>0</v>
      </c>
      <c r="CL385" s="6">
        <f t="shared" si="304"/>
        <v>0</v>
      </c>
      <c r="CM385" s="6"/>
      <c r="CN385" s="6">
        <f t="shared" si="305"/>
        <v>0</v>
      </c>
      <c r="CO385" s="6">
        <f t="shared" si="306"/>
        <v>0</v>
      </c>
      <c r="CP385" s="6">
        <f t="shared" si="307"/>
        <v>0</v>
      </c>
      <c r="CQ385" s="6"/>
      <c r="CR385" s="6">
        <f t="shared" si="312"/>
        <v>0</v>
      </c>
      <c r="CS385" s="6">
        <f t="shared" si="313"/>
        <v>0</v>
      </c>
      <c r="CT385" s="6">
        <f t="shared" si="314"/>
        <v>0</v>
      </c>
      <c r="CU385" s="6"/>
      <c r="CV385" s="6"/>
      <c r="CW385" s="6"/>
      <c r="CX385" s="6"/>
      <c r="CY385" s="6"/>
      <c r="CZ385" s="6"/>
      <c r="DA385" s="6"/>
      <c r="DB385" s="6"/>
      <c r="DC385" s="6"/>
      <c r="DD385" s="133"/>
      <c r="DE385" s="133"/>
      <c r="DF385" s="133"/>
      <c r="DG385" s="133"/>
      <c r="DH385" s="56"/>
      <c r="DI385" s="56"/>
      <c r="DJ385" s="56"/>
      <c r="DK385" s="56"/>
      <c r="DL385" s="56"/>
    </row>
    <row r="386" spans="1:116" s="31" customFormat="1" ht="29.25" customHeight="1" thickTop="1" thickBot="1" x14ac:dyDescent="0.35">
      <c r="A386" s="4">
        <v>44454</v>
      </c>
      <c r="B386" s="51" t="s">
        <v>10</v>
      </c>
      <c r="C386" s="5" t="s">
        <v>38</v>
      </c>
      <c r="D386" s="12" t="s">
        <v>11</v>
      </c>
      <c r="E386" s="5" t="s">
        <v>27</v>
      </c>
      <c r="F386" s="5" t="s">
        <v>1</v>
      </c>
      <c r="G386" s="53" t="s">
        <v>476</v>
      </c>
      <c r="H386" s="53">
        <v>41.5</v>
      </c>
      <c r="I386" s="81">
        <v>-58.5</v>
      </c>
      <c r="J386" s="72">
        <v>-59.5</v>
      </c>
      <c r="K386" s="17">
        <f t="shared" si="309"/>
        <v>820.09999999999991</v>
      </c>
      <c r="L386" s="17"/>
      <c r="M386" s="17"/>
      <c r="N386" s="17"/>
      <c r="O386" s="17"/>
      <c r="P386" s="17"/>
      <c r="Q386" s="17"/>
      <c r="R386" s="17"/>
      <c r="S386" s="17"/>
      <c r="T386" s="72">
        <v>-59.5</v>
      </c>
      <c r="U386" s="17"/>
      <c r="V386" s="82"/>
      <c r="W386" s="17"/>
      <c r="X386" s="17"/>
      <c r="Y386" s="17"/>
      <c r="Z386" s="17"/>
      <c r="AA386" s="17"/>
      <c r="AB386" s="17"/>
      <c r="AC386" s="17"/>
      <c r="AD386" s="125"/>
      <c r="AE386" s="125"/>
      <c r="AF386" s="123"/>
      <c r="AG386" s="117">
        <f t="shared" si="476"/>
        <v>0</v>
      </c>
      <c r="AH386" s="79">
        <f t="shared" si="477"/>
        <v>-59.5</v>
      </c>
      <c r="AI386" s="17">
        <f t="shared" si="478"/>
        <v>0</v>
      </c>
      <c r="AJ386" s="17"/>
      <c r="AK386" s="20">
        <f t="shared" si="308"/>
        <v>-59.5</v>
      </c>
      <c r="AL386" s="20">
        <f t="shared" si="310"/>
        <v>820.09999999999991</v>
      </c>
      <c r="AM386" s="20"/>
      <c r="AN386" s="6">
        <f t="shared" si="479"/>
        <v>0</v>
      </c>
      <c r="AO386" s="6">
        <f t="shared" si="480"/>
        <v>0</v>
      </c>
      <c r="AP386" s="17">
        <f t="shared" si="481"/>
        <v>0</v>
      </c>
      <c r="AQ386" s="17"/>
      <c r="AR386" s="6">
        <f t="shared" si="482"/>
        <v>0</v>
      </c>
      <c r="AS386" s="6">
        <f t="shared" si="483"/>
        <v>0</v>
      </c>
      <c r="AT386" s="6">
        <f t="shared" si="484"/>
        <v>0</v>
      </c>
      <c r="AU386" s="6"/>
      <c r="AV386" s="6">
        <f t="shared" si="485"/>
        <v>0</v>
      </c>
      <c r="AW386" s="6">
        <f t="shared" si="486"/>
        <v>0</v>
      </c>
      <c r="AX386" s="6">
        <f t="shared" si="487"/>
        <v>0</v>
      </c>
      <c r="AY386" s="6"/>
      <c r="AZ386" s="6">
        <f t="shared" si="488"/>
        <v>0</v>
      </c>
      <c r="BA386" s="6">
        <f t="shared" si="489"/>
        <v>0</v>
      </c>
      <c r="BB386" s="6">
        <f t="shared" si="490"/>
        <v>0</v>
      </c>
      <c r="BC386" s="6"/>
      <c r="BD386" s="6">
        <f t="shared" si="491"/>
        <v>0</v>
      </c>
      <c r="BE386" s="6">
        <f t="shared" si="492"/>
        <v>0</v>
      </c>
      <c r="BF386" s="6">
        <f t="shared" si="493"/>
        <v>0</v>
      </c>
      <c r="BG386" s="6"/>
      <c r="BH386" s="6">
        <f t="shared" si="494"/>
        <v>0</v>
      </c>
      <c r="BI386" s="6">
        <f t="shared" si="495"/>
        <v>0</v>
      </c>
      <c r="BJ386" s="6">
        <f t="shared" ref="BJ386:BJ411" si="496">IF(B386="GBP/JPY",AI386,0)</f>
        <v>0</v>
      </c>
      <c r="BK386" s="6"/>
      <c r="BL386" s="6">
        <f t="shared" ref="BL386:BL411" si="497">IF(B386="GBP/USD",AG386,0)</f>
        <v>0</v>
      </c>
      <c r="BM386" s="6">
        <f t="shared" ref="BM386:BM411" si="498">IF(B386="GBP/USD",AH386,0)</f>
        <v>0</v>
      </c>
      <c r="BN386" s="6">
        <f t="shared" ref="BN386:BN411" si="499">IF(B386="GBP/USD",AI386,0)</f>
        <v>0</v>
      </c>
      <c r="BO386" s="6"/>
      <c r="BP386" s="6">
        <f t="shared" ref="BP386:BP411" si="500">IF(B386="USD/CAD",AG386,0)</f>
        <v>0</v>
      </c>
      <c r="BQ386" s="6">
        <f t="shared" ref="BQ386:BQ411" si="501">IF(B386="USD/CAD",AH386,0)</f>
        <v>0</v>
      </c>
      <c r="BR386" s="6">
        <f t="shared" ref="BR386:BR411" si="502">IF(B386="USD/CAD",AI386,0)</f>
        <v>0</v>
      </c>
      <c r="BS386" s="6"/>
      <c r="BT386" s="6">
        <f t="shared" ref="BT386:BT411" si="503">IF(B386="USD/CHF",AG386,0)</f>
        <v>0</v>
      </c>
      <c r="BU386" s="79">
        <f t="shared" ref="BU386:BU411" si="504">IF(B386="USD/CHF",AH386,0)</f>
        <v>-59.5</v>
      </c>
      <c r="BV386" s="6">
        <f t="shared" ref="BV386:BV411" si="505">IF(B386="USD/CHF",AI386,0)</f>
        <v>0</v>
      </c>
      <c r="BW386" s="6"/>
      <c r="BX386" s="6">
        <f t="shared" ref="BX386:BX411" si="506">IF(B386="USD/JPY",AG386,0)</f>
        <v>0</v>
      </c>
      <c r="BY386" s="6">
        <f t="shared" ref="BY386:BY411" si="507">IF(B386="USD/JPY",AH386,0)</f>
        <v>0</v>
      </c>
      <c r="BZ386" s="6">
        <f t="shared" ref="BZ386:BZ411" si="508">IF(B386="USD/JPY",AI386,0)</f>
        <v>0</v>
      </c>
      <c r="CA386" s="6"/>
      <c r="CB386" s="6">
        <f t="shared" ref="CB386:CB411" si="509">IF(B386="CRUDE",AG386,0)</f>
        <v>0</v>
      </c>
      <c r="CC386" s="6">
        <f t="shared" ref="CC386:CC411" si="510">IF(B386="CRUDE",AH386,0)</f>
        <v>0</v>
      </c>
      <c r="CD386" s="6">
        <f t="shared" ref="CD386:CD411" si="511">IF(B386="CRUDE",AI386,0)</f>
        <v>0</v>
      </c>
      <c r="CE386" s="6"/>
      <c r="CF386" s="6">
        <f t="shared" ref="CF386:CF411" si="512">IF(B386="GOLD",AG386,0)</f>
        <v>0</v>
      </c>
      <c r="CG386" s="6">
        <f t="shared" ref="CG386:CG411" si="513">IF(B386="GOLD",AH386,0)</f>
        <v>0</v>
      </c>
      <c r="CH386" s="6">
        <f t="shared" ref="CH386:CH411" si="514">IF(B386="GOLD",AI386,0)</f>
        <v>0</v>
      </c>
      <c r="CI386" s="6"/>
      <c r="CJ386" s="6">
        <f t="shared" ref="CJ386:CJ411" si="515">IF(B386="SILVER",AG386,0)</f>
        <v>0</v>
      </c>
      <c r="CK386" s="6">
        <f t="shared" ref="CK386:CK411" si="516">IF(B386="SILVER",AH386,0)</f>
        <v>0</v>
      </c>
      <c r="CL386" s="6">
        <f t="shared" ref="CL386:CL411" si="517">IF(B386="SILVER",AI386,0)</f>
        <v>0</v>
      </c>
      <c r="CM386" s="6"/>
      <c r="CN386" s="6">
        <f t="shared" ref="CN386:CN411" si="518">IF(B386="US 500",AG386,0)</f>
        <v>0</v>
      </c>
      <c r="CO386" s="6">
        <f t="shared" ref="CO386:CO411" si="519">IF(B386="US 500",AH386,0)</f>
        <v>0</v>
      </c>
      <c r="CP386" s="6">
        <f t="shared" ref="CP386:CP411" si="520">IF(B386="US 500",AI386,0)</f>
        <v>0</v>
      </c>
      <c r="CQ386" s="6"/>
      <c r="CR386" s="6">
        <f t="shared" si="312"/>
        <v>0</v>
      </c>
      <c r="CS386" s="6">
        <f t="shared" si="313"/>
        <v>0</v>
      </c>
      <c r="CT386" s="6">
        <f t="shared" si="314"/>
        <v>0</v>
      </c>
      <c r="CU386" s="6"/>
      <c r="CV386" s="6"/>
      <c r="CW386" s="6"/>
      <c r="CX386" s="6"/>
      <c r="CY386" s="6"/>
      <c r="CZ386" s="6"/>
      <c r="DA386" s="6"/>
      <c r="DB386" s="6"/>
      <c r="DC386" s="6"/>
      <c r="DD386" s="133"/>
      <c r="DE386" s="133"/>
      <c r="DF386" s="133"/>
      <c r="DG386" s="133"/>
      <c r="DH386" s="56"/>
      <c r="DI386" s="56"/>
      <c r="DJ386" s="56"/>
      <c r="DK386" s="56"/>
      <c r="DL386" s="56"/>
    </row>
    <row r="387" spans="1:116" s="31" customFormat="1" ht="29.25" customHeight="1" thickTop="1" thickBot="1" x14ac:dyDescent="0.35">
      <c r="A387" s="4">
        <v>44455</v>
      </c>
      <c r="B387" s="5" t="s">
        <v>23</v>
      </c>
      <c r="C387" s="5" t="s">
        <v>38</v>
      </c>
      <c r="D387" s="5" t="s">
        <v>11</v>
      </c>
      <c r="E387" s="5" t="s">
        <v>64</v>
      </c>
      <c r="F387" s="5" t="s">
        <v>1</v>
      </c>
      <c r="G387" s="53" t="s">
        <v>477</v>
      </c>
      <c r="H387" s="53">
        <v>47.75</v>
      </c>
      <c r="I387" s="82">
        <v>47.75</v>
      </c>
      <c r="J387" s="17">
        <v>45.75</v>
      </c>
      <c r="K387" s="17">
        <f t="shared" si="309"/>
        <v>865.84999999999991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82"/>
      <c r="W387" s="68">
        <v>45.75</v>
      </c>
      <c r="X387" s="17"/>
      <c r="Y387" s="17"/>
      <c r="Z387" s="17"/>
      <c r="AA387" s="17"/>
      <c r="AB387" s="17"/>
      <c r="AC387" s="17"/>
      <c r="AD387" s="125"/>
      <c r="AE387" s="125"/>
      <c r="AF387" s="123"/>
      <c r="AG387" s="117">
        <f t="shared" si="476"/>
        <v>0</v>
      </c>
      <c r="AH387" s="36">
        <f t="shared" si="477"/>
        <v>45.75</v>
      </c>
      <c r="AI387" s="17">
        <f t="shared" si="478"/>
        <v>0</v>
      </c>
      <c r="AJ387" s="17"/>
      <c r="AK387" s="20">
        <f t="shared" ref="AK387:AK450" si="521">+SUM(AG387:AI387)</f>
        <v>45.75</v>
      </c>
      <c r="AL387" s="20">
        <f t="shared" si="310"/>
        <v>865.84999999999991</v>
      </c>
      <c r="AM387" s="20"/>
      <c r="AN387" s="6">
        <f t="shared" si="479"/>
        <v>0</v>
      </c>
      <c r="AO387" s="6">
        <f t="shared" si="480"/>
        <v>0</v>
      </c>
      <c r="AP387" s="17">
        <f t="shared" si="481"/>
        <v>0</v>
      </c>
      <c r="AQ387" s="17"/>
      <c r="AR387" s="6">
        <f t="shared" si="482"/>
        <v>0</v>
      </c>
      <c r="AS387" s="6">
        <f t="shared" si="483"/>
        <v>0</v>
      </c>
      <c r="AT387" s="6">
        <f t="shared" si="484"/>
        <v>0</v>
      </c>
      <c r="AU387" s="6"/>
      <c r="AV387" s="6">
        <f t="shared" si="485"/>
        <v>0</v>
      </c>
      <c r="AW387" s="6">
        <f t="shared" si="486"/>
        <v>0</v>
      </c>
      <c r="AX387" s="6">
        <f t="shared" si="487"/>
        <v>0</v>
      </c>
      <c r="AY387" s="6"/>
      <c r="AZ387" s="6">
        <f t="shared" si="488"/>
        <v>0</v>
      </c>
      <c r="BA387" s="6">
        <f t="shared" si="489"/>
        <v>0</v>
      </c>
      <c r="BB387" s="6">
        <f t="shared" si="490"/>
        <v>0</v>
      </c>
      <c r="BC387" s="6"/>
      <c r="BD387" s="6">
        <f t="shared" si="491"/>
        <v>0</v>
      </c>
      <c r="BE387" s="6">
        <f t="shared" si="492"/>
        <v>0</v>
      </c>
      <c r="BF387" s="6">
        <f t="shared" si="493"/>
        <v>0</v>
      </c>
      <c r="BG387" s="6"/>
      <c r="BH387" s="6">
        <f t="shared" si="494"/>
        <v>0</v>
      </c>
      <c r="BI387" s="6">
        <f t="shared" si="495"/>
        <v>0</v>
      </c>
      <c r="BJ387" s="6">
        <f t="shared" si="496"/>
        <v>0</v>
      </c>
      <c r="BK387" s="6"/>
      <c r="BL387" s="6">
        <f t="shared" si="497"/>
        <v>0</v>
      </c>
      <c r="BM387" s="6">
        <f t="shared" si="498"/>
        <v>0</v>
      </c>
      <c r="BN387" s="6">
        <f t="shared" si="499"/>
        <v>0</v>
      </c>
      <c r="BO387" s="6"/>
      <c r="BP387" s="6">
        <f t="shared" si="500"/>
        <v>0</v>
      </c>
      <c r="BQ387" s="6">
        <f t="shared" si="501"/>
        <v>0</v>
      </c>
      <c r="BR387" s="6">
        <f t="shared" si="502"/>
        <v>0</v>
      </c>
      <c r="BS387" s="6"/>
      <c r="BT387" s="6">
        <f t="shared" si="503"/>
        <v>0</v>
      </c>
      <c r="BU387" s="6">
        <f t="shared" si="504"/>
        <v>0</v>
      </c>
      <c r="BV387" s="6">
        <f t="shared" si="505"/>
        <v>0</v>
      </c>
      <c r="BW387" s="6"/>
      <c r="BX387" s="6">
        <f t="shared" si="506"/>
        <v>0</v>
      </c>
      <c r="BY387" s="6">
        <f t="shared" si="507"/>
        <v>0</v>
      </c>
      <c r="BZ387" s="6">
        <f t="shared" si="508"/>
        <v>0</v>
      </c>
      <c r="CA387" s="6"/>
      <c r="CB387" s="6">
        <f t="shared" si="509"/>
        <v>0</v>
      </c>
      <c r="CC387" s="6">
        <f t="shared" si="510"/>
        <v>0</v>
      </c>
      <c r="CD387" s="6">
        <f t="shared" si="511"/>
        <v>0</v>
      </c>
      <c r="CE387" s="6"/>
      <c r="CF387" s="6">
        <f t="shared" si="512"/>
        <v>0</v>
      </c>
      <c r="CG387" s="36">
        <f t="shared" si="513"/>
        <v>45.75</v>
      </c>
      <c r="CH387" s="6">
        <f t="shared" si="514"/>
        <v>0</v>
      </c>
      <c r="CI387" s="6"/>
      <c r="CJ387" s="6">
        <f t="shared" si="515"/>
        <v>0</v>
      </c>
      <c r="CK387" s="6">
        <f t="shared" si="516"/>
        <v>0</v>
      </c>
      <c r="CL387" s="6">
        <f t="shared" si="517"/>
        <v>0</v>
      </c>
      <c r="CM387" s="6"/>
      <c r="CN387" s="6">
        <f t="shared" si="518"/>
        <v>0</v>
      </c>
      <c r="CO387" s="6">
        <f t="shared" si="519"/>
        <v>0</v>
      </c>
      <c r="CP387" s="6">
        <f t="shared" si="520"/>
        <v>0</v>
      </c>
      <c r="CQ387" s="6"/>
      <c r="CR387" s="6">
        <f t="shared" si="312"/>
        <v>0</v>
      </c>
      <c r="CS387" s="6">
        <f t="shared" si="313"/>
        <v>0</v>
      </c>
      <c r="CT387" s="6">
        <f t="shared" si="314"/>
        <v>0</v>
      </c>
      <c r="CU387" s="6"/>
      <c r="CV387" s="6"/>
      <c r="CW387" s="6"/>
      <c r="CX387" s="6"/>
      <c r="CY387" s="6"/>
      <c r="CZ387" s="6"/>
      <c r="DA387" s="6"/>
      <c r="DB387" s="6"/>
      <c r="DC387" s="6"/>
      <c r="DD387" s="133"/>
      <c r="DE387" s="133"/>
      <c r="DF387" s="133"/>
      <c r="DG387" s="133"/>
      <c r="DH387" s="56"/>
      <c r="DI387" s="56"/>
      <c r="DJ387" s="56"/>
      <c r="DK387" s="56"/>
      <c r="DL387" s="56"/>
    </row>
    <row r="388" spans="1:116" s="31" customFormat="1" ht="29.25" customHeight="1" thickTop="1" thickBot="1" x14ac:dyDescent="0.35">
      <c r="A388" s="4">
        <v>44455</v>
      </c>
      <c r="B388" s="5" t="s">
        <v>25</v>
      </c>
      <c r="C388" s="5" t="s">
        <v>29</v>
      </c>
      <c r="D388" s="12" t="s">
        <v>11</v>
      </c>
      <c r="E388" s="5" t="s">
        <v>65</v>
      </c>
      <c r="F388" s="5" t="s">
        <v>1</v>
      </c>
      <c r="G388" s="53" t="s">
        <v>478</v>
      </c>
      <c r="H388" s="53">
        <v>50.25</v>
      </c>
      <c r="I388" s="82">
        <v>50.25</v>
      </c>
      <c r="J388" s="17">
        <v>48.25</v>
      </c>
      <c r="K388" s="17">
        <f t="shared" ref="K388:K451" si="522">+SUM(J388+K387)</f>
        <v>914.09999999999991</v>
      </c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82"/>
      <c r="W388" s="17"/>
      <c r="X388" s="68">
        <v>48.25</v>
      </c>
      <c r="Y388" s="17"/>
      <c r="Z388" s="17"/>
      <c r="AA388" s="17"/>
      <c r="AB388" s="17"/>
      <c r="AC388" s="17"/>
      <c r="AD388" s="125"/>
      <c r="AE388" s="125"/>
      <c r="AF388" s="123"/>
      <c r="AG388" s="119">
        <f t="shared" si="476"/>
        <v>48.25</v>
      </c>
      <c r="AH388" s="6">
        <f t="shared" si="477"/>
        <v>0</v>
      </c>
      <c r="AI388" s="17">
        <f t="shared" si="478"/>
        <v>0</v>
      </c>
      <c r="AJ388" s="17"/>
      <c r="AK388" s="20">
        <f t="shared" si="521"/>
        <v>48.25</v>
      </c>
      <c r="AL388" s="20">
        <f t="shared" ref="AL388:AL451" si="523">+SUM(AL387+AK388)</f>
        <v>914.09999999999991</v>
      </c>
      <c r="AM388" s="20"/>
      <c r="AN388" s="6">
        <f t="shared" si="479"/>
        <v>0</v>
      </c>
      <c r="AO388" s="6">
        <f t="shared" si="480"/>
        <v>0</v>
      </c>
      <c r="AP388" s="17">
        <f t="shared" si="481"/>
        <v>0</v>
      </c>
      <c r="AQ388" s="17"/>
      <c r="AR388" s="6">
        <f t="shared" si="482"/>
        <v>0</v>
      </c>
      <c r="AS388" s="6">
        <f t="shared" si="483"/>
        <v>0</v>
      </c>
      <c r="AT388" s="6">
        <f t="shared" si="484"/>
        <v>0</v>
      </c>
      <c r="AU388" s="6"/>
      <c r="AV388" s="6">
        <f t="shared" si="485"/>
        <v>0</v>
      </c>
      <c r="AW388" s="6">
        <f t="shared" si="486"/>
        <v>0</v>
      </c>
      <c r="AX388" s="6">
        <f t="shared" si="487"/>
        <v>0</v>
      </c>
      <c r="AY388" s="6"/>
      <c r="AZ388" s="6">
        <f t="shared" si="488"/>
        <v>0</v>
      </c>
      <c r="BA388" s="6">
        <f t="shared" si="489"/>
        <v>0</v>
      </c>
      <c r="BB388" s="6">
        <f t="shared" si="490"/>
        <v>0</v>
      </c>
      <c r="BC388" s="6"/>
      <c r="BD388" s="6">
        <f t="shared" si="491"/>
        <v>0</v>
      </c>
      <c r="BE388" s="6">
        <f t="shared" si="492"/>
        <v>0</v>
      </c>
      <c r="BF388" s="6">
        <f t="shared" si="493"/>
        <v>0</v>
      </c>
      <c r="BG388" s="6"/>
      <c r="BH388" s="6">
        <f t="shared" si="494"/>
        <v>0</v>
      </c>
      <c r="BI388" s="6">
        <f t="shared" si="495"/>
        <v>0</v>
      </c>
      <c r="BJ388" s="6">
        <f t="shared" si="496"/>
        <v>0</v>
      </c>
      <c r="BK388" s="6"/>
      <c r="BL388" s="6">
        <f t="shared" si="497"/>
        <v>0</v>
      </c>
      <c r="BM388" s="6">
        <f t="shared" si="498"/>
        <v>0</v>
      </c>
      <c r="BN388" s="6">
        <f t="shared" si="499"/>
        <v>0</v>
      </c>
      <c r="BO388" s="6"/>
      <c r="BP388" s="6">
        <f t="shared" si="500"/>
        <v>0</v>
      </c>
      <c r="BQ388" s="6">
        <f t="shared" si="501"/>
        <v>0</v>
      </c>
      <c r="BR388" s="6">
        <f t="shared" si="502"/>
        <v>0</v>
      </c>
      <c r="BS388" s="6"/>
      <c r="BT388" s="6">
        <f t="shared" si="503"/>
        <v>0</v>
      </c>
      <c r="BU388" s="6">
        <f t="shared" si="504"/>
        <v>0</v>
      </c>
      <c r="BV388" s="6">
        <f t="shared" si="505"/>
        <v>0</v>
      </c>
      <c r="BW388" s="6"/>
      <c r="BX388" s="6">
        <f t="shared" si="506"/>
        <v>0</v>
      </c>
      <c r="BY388" s="6">
        <f t="shared" si="507"/>
        <v>0</v>
      </c>
      <c r="BZ388" s="6">
        <f t="shared" si="508"/>
        <v>0</v>
      </c>
      <c r="CA388" s="6"/>
      <c r="CB388" s="6">
        <f t="shared" si="509"/>
        <v>0</v>
      </c>
      <c r="CC388" s="6">
        <f t="shared" si="510"/>
        <v>0</v>
      </c>
      <c r="CD388" s="6">
        <f t="shared" si="511"/>
        <v>0</v>
      </c>
      <c r="CE388" s="6"/>
      <c r="CF388" s="6">
        <f t="shared" si="512"/>
        <v>0</v>
      </c>
      <c r="CG388" s="6">
        <f t="shared" si="513"/>
        <v>0</v>
      </c>
      <c r="CH388" s="6">
        <f t="shared" si="514"/>
        <v>0</v>
      </c>
      <c r="CI388" s="6"/>
      <c r="CJ388" s="36">
        <f t="shared" si="515"/>
        <v>48.25</v>
      </c>
      <c r="CK388" s="6">
        <f t="shared" si="516"/>
        <v>0</v>
      </c>
      <c r="CL388" s="6">
        <f t="shared" si="517"/>
        <v>0</v>
      </c>
      <c r="CM388" s="6"/>
      <c r="CN388" s="6">
        <f t="shared" si="518"/>
        <v>0</v>
      </c>
      <c r="CO388" s="6">
        <f t="shared" si="519"/>
        <v>0</v>
      </c>
      <c r="CP388" s="6">
        <f t="shared" si="520"/>
        <v>0</v>
      </c>
      <c r="CQ388" s="6"/>
      <c r="CR388" s="6">
        <f t="shared" si="312"/>
        <v>0</v>
      </c>
      <c r="CS388" s="6">
        <f t="shared" si="313"/>
        <v>0</v>
      </c>
      <c r="CT388" s="6">
        <f t="shared" si="314"/>
        <v>0</v>
      </c>
      <c r="CU388" s="6"/>
      <c r="CV388" s="6"/>
      <c r="CW388" s="6"/>
      <c r="CX388" s="6"/>
      <c r="CY388" s="6"/>
      <c r="CZ388" s="6"/>
      <c r="DA388" s="6"/>
      <c r="DB388" s="6"/>
      <c r="DC388" s="6"/>
      <c r="DD388" s="133"/>
      <c r="DE388" s="133"/>
      <c r="DF388" s="133"/>
      <c r="DG388" s="133"/>
      <c r="DH388" s="56"/>
      <c r="DI388" s="56"/>
      <c r="DJ388" s="56"/>
      <c r="DK388" s="56"/>
      <c r="DL388" s="56"/>
    </row>
    <row r="389" spans="1:116" s="31" customFormat="1" ht="29.25" customHeight="1" thickTop="1" thickBot="1" x14ac:dyDescent="0.35">
      <c r="A389" s="4">
        <v>44455</v>
      </c>
      <c r="B389" s="51" t="s">
        <v>4</v>
      </c>
      <c r="C389" s="5" t="s">
        <v>29</v>
      </c>
      <c r="D389" s="5" t="s">
        <v>11</v>
      </c>
      <c r="E389" s="5" t="s">
        <v>27</v>
      </c>
      <c r="F389" s="5" t="s">
        <v>1</v>
      </c>
      <c r="G389" s="53" t="s">
        <v>479</v>
      </c>
      <c r="H389" s="53">
        <v>68</v>
      </c>
      <c r="I389" s="81">
        <v>-32</v>
      </c>
      <c r="J389" s="72">
        <v>-33</v>
      </c>
      <c r="K389" s="17">
        <f t="shared" si="522"/>
        <v>881.09999999999991</v>
      </c>
      <c r="L389" s="17"/>
      <c r="M389" s="17"/>
      <c r="N389" s="72">
        <v>-33</v>
      </c>
      <c r="O389" s="17"/>
      <c r="P389" s="17"/>
      <c r="Q389" s="17"/>
      <c r="R389" s="17"/>
      <c r="S389" s="17"/>
      <c r="T389" s="17"/>
      <c r="U389" s="17"/>
      <c r="V389" s="82"/>
      <c r="W389" s="17"/>
      <c r="X389" s="17"/>
      <c r="Y389" s="17"/>
      <c r="Z389" s="17"/>
      <c r="AA389" s="17"/>
      <c r="AB389" s="17"/>
      <c r="AC389" s="17"/>
      <c r="AD389" s="125"/>
      <c r="AE389" s="125"/>
      <c r="AF389" s="123"/>
      <c r="AG389" s="118">
        <f t="shared" si="476"/>
        <v>-33</v>
      </c>
      <c r="AH389" s="6">
        <f t="shared" si="477"/>
        <v>0</v>
      </c>
      <c r="AI389" s="17">
        <f t="shared" si="478"/>
        <v>0</v>
      </c>
      <c r="AJ389" s="17"/>
      <c r="AK389" s="20">
        <f t="shared" si="521"/>
        <v>-33</v>
      </c>
      <c r="AL389" s="20">
        <f t="shared" si="523"/>
        <v>881.09999999999991</v>
      </c>
      <c r="AM389" s="20"/>
      <c r="AN389" s="6">
        <f t="shared" si="479"/>
        <v>0</v>
      </c>
      <c r="AO389" s="6">
        <f t="shared" si="480"/>
        <v>0</v>
      </c>
      <c r="AP389" s="17">
        <f t="shared" si="481"/>
        <v>0</v>
      </c>
      <c r="AQ389" s="17"/>
      <c r="AR389" s="6">
        <f t="shared" si="482"/>
        <v>0</v>
      </c>
      <c r="AS389" s="6">
        <f t="shared" si="483"/>
        <v>0</v>
      </c>
      <c r="AT389" s="6">
        <f t="shared" si="484"/>
        <v>0</v>
      </c>
      <c r="AU389" s="6"/>
      <c r="AV389" s="79">
        <f t="shared" si="485"/>
        <v>-33</v>
      </c>
      <c r="AW389" s="6">
        <f t="shared" si="486"/>
        <v>0</v>
      </c>
      <c r="AX389" s="6">
        <f t="shared" si="487"/>
        <v>0</v>
      </c>
      <c r="AY389" s="6"/>
      <c r="AZ389" s="6">
        <f t="shared" si="488"/>
        <v>0</v>
      </c>
      <c r="BA389" s="6">
        <f t="shared" si="489"/>
        <v>0</v>
      </c>
      <c r="BB389" s="6">
        <f t="shared" si="490"/>
        <v>0</v>
      </c>
      <c r="BC389" s="6"/>
      <c r="BD389" s="6">
        <f t="shared" si="491"/>
        <v>0</v>
      </c>
      <c r="BE389" s="6">
        <f t="shared" si="492"/>
        <v>0</v>
      </c>
      <c r="BF389" s="6">
        <f t="shared" si="493"/>
        <v>0</v>
      </c>
      <c r="BG389" s="6"/>
      <c r="BH389" s="6">
        <f t="shared" si="494"/>
        <v>0</v>
      </c>
      <c r="BI389" s="6">
        <f t="shared" si="495"/>
        <v>0</v>
      </c>
      <c r="BJ389" s="6">
        <f t="shared" si="496"/>
        <v>0</v>
      </c>
      <c r="BK389" s="6"/>
      <c r="BL389" s="6">
        <f t="shared" si="497"/>
        <v>0</v>
      </c>
      <c r="BM389" s="6">
        <f t="shared" si="498"/>
        <v>0</v>
      </c>
      <c r="BN389" s="6">
        <f t="shared" si="499"/>
        <v>0</v>
      </c>
      <c r="BO389" s="6"/>
      <c r="BP389" s="6">
        <f t="shared" si="500"/>
        <v>0</v>
      </c>
      <c r="BQ389" s="6">
        <f t="shared" si="501"/>
        <v>0</v>
      </c>
      <c r="BR389" s="6">
        <f t="shared" si="502"/>
        <v>0</v>
      </c>
      <c r="BS389" s="6"/>
      <c r="BT389" s="6">
        <f t="shared" si="503"/>
        <v>0</v>
      </c>
      <c r="BU389" s="6">
        <f t="shared" si="504"/>
        <v>0</v>
      </c>
      <c r="BV389" s="6">
        <f t="shared" si="505"/>
        <v>0</v>
      </c>
      <c r="BW389" s="6"/>
      <c r="BX389" s="6">
        <f t="shared" si="506"/>
        <v>0</v>
      </c>
      <c r="BY389" s="6">
        <f t="shared" si="507"/>
        <v>0</v>
      </c>
      <c r="BZ389" s="6">
        <f t="shared" si="508"/>
        <v>0</v>
      </c>
      <c r="CA389" s="6"/>
      <c r="CB389" s="6">
        <f t="shared" si="509"/>
        <v>0</v>
      </c>
      <c r="CC389" s="6">
        <f t="shared" si="510"/>
        <v>0</v>
      </c>
      <c r="CD389" s="6">
        <f t="shared" si="511"/>
        <v>0</v>
      </c>
      <c r="CE389" s="6"/>
      <c r="CF389" s="6">
        <f t="shared" si="512"/>
        <v>0</v>
      </c>
      <c r="CG389" s="6">
        <f t="shared" si="513"/>
        <v>0</v>
      </c>
      <c r="CH389" s="6">
        <f t="shared" si="514"/>
        <v>0</v>
      </c>
      <c r="CI389" s="6"/>
      <c r="CJ389" s="6">
        <f t="shared" si="515"/>
        <v>0</v>
      </c>
      <c r="CK389" s="6">
        <f t="shared" si="516"/>
        <v>0</v>
      </c>
      <c r="CL389" s="6">
        <f t="shared" si="517"/>
        <v>0</v>
      </c>
      <c r="CM389" s="6"/>
      <c r="CN389" s="6">
        <f t="shared" si="518"/>
        <v>0</v>
      </c>
      <c r="CO389" s="6">
        <f t="shared" si="519"/>
        <v>0</v>
      </c>
      <c r="CP389" s="6">
        <f t="shared" si="520"/>
        <v>0</v>
      </c>
      <c r="CQ389" s="6"/>
      <c r="CR389" s="6">
        <f t="shared" si="312"/>
        <v>0</v>
      </c>
      <c r="CS389" s="6">
        <f t="shared" si="313"/>
        <v>0</v>
      </c>
      <c r="CT389" s="6">
        <f t="shared" si="314"/>
        <v>0</v>
      </c>
      <c r="CU389" s="6"/>
      <c r="CV389" s="6"/>
      <c r="CW389" s="6"/>
      <c r="CX389" s="6"/>
      <c r="CY389" s="6"/>
      <c r="CZ389" s="6"/>
      <c r="DA389" s="6"/>
      <c r="DB389" s="6"/>
      <c r="DC389" s="6"/>
      <c r="DD389" s="133"/>
      <c r="DE389" s="133"/>
      <c r="DF389" s="133"/>
      <c r="DG389" s="133"/>
      <c r="DH389" s="56"/>
      <c r="DI389" s="56"/>
      <c r="DJ389" s="56"/>
      <c r="DK389" s="56"/>
      <c r="DL389" s="56"/>
    </row>
    <row r="390" spans="1:116" s="31" customFormat="1" ht="29.25" customHeight="1" thickTop="1" thickBot="1" x14ac:dyDescent="0.35">
      <c r="A390" s="4">
        <v>44455</v>
      </c>
      <c r="B390" s="5" t="s">
        <v>10</v>
      </c>
      <c r="C390" s="5" t="s">
        <v>29</v>
      </c>
      <c r="D390" s="12" t="s">
        <v>11</v>
      </c>
      <c r="E390" s="5" t="s">
        <v>27</v>
      </c>
      <c r="F390" s="5" t="s">
        <v>30</v>
      </c>
      <c r="G390" s="53" t="s">
        <v>480</v>
      </c>
      <c r="H390" s="53">
        <v>49.5</v>
      </c>
      <c r="I390" s="82">
        <v>50.5</v>
      </c>
      <c r="J390" s="17">
        <v>48.5</v>
      </c>
      <c r="K390" s="17">
        <f t="shared" si="522"/>
        <v>929.59999999999991</v>
      </c>
      <c r="L390" s="17"/>
      <c r="M390" s="17"/>
      <c r="N390" s="17"/>
      <c r="O390" s="17"/>
      <c r="P390" s="17"/>
      <c r="Q390" s="17"/>
      <c r="R390" s="17"/>
      <c r="S390" s="17"/>
      <c r="T390" s="68">
        <v>48.5</v>
      </c>
      <c r="U390" s="17"/>
      <c r="V390" s="82"/>
      <c r="W390" s="17"/>
      <c r="X390" s="17"/>
      <c r="Y390" s="17"/>
      <c r="Z390" s="17"/>
      <c r="AA390" s="17"/>
      <c r="AB390" s="17"/>
      <c r="AC390" s="17"/>
      <c r="AD390" s="125"/>
      <c r="AE390" s="125"/>
      <c r="AF390" s="123"/>
      <c r="AG390" s="119">
        <f t="shared" ref="AG390" si="524">IF(C390="HF",J390,0)</f>
        <v>48.5</v>
      </c>
      <c r="AH390" s="6">
        <f t="shared" ref="AH390" si="525">IF(C390="HF2",J390,0)</f>
        <v>0</v>
      </c>
      <c r="AI390" s="17">
        <f t="shared" ref="AI390" si="526">IF(C390="HF3",J390,0)</f>
        <v>0</v>
      </c>
      <c r="AJ390" s="17"/>
      <c r="AK390" s="20">
        <f t="shared" si="521"/>
        <v>48.5</v>
      </c>
      <c r="AL390" s="20">
        <f t="shared" si="523"/>
        <v>929.59999999999991</v>
      </c>
      <c r="AM390" s="20"/>
      <c r="AN390" s="6">
        <f t="shared" ref="AN390" si="527">IF(B390="AUD/JPY",AG390,0)</f>
        <v>0</v>
      </c>
      <c r="AO390" s="6">
        <f t="shared" ref="AO390" si="528">IF(B390="AUD/JPY",AH390,0)</f>
        <v>0</v>
      </c>
      <c r="AP390" s="17">
        <f t="shared" ref="AP390" si="529">IF(B390="AUD/JPY",AI390,0)</f>
        <v>0</v>
      </c>
      <c r="AQ390" s="17"/>
      <c r="AR390" s="6">
        <f t="shared" ref="AR390" si="530">IF(B390="AUD/USD",AG390,0)</f>
        <v>0</v>
      </c>
      <c r="AS390" s="6">
        <f t="shared" ref="AS390" si="531">IF(B390="AUD/USD",AH390,0)</f>
        <v>0</v>
      </c>
      <c r="AT390" s="6">
        <f t="shared" ref="AT390" si="532">IF(B390="AUD/USD",AI390,0)</f>
        <v>0</v>
      </c>
      <c r="AU390" s="6"/>
      <c r="AV390" s="6">
        <f t="shared" ref="AV390" si="533">IF(B390="EUR/GBP",AG390,0)</f>
        <v>0</v>
      </c>
      <c r="AW390" s="6">
        <f t="shared" ref="AW390" si="534">IF(B390="EUR/GBP",AH390,0)</f>
        <v>0</v>
      </c>
      <c r="AX390" s="6">
        <f t="shared" ref="AX390" si="535">IF(B390="EUR/GBP",AI390,0)</f>
        <v>0</v>
      </c>
      <c r="AY390" s="6"/>
      <c r="AZ390" s="6">
        <f t="shared" ref="AZ390" si="536">IF(B390="EUR/JPY",AG390,0)</f>
        <v>0</v>
      </c>
      <c r="BA390" s="6">
        <f t="shared" ref="BA390" si="537">IF(B390="EUR/JPY",AH390,0)</f>
        <v>0</v>
      </c>
      <c r="BB390" s="6">
        <f t="shared" ref="BB390" si="538">IF(B390="EUR/JPY",AI390,0)</f>
        <v>0</v>
      </c>
      <c r="BC390" s="6"/>
      <c r="BD390" s="6">
        <f t="shared" ref="BD390" si="539">IF(B390="EUR/USD",AG390,0)</f>
        <v>0</v>
      </c>
      <c r="BE390" s="6">
        <f t="shared" ref="BE390" si="540">IF(B390="EUR/USD",AH390,0)</f>
        <v>0</v>
      </c>
      <c r="BF390" s="6">
        <f t="shared" ref="BF390" si="541">IF(B390="EUR/USD",AI390,0)</f>
        <v>0</v>
      </c>
      <c r="BG390" s="6"/>
      <c r="BH390" s="6">
        <f t="shared" ref="BH390" si="542">IF(B390="GBP/JPY",AG390,0)</f>
        <v>0</v>
      </c>
      <c r="BI390" s="6">
        <f t="shared" ref="BI390" si="543">IF(B390="GBP/JPY",AH390,0)</f>
        <v>0</v>
      </c>
      <c r="BJ390" s="6">
        <f t="shared" si="496"/>
        <v>0</v>
      </c>
      <c r="BK390" s="6"/>
      <c r="BL390" s="6">
        <f t="shared" si="497"/>
        <v>0</v>
      </c>
      <c r="BM390" s="6">
        <f t="shared" si="498"/>
        <v>0</v>
      </c>
      <c r="BN390" s="6">
        <f t="shared" si="499"/>
        <v>0</v>
      </c>
      <c r="BO390" s="6"/>
      <c r="BP390" s="6">
        <f t="shared" si="500"/>
        <v>0</v>
      </c>
      <c r="BQ390" s="6">
        <f t="shared" si="501"/>
        <v>0</v>
      </c>
      <c r="BR390" s="6">
        <f t="shared" si="502"/>
        <v>0</v>
      </c>
      <c r="BS390" s="6"/>
      <c r="BT390" s="36">
        <f t="shared" si="503"/>
        <v>48.5</v>
      </c>
      <c r="BU390" s="6">
        <f t="shared" si="504"/>
        <v>0</v>
      </c>
      <c r="BV390" s="6">
        <f t="shared" si="505"/>
        <v>0</v>
      </c>
      <c r="BW390" s="6"/>
      <c r="BX390" s="6">
        <f t="shared" si="506"/>
        <v>0</v>
      </c>
      <c r="BY390" s="6">
        <f t="shared" si="507"/>
        <v>0</v>
      </c>
      <c r="BZ390" s="6">
        <f t="shared" si="508"/>
        <v>0</v>
      </c>
      <c r="CA390" s="6"/>
      <c r="CB390" s="6">
        <f t="shared" si="509"/>
        <v>0</v>
      </c>
      <c r="CC390" s="6">
        <f t="shared" si="510"/>
        <v>0</v>
      </c>
      <c r="CD390" s="6">
        <f t="shared" si="511"/>
        <v>0</v>
      </c>
      <c r="CE390" s="6"/>
      <c r="CF390" s="6">
        <f t="shared" si="512"/>
        <v>0</v>
      </c>
      <c r="CG390" s="6">
        <f t="shared" si="513"/>
        <v>0</v>
      </c>
      <c r="CH390" s="6">
        <f t="shared" si="514"/>
        <v>0</v>
      </c>
      <c r="CI390" s="6"/>
      <c r="CJ390" s="6">
        <f t="shared" si="515"/>
        <v>0</v>
      </c>
      <c r="CK390" s="6">
        <f t="shared" si="516"/>
        <v>0</v>
      </c>
      <c r="CL390" s="6">
        <f t="shared" si="517"/>
        <v>0</v>
      </c>
      <c r="CM390" s="6"/>
      <c r="CN390" s="6">
        <f t="shared" si="518"/>
        <v>0</v>
      </c>
      <c r="CO390" s="6">
        <f t="shared" si="519"/>
        <v>0</v>
      </c>
      <c r="CP390" s="6">
        <f t="shared" si="520"/>
        <v>0</v>
      </c>
      <c r="CQ390" s="6"/>
      <c r="CR390" s="6">
        <f t="shared" si="312"/>
        <v>0</v>
      </c>
      <c r="CS390" s="6">
        <f t="shared" si="313"/>
        <v>0</v>
      </c>
      <c r="CT390" s="6">
        <f t="shared" si="314"/>
        <v>0</v>
      </c>
      <c r="CU390" s="6"/>
      <c r="CV390" s="6"/>
      <c r="CW390" s="6"/>
      <c r="CX390" s="6"/>
      <c r="CY390" s="6"/>
      <c r="CZ390" s="6"/>
      <c r="DA390" s="6"/>
      <c r="DB390" s="6"/>
      <c r="DC390" s="6"/>
      <c r="DD390" s="133"/>
      <c r="DE390" s="133"/>
      <c r="DF390" s="133"/>
      <c r="DG390" s="133"/>
      <c r="DH390" s="56"/>
      <c r="DI390" s="56"/>
      <c r="DJ390" s="56"/>
      <c r="DK390" s="56"/>
      <c r="DL390" s="56"/>
    </row>
    <row r="391" spans="1:116" s="31" customFormat="1" ht="29.25" customHeight="1" thickTop="1" thickBot="1" x14ac:dyDescent="0.35">
      <c r="A391" s="4">
        <v>44458</v>
      </c>
      <c r="B391" s="5" t="s">
        <v>26</v>
      </c>
      <c r="C391" s="5" t="s">
        <v>29</v>
      </c>
      <c r="D391" s="12" t="s">
        <v>11</v>
      </c>
      <c r="E391" s="5" t="s">
        <v>28</v>
      </c>
      <c r="F391" s="5" t="s">
        <v>1</v>
      </c>
      <c r="G391" s="53" t="s">
        <v>481</v>
      </c>
      <c r="H391" s="53">
        <v>49.25</v>
      </c>
      <c r="I391" s="82">
        <v>49.25</v>
      </c>
      <c r="J391" s="17">
        <v>47.25</v>
      </c>
      <c r="K391" s="17">
        <f t="shared" si="522"/>
        <v>976.84999999999991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82"/>
      <c r="W391" s="17"/>
      <c r="X391" s="17"/>
      <c r="Y391" s="68">
        <v>47.25</v>
      </c>
      <c r="Z391" s="17"/>
      <c r="AA391" s="17"/>
      <c r="AB391" s="17"/>
      <c r="AC391" s="17"/>
      <c r="AD391" s="125"/>
      <c r="AE391" s="125"/>
      <c r="AF391" s="123"/>
      <c r="AG391" s="119">
        <f t="shared" ref="AG391:AG394" si="544">IF(C391="HF",J391,0)</f>
        <v>47.25</v>
      </c>
      <c r="AH391" s="6">
        <f t="shared" ref="AH391:AH394" si="545">IF(C391="HF2",J391,0)</f>
        <v>0</v>
      </c>
      <c r="AI391" s="17">
        <f t="shared" ref="AI391:AI394" si="546">IF(C391="HF3",J391,0)</f>
        <v>0</v>
      </c>
      <c r="AJ391" s="17"/>
      <c r="AK391" s="20">
        <f t="shared" si="521"/>
        <v>47.25</v>
      </c>
      <c r="AL391" s="20">
        <f t="shared" si="523"/>
        <v>976.84999999999991</v>
      </c>
      <c r="AM391" s="20"/>
      <c r="AN391" s="6">
        <f t="shared" ref="AN391:AN394" si="547">IF(B391="AUD/JPY",AG391,0)</f>
        <v>0</v>
      </c>
      <c r="AO391" s="6">
        <f t="shared" ref="AO391:AO394" si="548">IF(B391="AUD/JPY",AH391,0)</f>
        <v>0</v>
      </c>
      <c r="AP391" s="17">
        <f t="shared" ref="AP391:AP394" si="549">IF(B391="AUD/JPY",AI391,0)</f>
        <v>0</v>
      </c>
      <c r="AQ391" s="17"/>
      <c r="AR391" s="6">
        <f t="shared" ref="AR391:AR394" si="550">IF(B391="AUD/USD",AG391,0)</f>
        <v>0</v>
      </c>
      <c r="AS391" s="6">
        <f t="shared" ref="AS391:AS394" si="551">IF(B391="AUD/USD",AH391,0)</f>
        <v>0</v>
      </c>
      <c r="AT391" s="6">
        <f t="shared" ref="AT391:AT394" si="552">IF(B391="AUD/USD",AI391,0)</f>
        <v>0</v>
      </c>
      <c r="AU391" s="6"/>
      <c r="AV391" s="6">
        <f t="shared" ref="AV391:AV394" si="553">IF(B391="EUR/GBP",AG391,0)</f>
        <v>0</v>
      </c>
      <c r="AW391" s="6">
        <f t="shared" ref="AW391:AW394" si="554">IF(B391="EUR/GBP",AH391,0)</f>
        <v>0</v>
      </c>
      <c r="AX391" s="6">
        <f t="shared" ref="AX391:AX394" si="555">IF(B391="EUR/GBP",AI391,0)</f>
        <v>0</v>
      </c>
      <c r="AY391" s="6"/>
      <c r="AZ391" s="6">
        <f t="shared" ref="AZ391:AZ394" si="556">IF(B391="EUR/JPY",AG391,0)</f>
        <v>0</v>
      </c>
      <c r="BA391" s="6">
        <f t="shared" ref="BA391:BA394" si="557">IF(B391="EUR/JPY",AH391,0)</f>
        <v>0</v>
      </c>
      <c r="BB391" s="6">
        <f t="shared" ref="BB391:BB394" si="558">IF(B391="EUR/JPY",AI391,0)</f>
        <v>0</v>
      </c>
      <c r="BC391" s="6"/>
      <c r="BD391" s="6">
        <f t="shared" ref="BD391:BD394" si="559">IF(B391="EUR/USD",AG391,0)</f>
        <v>0</v>
      </c>
      <c r="BE391" s="6">
        <f t="shared" ref="BE391:BE394" si="560">IF(B391="EUR/USD",AH391,0)</f>
        <v>0</v>
      </c>
      <c r="BF391" s="6">
        <f t="shared" ref="BF391:BF394" si="561">IF(B391="EUR/USD",AI391,0)</f>
        <v>0</v>
      </c>
      <c r="BG391" s="6"/>
      <c r="BH391" s="6">
        <f t="shared" ref="BH391:BH394" si="562">IF(B391="GBP/JPY",AG391,0)</f>
        <v>0</v>
      </c>
      <c r="BI391" s="6">
        <f t="shared" ref="BI391:BI394" si="563">IF(B391="GBP/JPY",AH391,0)</f>
        <v>0</v>
      </c>
      <c r="BJ391" s="6">
        <f t="shared" si="496"/>
        <v>0</v>
      </c>
      <c r="BK391" s="6"/>
      <c r="BL391" s="6">
        <f t="shared" si="497"/>
        <v>0</v>
      </c>
      <c r="BM391" s="6">
        <f t="shared" si="498"/>
        <v>0</v>
      </c>
      <c r="BN391" s="6">
        <f t="shared" si="499"/>
        <v>0</v>
      </c>
      <c r="BO391" s="6"/>
      <c r="BP391" s="6">
        <f t="shared" si="500"/>
        <v>0</v>
      </c>
      <c r="BQ391" s="6">
        <f t="shared" si="501"/>
        <v>0</v>
      </c>
      <c r="BR391" s="6">
        <f t="shared" si="502"/>
        <v>0</v>
      </c>
      <c r="BS391" s="6"/>
      <c r="BT391" s="6">
        <f t="shared" si="503"/>
        <v>0</v>
      </c>
      <c r="BU391" s="6">
        <f t="shared" si="504"/>
        <v>0</v>
      </c>
      <c r="BV391" s="6">
        <f t="shared" si="505"/>
        <v>0</v>
      </c>
      <c r="BW391" s="6"/>
      <c r="BX391" s="6">
        <f t="shared" si="506"/>
        <v>0</v>
      </c>
      <c r="BY391" s="6">
        <f t="shared" si="507"/>
        <v>0</v>
      </c>
      <c r="BZ391" s="6">
        <f t="shared" si="508"/>
        <v>0</v>
      </c>
      <c r="CA391" s="6"/>
      <c r="CB391" s="6">
        <f t="shared" si="509"/>
        <v>0</v>
      </c>
      <c r="CC391" s="6">
        <f t="shared" si="510"/>
        <v>0</v>
      </c>
      <c r="CD391" s="6">
        <f t="shared" si="511"/>
        <v>0</v>
      </c>
      <c r="CE391" s="6"/>
      <c r="CF391" s="6">
        <f t="shared" si="512"/>
        <v>0</v>
      </c>
      <c r="CG391" s="6">
        <f t="shared" si="513"/>
        <v>0</v>
      </c>
      <c r="CH391" s="6">
        <f t="shared" si="514"/>
        <v>0</v>
      </c>
      <c r="CI391" s="6"/>
      <c r="CJ391" s="6">
        <f t="shared" si="515"/>
        <v>0</v>
      </c>
      <c r="CK391" s="6">
        <f t="shared" si="516"/>
        <v>0</v>
      </c>
      <c r="CL391" s="6">
        <f t="shared" si="517"/>
        <v>0</v>
      </c>
      <c r="CM391" s="6"/>
      <c r="CN391" s="36">
        <f t="shared" si="518"/>
        <v>47.25</v>
      </c>
      <c r="CO391" s="6">
        <f t="shared" si="519"/>
        <v>0</v>
      </c>
      <c r="CP391" s="6">
        <f t="shared" si="520"/>
        <v>0</v>
      </c>
      <c r="CQ391" s="6"/>
      <c r="CR391" s="6">
        <f t="shared" si="312"/>
        <v>0</v>
      </c>
      <c r="CS391" s="6">
        <f t="shared" si="313"/>
        <v>0</v>
      </c>
      <c r="CT391" s="6">
        <f t="shared" si="314"/>
        <v>0</v>
      </c>
      <c r="CU391" s="6"/>
      <c r="CV391" s="6"/>
      <c r="CW391" s="6"/>
      <c r="CX391" s="6"/>
      <c r="CY391" s="6"/>
      <c r="CZ391" s="6"/>
      <c r="DA391" s="6"/>
      <c r="DB391" s="6"/>
      <c r="DC391" s="6"/>
      <c r="DD391" s="133"/>
      <c r="DE391" s="133"/>
      <c r="DF391" s="133"/>
      <c r="DG391" s="133"/>
      <c r="DH391" s="56"/>
      <c r="DI391" s="56"/>
      <c r="DJ391" s="56"/>
      <c r="DK391" s="56"/>
      <c r="DL391" s="56"/>
    </row>
    <row r="392" spans="1:116" s="31" customFormat="1" ht="29.25" customHeight="1" thickTop="1" thickBot="1" x14ac:dyDescent="0.35">
      <c r="A392" s="4">
        <v>44458</v>
      </c>
      <c r="B392" s="5" t="s">
        <v>4</v>
      </c>
      <c r="C392" s="5" t="s">
        <v>29</v>
      </c>
      <c r="D392" s="5" t="s">
        <v>11</v>
      </c>
      <c r="E392" s="5" t="s">
        <v>27</v>
      </c>
      <c r="F392" s="5" t="s">
        <v>30</v>
      </c>
      <c r="G392" s="53" t="s">
        <v>482</v>
      </c>
      <c r="H392" s="53">
        <v>55.75</v>
      </c>
      <c r="I392" s="82">
        <v>44.25</v>
      </c>
      <c r="J392" s="17">
        <v>42.25</v>
      </c>
      <c r="K392" s="17">
        <f t="shared" si="522"/>
        <v>1019.0999999999999</v>
      </c>
      <c r="L392" s="17"/>
      <c r="M392" s="17"/>
      <c r="N392" s="68">
        <v>42.25</v>
      </c>
      <c r="O392" s="17"/>
      <c r="P392" s="17"/>
      <c r="Q392" s="17"/>
      <c r="R392" s="17"/>
      <c r="S392" s="17"/>
      <c r="T392" s="17"/>
      <c r="U392" s="17"/>
      <c r="V392" s="82"/>
      <c r="W392" s="17"/>
      <c r="X392" s="17"/>
      <c r="Y392" s="17"/>
      <c r="Z392" s="17"/>
      <c r="AA392" s="17"/>
      <c r="AB392" s="17"/>
      <c r="AC392" s="17"/>
      <c r="AD392" s="125"/>
      <c r="AE392" s="125"/>
      <c r="AF392" s="123"/>
      <c r="AG392" s="119">
        <f t="shared" si="544"/>
        <v>42.25</v>
      </c>
      <c r="AH392" s="6">
        <f t="shared" si="545"/>
        <v>0</v>
      </c>
      <c r="AI392" s="17">
        <f t="shared" si="546"/>
        <v>0</v>
      </c>
      <c r="AJ392" s="17"/>
      <c r="AK392" s="20">
        <f t="shared" si="521"/>
        <v>42.25</v>
      </c>
      <c r="AL392" s="20">
        <f t="shared" si="523"/>
        <v>1019.0999999999999</v>
      </c>
      <c r="AM392" s="20"/>
      <c r="AN392" s="6">
        <f t="shared" si="547"/>
        <v>0</v>
      </c>
      <c r="AO392" s="6">
        <f t="shared" si="548"/>
        <v>0</v>
      </c>
      <c r="AP392" s="17">
        <f t="shared" si="549"/>
        <v>0</v>
      </c>
      <c r="AQ392" s="17"/>
      <c r="AR392" s="6">
        <f t="shared" si="550"/>
        <v>0</v>
      </c>
      <c r="AS392" s="6">
        <f t="shared" si="551"/>
        <v>0</v>
      </c>
      <c r="AT392" s="6">
        <f t="shared" si="552"/>
        <v>0</v>
      </c>
      <c r="AU392" s="6"/>
      <c r="AV392" s="36">
        <f t="shared" si="553"/>
        <v>42.25</v>
      </c>
      <c r="AW392" s="6">
        <f t="shared" si="554"/>
        <v>0</v>
      </c>
      <c r="AX392" s="6">
        <f t="shared" si="555"/>
        <v>0</v>
      </c>
      <c r="AY392" s="6"/>
      <c r="AZ392" s="6">
        <f t="shared" si="556"/>
        <v>0</v>
      </c>
      <c r="BA392" s="6">
        <f t="shared" si="557"/>
        <v>0</v>
      </c>
      <c r="BB392" s="6">
        <f t="shared" si="558"/>
        <v>0</v>
      </c>
      <c r="BC392" s="6"/>
      <c r="BD392" s="6">
        <f t="shared" si="559"/>
        <v>0</v>
      </c>
      <c r="BE392" s="6">
        <f t="shared" si="560"/>
        <v>0</v>
      </c>
      <c r="BF392" s="6">
        <f t="shared" si="561"/>
        <v>0</v>
      </c>
      <c r="BG392" s="6"/>
      <c r="BH392" s="6">
        <f t="shared" si="562"/>
        <v>0</v>
      </c>
      <c r="BI392" s="6">
        <f t="shared" si="563"/>
        <v>0</v>
      </c>
      <c r="BJ392" s="6">
        <f t="shared" si="496"/>
        <v>0</v>
      </c>
      <c r="BK392" s="6"/>
      <c r="BL392" s="6">
        <f t="shared" si="497"/>
        <v>0</v>
      </c>
      <c r="BM392" s="6">
        <f t="shared" si="498"/>
        <v>0</v>
      </c>
      <c r="BN392" s="6">
        <f t="shared" si="499"/>
        <v>0</v>
      </c>
      <c r="BO392" s="6"/>
      <c r="BP392" s="6">
        <f t="shared" si="500"/>
        <v>0</v>
      </c>
      <c r="BQ392" s="6">
        <f t="shared" si="501"/>
        <v>0</v>
      </c>
      <c r="BR392" s="6">
        <f t="shared" si="502"/>
        <v>0</v>
      </c>
      <c r="BS392" s="6"/>
      <c r="BT392" s="6">
        <f t="shared" si="503"/>
        <v>0</v>
      </c>
      <c r="BU392" s="6">
        <f t="shared" si="504"/>
        <v>0</v>
      </c>
      <c r="BV392" s="6">
        <f t="shared" si="505"/>
        <v>0</v>
      </c>
      <c r="BW392" s="6"/>
      <c r="BX392" s="6">
        <f t="shared" si="506"/>
        <v>0</v>
      </c>
      <c r="BY392" s="6">
        <f t="shared" si="507"/>
        <v>0</v>
      </c>
      <c r="BZ392" s="6">
        <f t="shared" si="508"/>
        <v>0</v>
      </c>
      <c r="CA392" s="6"/>
      <c r="CB392" s="6">
        <f t="shared" si="509"/>
        <v>0</v>
      </c>
      <c r="CC392" s="6">
        <f t="shared" si="510"/>
        <v>0</v>
      </c>
      <c r="CD392" s="6">
        <f t="shared" si="511"/>
        <v>0</v>
      </c>
      <c r="CE392" s="6"/>
      <c r="CF392" s="6">
        <f t="shared" si="512"/>
        <v>0</v>
      </c>
      <c r="CG392" s="6">
        <f t="shared" si="513"/>
        <v>0</v>
      </c>
      <c r="CH392" s="6">
        <f t="shared" si="514"/>
        <v>0</v>
      </c>
      <c r="CI392" s="6"/>
      <c r="CJ392" s="6">
        <f t="shared" si="515"/>
        <v>0</v>
      </c>
      <c r="CK392" s="6">
        <f t="shared" si="516"/>
        <v>0</v>
      </c>
      <c r="CL392" s="6">
        <f t="shared" si="517"/>
        <v>0</v>
      </c>
      <c r="CM392" s="6"/>
      <c r="CN392" s="6">
        <f t="shared" si="518"/>
        <v>0</v>
      </c>
      <c r="CO392" s="6">
        <f t="shared" si="519"/>
        <v>0</v>
      </c>
      <c r="CP392" s="6">
        <f t="shared" si="520"/>
        <v>0</v>
      </c>
      <c r="CQ392" s="6"/>
      <c r="CR392" s="6">
        <f t="shared" si="312"/>
        <v>0</v>
      </c>
      <c r="CS392" s="6">
        <f t="shared" si="313"/>
        <v>0</v>
      </c>
      <c r="CT392" s="6">
        <f t="shared" si="314"/>
        <v>0</v>
      </c>
      <c r="CU392" s="6"/>
      <c r="CV392" s="6"/>
      <c r="CW392" s="6"/>
      <c r="CX392" s="6"/>
      <c r="CY392" s="6"/>
      <c r="CZ392" s="6"/>
      <c r="DA392" s="6"/>
      <c r="DB392" s="6"/>
      <c r="DC392" s="6"/>
      <c r="DD392" s="133"/>
      <c r="DE392" s="133"/>
      <c r="DF392" s="133"/>
      <c r="DG392" s="133"/>
      <c r="DH392" s="56"/>
      <c r="DI392" s="56"/>
      <c r="DJ392" s="56"/>
      <c r="DK392" s="56"/>
      <c r="DL392" s="56"/>
    </row>
    <row r="393" spans="1:116" s="31" customFormat="1" ht="29.25" customHeight="1" thickTop="1" thickBot="1" x14ac:dyDescent="0.35">
      <c r="A393" s="4">
        <v>44458</v>
      </c>
      <c r="B393" s="5" t="s">
        <v>9</v>
      </c>
      <c r="C393" s="5" t="s">
        <v>29</v>
      </c>
      <c r="D393" s="12" t="s">
        <v>11</v>
      </c>
      <c r="E393" s="5" t="s">
        <v>27</v>
      </c>
      <c r="F393" s="5" t="s">
        <v>30</v>
      </c>
      <c r="G393" s="53" t="s">
        <v>483</v>
      </c>
      <c r="H393" s="53">
        <v>57.5</v>
      </c>
      <c r="I393" s="82">
        <v>42.5</v>
      </c>
      <c r="J393" s="17">
        <v>40.5</v>
      </c>
      <c r="K393" s="17">
        <f t="shared" si="522"/>
        <v>1059.5999999999999</v>
      </c>
      <c r="L393" s="17"/>
      <c r="M393" s="17"/>
      <c r="N393" s="17"/>
      <c r="O393" s="17"/>
      <c r="P393" s="17"/>
      <c r="Q393" s="17"/>
      <c r="R393" s="17"/>
      <c r="S393" s="68">
        <v>40.5</v>
      </c>
      <c r="T393" s="17"/>
      <c r="U393" s="17"/>
      <c r="V393" s="82"/>
      <c r="W393" s="17"/>
      <c r="X393" s="17"/>
      <c r="Y393" s="17"/>
      <c r="Z393" s="17"/>
      <c r="AA393" s="17"/>
      <c r="AB393" s="17"/>
      <c r="AC393" s="17"/>
      <c r="AD393" s="125"/>
      <c r="AE393" s="125"/>
      <c r="AF393" s="123"/>
      <c r="AG393" s="119">
        <f t="shared" si="544"/>
        <v>40.5</v>
      </c>
      <c r="AH393" s="6">
        <f t="shared" si="545"/>
        <v>0</v>
      </c>
      <c r="AI393" s="17">
        <f t="shared" si="546"/>
        <v>0</v>
      </c>
      <c r="AJ393" s="17"/>
      <c r="AK393" s="20">
        <f t="shared" si="521"/>
        <v>40.5</v>
      </c>
      <c r="AL393" s="20">
        <f t="shared" si="523"/>
        <v>1059.5999999999999</v>
      </c>
      <c r="AM393" s="20"/>
      <c r="AN393" s="6">
        <f t="shared" si="547"/>
        <v>0</v>
      </c>
      <c r="AO393" s="6">
        <f t="shared" si="548"/>
        <v>0</v>
      </c>
      <c r="AP393" s="17">
        <f t="shared" si="549"/>
        <v>0</v>
      </c>
      <c r="AQ393" s="17"/>
      <c r="AR393" s="6">
        <f t="shared" si="550"/>
        <v>0</v>
      </c>
      <c r="AS393" s="6">
        <f t="shared" si="551"/>
        <v>0</v>
      </c>
      <c r="AT393" s="6">
        <f t="shared" si="552"/>
        <v>0</v>
      </c>
      <c r="AU393" s="6"/>
      <c r="AV393" s="6">
        <f t="shared" si="553"/>
        <v>0</v>
      </c>
      <c r="AW393" s="6">
        <f t="shared" si="554"/>
        <v>0</v>
      </c>
      <c r="AX393" s="6">
        <f t="shared" si="555"/>
        <v>0</v>
      </c>
      <c r="AY393" s="6"/>
      <c r="AZ393" s="6">
        <f t="shared" si="556"/>
        <v>0</v>
      </c>
      <c r="BA393" s="6">
        <f t="shared" si="557"/>
        <v>0</v>
      </c>
      <c r="BB393" s="6">
        <f t="shared" si="558"/>
        <v>0</v>
      </c>
      <c r="BC393" s="6"/>
      <c r="BD393" s="6">
        <f t="shared" si="559"/>
        <v>0</v>
      </c>
      <c r="BE393" s="6">
        <f t="shared" si="560"/>
        <v>0</v>
      </c>
      <c r="BF393" s="6">
        <f t="shared" si="561"/>
        <v>0</v>
      </c>
      <c r="BG393" s="6"/>
      <c r="BH393" s="6">
        <f t="shared" si="562"/>
        <v>0</v>
      </c>
      <c r="BI393" s="6">
        <f t="shared" si="563"/>
        <v>0</v>
      </c>
      <c r="BJ393" s="6">
        <f t="shared" si="496"/>
        <v>0</v>
      </c>
      <c r="BK393" s="6"/>
      <c r="BL393" s="6">
        <f t="shared" si="497"/>
        <v>0</v>
      </c>
      <c r="BM393" s="6">
        <f t="shared" si="498"/>
        <v>0</v>
      </c>
      <c r="BN393" s="6">
        <f t="shared" si="499"/>
        <v>0</v>
      </c>
      <c r="BO393" s="6"/>
      <c r="BP393" s="36">
        <f t="shared" si="500"/>
        <v>40.5</v>
      </c>
      <c r="BQ393" s="6">
        <f t="shared" si="501"/>
        <v>0</v>
      </c>
      <c r="BR393" s="6">
        <f t="shared" si="502"/>
        <v>0</v>
      </c>
      <c r="BS393" s="6"/>
      <c r="BT393" s="6">
        <f t="shared" si="503"/>
        <v>0</v>
      </c>
      <c r="BU393" s="6">
        <f t="shared" si="504"/>
        <v>0</v>
      </c>
      <c r="BV393" s="6">
        <f t="shared" si="505"/>
        <v>0</v>
      </c>
      <c r="BW393" s="6"/>
      <c r="BX393" s="6">
        <f t="shared" si="506"/>
        <v>0</v>
      </c>
      <c r="BY393" s="6">
        <f t="shared" si="507"/>
        <v>0</v>
      </c>
      <c r="BZ393" s="6">
        <f t="shared" si="508"/>
        <v>0</v>
      </c>
      <c r="CA393" s="6"/>
      <c r="CB393" s="6">
        <f t="shared" si="509"/>
        <v>0</v>
      </c>
      <c r="CC393" s="6">
        <f t="shared" si="510"/>
        <v>0</v>
      </c>
      <c r="CD393" s="6">
        <f t="shared" si="511"/>
        <v>0</v>
      </c>
      <c r="CE393" s="6"/>
      <c r="CF393" s="6">
        <f t="shared" si="512"/>
        <v>0</v>
      </c>
      <c r="CG393" s="6">
        <f t="shared" si="513"/>
        <v>0</v>
      </c>
      <c r="CH393" s="6">
        <f t="shared" si="514"/>
        <v>0</v>
      </c>
      <c r="CI393" s="6"/>
      <c r="CJ393" s="6">
        <f t="shared" si="515"/>
        <v>0</v>
      </c>
      <c r="CK393" s="6">
        <f t="shared" si="516"/>
        <v>0</v>
      </c>
      <c r="CL393" s="6">
        <f t="shared" si="517"/>
        <v>0</v>
      </c>
      <c r="CM393" s="6"/>
      <c r="CN393" s="6">
        <f t="shared" si="518"/>
        <v>0</v>
      </c>
      <c r="CO393" s="6">
        <f t="shared" si="519"/>
        <v>0</v>
      </c>
      <c r="CP393" s="6">
        <f t="shared" si="520"/>
        <v>0</v>
      </c>
      <c r="CQ393" s="6"/>
      <c r="CR393" s="6">
        <f t="shared" si="312"/>
        <v>0</v>
      </c>
      <c r="CS393" s="6">
        <f t="shared" si="313"/>
        <v>0</v>
      </c>
      <c r="CT393" s="6">
        <f t="shared" si="314"/>
        <v>0</v>
      </c>
      <c r="CU393" s="6"/>
      <c r="CV393" s="6"/>
      <c r="CW393" s="6"/>
      <c r="CX393" s="6"/>
      <c r="CY393" s="6"/>
      <c r="CZ393" s="6"/>
      <c r="DA393" s="6"/>
      <c r="DB393" s="6"/>
      <c r="DC393" s="6"/>
      <c r="DD393" s="133"/>
      <c r="DE393" s="133"/>
      <c r="DF393" s="133"/>
      <c r="DG393" s="133"/>
      <c r="DH393" s="56"/>
      <c r="DI393" s="56"/>
      <c r="DJ393" s="56"/>
      <c r="DK393" s="56"/>
      <c r="DL393" s="56"/>
    </row>
    <row r="394" spans="1:116" s="31" customFormat="1" ht="29.25" customHeight="1" thickTop="1" thickBot="1" x14ac:dyDescent="0.35">
      <c r="A394" s="4">
        <v>44459</v>
      </c>
      <c r="B394" s="5" t="s">
        <v>0</v>
      </c>
      <c r="C394" s="5" t="s">
        <v>29</v>
      </c>
      <c r="D394" s="12" t="s">
        <v>11</v>
      </c>
      <c r="E394" s="5" t="s">
        <v>27</v>
      </c>
      <c r="F394" s="5" t="s">
        <v>1</v>
      </c>
      <c r="G394" s="53" t="s">
        <v>484</v>
      </c>
      <c r="H394" s="53">
        <v>45.25</v>
      </c>
      <c r="I394" s="82">
        <v>45.25</v>
      </c>
      <c r="J394" s="17">
        <v>43.25</v>
      </c>
      <c r="K394" s="17">
        <f t="shared" si="522"/>
        <v>1102.8499999999999</v>
      </c>
      <c r="L394" s="17"/>
      <c r="M394" s="17"/>
      <c r="N394" s="17"/>
      <c r="O394" s="17"/>
      <c r="P394" s="17"/>
      <c r="Q394" s="17"/>
      <c r="R394" s="17"/>
      <c r="S394" s="17"/>
      <c r="T394" s="17"/>
      <c r="U394" s="68">
        <v>43.25</v>
      </c>
      <c r="V394" s="82"/>
      <c r="W394" s="17"/>
      <c r="X394" s="17"/>
      <c r="Y394" s="17"/>
      <c r="Z394" s="17"/>
      <c r="AA394" s="17"/>
      <c r="AB394" s="17"/>
      <c r="AC394" s="17"/>
      <c r="AD394" s="125"/>
      <c r="AE394" s="125"/>
      <c r="AF394" s="123"/>
      <c r="AG394" s="119">
        <f t="shared" si="544"/>
        <v>43.25</v>
      </c>
      <c r="AH394" s="6">
        <f t="shared" si="545"/>
        <v>0</v>
      </c>
      <c r="AI394" s="17">
        <f t="shared" si="546"/>
        <v>0</v>
      </c>
      <c r="AJ394" s="17"/>
      <c r="AK394" s="20">
        <f t="shared" si="521"/>
        <v>43.25</v>
      </c>
      <c r="AL394" s="20">
        <f t="shared" si="523"/>
        <v>1102.8499999999999</v>
      </c>
      <c r="AM394" s="20"/>
      <c r="AN394" s="6">
        <f t="shared" si="547"/>
        <v>0</v>
      </c>
      <c r="AO394" s="6">
        <f t="shared" si="548"/>
        <v>0</v>
      </c>
      <c r="AP394" s="17">
        <f t="shared" si="549"/>
        <v>0</v>
      </c>
      <c r="AQ394" s="17"/>
      <c r="AR394" s="6">
        <f t="shared" si="550"/>
        <v>0</v>
      </c>
      <c r="AS394" s="6">
        <f t="shared" si="551"/>
        <v>0</v>
      </c>
      <c r="AT394" s="6">
        <f t="shared" si="552"/>
        <v>0</v>
      </c>
      <c r="AU394" s="6"/>
      <c r="AV394" s="6">
        <f t="shared" si="553"/>
        <v>0</v>
      </c>
      <c r="AW394" s="6">
        <f t="shared" si="554"/>
        <v>0</v>
      </c>
      <c r="AX394" s="6">
        <f t="shared" si="555"/>
        <v>0</v>
      </c>
      <c r="AY394" s="6"/>
      <c r="AZ394" s="6">
        <f t="shared" si="556"/>
        <v>0</v>
      </c>
      <c r="BA394" s="6">
        <f t="shared" si="557"/>
        <v>0</v>
      </c>
      <c r="BB394" s="6">
        <f t="shared" si="558"/>
        <v>0</v>
      </c>
      <c r="BC394" s="6"/>
      <c r="BD394" s="6">
        <f t="shared" si="559"/>
        <v>0</v>
      </c>
      <c r="BE394" s="6">
        <f t="shared" si="560"/>
        <v>0</v>
      </c>
      <c r="BF394" s="6">
        <f t="shared" si="561"/>
        <v>0</v>
      </c>
      <c r="BG394" s="6"/>
      <c r="BH394" s="6">
        <f t="shared" si="562"/>
        <v>0</v>
      </c>
      <c r="BI394" s="6">
        <f t="shared" si="563"/>
        <v>0</v>
      </c>
      <c r="BJ394" s="6">
        <f t="shared" si="496"/>
        <v>0</v>
      </c>
      <c r="BK394" s="6"/>
      <c r="BL394" s="6">
        <f t="shared" si="497"/>
        <v>0</v>
      </c>
      <c r="BM394" s="6">
        <f t="shared" si="498"/>
        <v>0</v>
      </c>
      <c r="BN394" s="6">
        <f t="shared" si="499"/>
        <v>0</v>
      </c>
      <c r="BO394" s="6"/>
      <c r="BP394" s="6">
        <f t="shared" si="500"/>
        <v>0</v>
      </c>
      <c r="BQ394" s="6">
        <f t="shared" si="501"/>
        <v>0</v>
      </c>
      <c r="BR394" s="6">
        <f t="shared" si="502"/>
        <v>0</v>
      </c>
      <c r="BS394" s="6"/>
      <c r="BT394" s="6">
        <f t="shared" si="503"/>
        <v>0</v>
      </c>
      <c r="BU394" s="6">
        <f t="shared" si="504"/>
        <v>0</v>
      </c>
      <c r="BV394" s="6">
        <f t="shared" si="505"/>
        <v>0</v>
      </c>
      <c r="BW394" s="6"/>
      <c r="BX394" s="36">
        <f t="shared" si="506"/>
        <v>43.25</v>
      </c>
      <c r="BY394" s="6">
        <f t="shared" si="507"/>
        <v>0</v>
      </c>
      <c r="BZ394" s="6">
        <f t="shared" si="508"/>
        <v>0</v>
      </c>
      <c r="CA394" s="6"/>
      <c r="CB394" s="6">
        <f t="shared" si="509"/>
        <v>0</v>
      </c>
      <c r="CC394" s="6">
        <f t="shared" si="510"/>
        <v>0</v>
      </c>
      <c r="CD394" s="6">
        <f t="shared" si="511"/>
        <v>0</v>
      </c>
      <c r="CE394" s="6"/>
      <c r="CF394" s="6">
        <f t="shared" si="512"/>
        <v>0</v>
      </c>
      <c r="CG394" s="6">
        <f t="shared" si="513"/>
        <v>0</v>
      </c>
      <c r="CH394" s="6">
        <f t="shared" si="514"/>
        <v>0</v>
      </c>
      <c r="CI394" s="6"/>
      <c r="CJ394" s="6">
        <f t="shared" si="515"/>
        <v>0</v>
      </c>
      <c r="CK394" s="6">
        <f t="shared" si="516"/>
        <v>0</v>
      </c>
      <c r="CL394" s="6">
        <f t="shared" si="517"/>
        <v>0</v>
      </c>
      <c r="CM394" s="6"/>
      <c r="CN394" s="6">
        <f t="shared" si="518"/>
        <v>0</v>
      </c>
      <c r="CO394" s="6">
        <f t="shared" si="519"/>
        <v>0</v>
      </c>
      <c r="CP394" s="6">
        <f t="shared" si="520"/>
        <v>0</v>
      </c>
      <c r="CQ394" s="6"/>
      <c r="CR394" s="6">
        <f t="shared" si="312"/>
        <v>0</v>
      </c>
      <c r="CS394" s="6">
        <f t="shared" si="313"/>
        <v>0</v>
      </c>
      <c r="CT394" s="6">
        <f t="shared" si="314"/>
        <v>0</v>
      </c>
      <c r="CU394" s="6"/>
      <c r="CV394" s="6"/>
      <c r="CW394" s="6"/>
      <c r="CX394" s="6"/>
      <c r="CY394" s="6"/>
      <c r="CZ394" s="6"/>
      <c r="DA394" s="6"/>
      <c r="DB394" s="6"/>
      <c r="DC394" s="6"/>
      <c r="DD394" s="133"/>
      <c r="DE394" s="133"/>
      <c r="DF394" s="133"/>
      <c r="DG394" s="133"/>
      <c r="DH394" s="56"/>
      <c r="DI394" s="56"/>
      <c r="DJ394" s="56"/>
      <c r="DK394" s="56"/>
      <c r="DL394" s="56"/>
    </row>
    <row r="395" spans="1:116" s="31" customFormat="1" ht="29.25" customHeight="1" thickTop="1" thickBot="1" x14ac:dyDescent="0.35">
      <c r="A395" s="4">
        <v>44460</v>
      </c>
      <c r="B395" s="5" t="s">
        <v>23</v>
      </c>
      <c r="C395" s="5" t="s">
        <v>41</v>
      </c>
      <c r="D395" s="5" t="s">
        <v>11</v>
      </c>
      <c r="E395" s="5" t="s">
        <v>64</v>
      </c>
      <c r="F395" s="5" t="s">
        <v>30</v>
      </c>
      <c r="G395" s="53" t="s">
        <v>485</v>
      </c>
      <c r="H395" s="53">
        <v>53.75</v>
      </c>
      <c r="I395" s="82">
        <v>46.25</v>
      </c>
      <c r="J395" s="17">
        <v>44.25</v>
      </c>
      <c r="K395" s="17">
        <f t="shared" si="522"/>
        <v>1147.0999999999999</v>
      </c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82"/>
      <c r="W395" s="68">
        <v>44.25</v>
      </c>
      <c r="X395" s="17"/>
      <c r="Y395" s="17"/>
      <c r="Z395" s="17"/>
      <c r="AA395" s="17"/>
      <c r="AB395" s="17"/>
      <c r="AC395" s="17"/>
      <c r="AD395" s="125"/>
      <c r="AE395" s="125"/>
      <c r="AF395" s="123"/>
      <c r="AG395" s="117">
        <f t="shared" ref="AG395" si="564">IF(C395="HF",J395,0)</f>
        <v>0</v>
      </c>
      <c r="AH395" s="6">
        <f t="shared" ref="AH395" si="565">IF(C395="HF2",J395,0)</f>
        <v>0</v>
      </c>
      <c r="AI395" s="68">
        <f t="shared" ref="AI395" si="566">IF(C395="HF3",J395,0)</f>
        <v>44.25</v>
      </c>
      <c r="AJ395" s="17"/>
      <c r="AK395" s="20">
        <f t="shared" si="521"/>
        <v>44.25</v>
      </c>
      <c r="AL395" s="20">
        <f t="shared" si="523"/>
        <v>1147.0999999999999</v>
      </c>
      <c r="AM395" s="20"/>
      <c r="AN395" s="6">
        <f t="shared" ref="AN395:AN396" si="567">IF(B395="AUD/JPY",AG395,0)</f>
        <v>0</v>
      </c>
      <c r="AO395" s="6">
        <f t="shared" ref="AO395:AO396" si="568">IF(B395="AUD/JPY",AH395,0)</f>
        <v>0</v>
      </c>
      <c r="AP395" s="17">
        <f t="shared" ref="AP395:AP396" si="569">IF(B395="AUD/JPY",AI395,0)</f>
        <v>0</v>
      </c>
      <c r="AQ395" s="17"/>
      <c r="AR395" s="6">
        <f t="shared" ref="AR395:AR396" si="570">IF(B395="AUD/USD",AG395,0)</f>
        <v>0</v>
      </c>
      <c r="AS395" s="6">
        <f t="shared" ref="AS395:AS396" si="571">IF(B395="AUD/USD",AH395,0)</f>
        <v>0</v>
      </c>
      <c r="AT395" s="6">
        <f t="shared" ref="AT395:AT396" si="572">IF(B395="AUD/USD",AI395,0)</f>
        <v>0</v>
      </c>
      <c r="AU395" s="6"/>
      <c r="AV395" s="6">
        <f t="shared" ref="AV395:AV396" si="573">IF(B395="EUR/GBP",AG395,0)</f>
        <v>0</v>
      </c>
      <c r="AW395" s="6">
        <f t="shared" ref="AW395:AW396" si="574">IF(B395="EUR/GBP",AH395,0)</f>
        <v>0</v>
      </c>
      <c r="AX395" s="6">
        <f t="shared" ref="AX395:AX396" si="575">IF(B395="EUR/GBP",AI395,0)</f>
        <v>0</v>
      </c>
      <c r="AY395" s="6"/>
      <c r="AZ395" s="6">
        <f t="shared" ref="AZ395:AZ396" si="576">IF(B395="EUR/JPY",AG395,0)</f>
        <v>0</v>
      </c>
      <c r="BA395" s="6">
        <f t="shared" ref="BA395:BA396" si="577">IF(B395="EUR/JPY",AH395,0)</f>
        <v>0</v>
      </c>
      <c r="BB395" s="6">
        <f t="shared" ref="BB395:BB396" si="578">IF(B395="EUR/JPY",AI395,0)</f>
        <v>0</v>
      </c>
      <c r="BC395" s="6"/>
      <c r="BD395" s="6">
        <f t="shared" ref="BD395:BD396" si="579">IF(B395="EUR/USD",AG395,0)</f>
        <v>0</v>
      </c>
      <c r="BE395" s="6">
        <f t="shared" ref="BE395:BE396" si="580">IF(B395="EUR/USD",AH395,0)</f>
        <v>0</v>
      </c>
      <c r="BF395" s="6">
        <f t="shared" ref="BF395:BF396" si="581">IF(B395="EUR/USD",AI395,0)</f>
        <v>0</v>
      </c>
      <c r="BG395" s="6"/>
      <c r="BH395" s="6">
        <f t="shared" ref="BH395:BH396" si="582">IF(B395="GBP/JPY",AG395,0)</f>
        <v>0</v>
      </c>
      <c r="BI395" s="6">
        <f t="shared" ref="BI395:BI396" si="583">IF(B395="GBP/JPY",AH395,0)</f>
        <v>0</v>
      </c>
      <c r="BJ395" s="6">
        <f t="shared" si="496"/>
        <v>0</v>
      </c>
      <c r="BK395" s="6"/>
      <c r="BL395" s="6">
        <f t="shared" si="497"/>
        <v>0</v>
      </c>
      <c r="BM395" s="6">
        <f t="shared" si="498"/>
        <v>0</v>
      </c>
      <c r="BN395" s="6">
        <f t="shared" si="499"/>
        <v>0</v>
      </c>
      <c r="BO395" s="6"/>
      <c r="BP395" s="6">
        <f t="shared" si="500"/>
        <v>0</v>
      </c>
      <c r="BQ395" s="6">
        <f t="shared" si="501"/>
        <v>0</v>
      </c>
      <c r="BR395" s="6">
        <f t="shared" si="502"/>
        <v>0</v>
      </c>
      <c r="BS395" s="6"/>
      <c r="BT395" s="6">
        <f t="shared" si="503"/>
        <v>0</v>
      </c>
      <c r="BU395" s="6">
        <f t="shared" si="504"/>
        <v>0</v>
      </c>
      <c r="BV395" s="6">
        <f t="shared" si="505"/>
        <v>0</v>
      </c>
      <c r="BW395" s="6"/>
      <c r="BX395" s="6">
        <f t="shared" si="506"/>
        <v>0</v>
      </c>
      <c r="BY395" s="6">
        <f t="shared" si="507"/>
        <v>0</v>
      </c>
      <c r="BZ395" s="6">
        <f t="shared" si="508"/>
        <v>0</v>
      </c>
      <c r="CA395" s="6"/>
      <c r="CB395" s="6">
        <f t="shared" si="509"/>
        <v>0</v>
      </c>
      <c r="CC395" s="6">
        <f t="shared" si="510"/>
        <v>0</v>
      </c>
      <c r="CD395" s="6">
        <f t="shared" si="511"/>
        <v>0</v>
      </c>
      <c r="CE395" s="6"/>
      <c r="CF395" s="6">
        <f t="shared" si="512"/>
        <v>0</v>
      </c>
      <c r="CG395" s="6">
        <f t="shared" si="513"/>
        <v>0</v>
      </c>
      <c r="CH395" s="36">
        <f t="shared" si="514"/>
        <v>44.25</v>
      </c>
      <c r="CI395" s="6"/>
      <c r="CJ395" s="6">
        <f t="shared" si="515"/>
        <v>0</v>
      </c>
      <c r="CK395" s="6">
        <f t="shared" si="516"/>
        <v>0</v>
      </c>
      <c r="CL395" s="6">
        <f t="shared" si="517"/>
        <v>0</v>
      </c>
      <c r="CM395" s="6"/>
      <c r="CN395" s="6">
        <f t="shared" si="518"/>
        <v>0</v>
      </c>
      <c r="CO395" s="6">
        <f t="shared" si="519"/>
        <v>0</v>
      </c>
      <c r="CP395" s="6">
        <f t="shared" si="520"/>
        <v>0</v>
      </c>
      <c r="CQ395" s="6"/>
      <c r="CR395" s="6">
        <f t="shared" si="312"/>
        <v>0</v>
      </c>
      <c r="CS395" s="6">
        <f t="shared" si="313"/>
        <v>0</v>
      </c>
      <c r="CT395" s="6">
        <f t="shared" si="314"/>
        <v>0</v>
      </c>
      <c r="CU395" s="6"/>
      <c r="CV395" s="6"/>
      <c r="CW395" s="6"/>
      <c r="CX395" s="6"/>
      <c r="CY395" s="6"/>
      <c r="CZ395" s="6"/>
      <c r="DA395" s="6"/>
      <c r="DB395" s="6"/>
      <c r="DC395" s="6"/>
      <c r="DD395" s="133"/>
      <c r="DE395" s="133"/>
      <c r="DF395" s="133"/>
      <c r="DG395" s="133"/>
      <c r="DH395" s="56"/>
      <c r="DI395" s="56"/>
      <c r="DJ395" s="56"/>
      <c r="DK395" s="56"/>
      <c r="DL395" s="56"/>
    </row>
    <row r="396" spans="1:116" s="31" customFormat="1" ht="29.25" customHeight="1" thickTop="1" thickBot="1" x14ac:dyDescent="0.35">
      <c r="A396" s="4">
        <v>44460</v>
      </c>
      <c r="B396" s="51" t="s">
        <v>10</v>
      </c>
      <c r="C396" s="5" t="s">
        <v>41</v>
      </c>
      <c r="D396" s="12" t="s">
        <v>11</v>
      </c>
      <c r="E396" s="5" t="s">
        <v>27</v>
      </c>
      <c r="F396" s="5" t="s">
        <v>1</v>
      </c>
      <c r="G396" s="53" t="s">
        <v>486</v>
      </c>
      <c r="H396" s="53">
        <v>59.75</v>
      </c>
      <c r="I396" s="81">
        <v>-40.25</v>
      </c>
      <c r="J396" s="72">
        <v>-41.25</v>
      </c>
      <c r="K396" s="17">
        <f t="shared" si="522"/>
        <v>1105.8499999999999</v>
      </c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72">
        <v>-41.25</v>
      </c>
      <c r="W396" s="17"/>
      <c r="X396" s="17"/>
      <c r="Y396" s="17"/>
      <c r="Z396" s="17"/>
      <c r="AA396" s="17"/>
      <c r="AB396" s="17"/>
      <c r="AC396" s="17"/>
      <c r="AD396" s="125"/>
      <c r="AE396" s="125"/>
      <c r="AF396" s="123"/>
      <c r="AG396" s="117">
        <f t="shared" ref="AG396:AG397" si="584">IF(C396="HF",J396,0)</f>
        <v>0</v>
      </c>
      <c r="AH396" s="6">
        <f t="shared" ref="AH396:AH397" si="585">IF(C396="HF2",J396,0)</f>
        <v>0</v>
      </c>
      <c r="AI396" s="72">
        <f t="shared" ref="AI396:AI397" si="586">IF(C396="HF3",J396,0)</f>
        <v>-41.25</v>
      </c>
      <c r="AJ396" s="17"/>
      <c r="AK396" s="20">
        <f t="shared" si="521"/>
        <v>-41.25</v>
      </c>
      <c r="AL396" s="20">
        <f t="shared" si="523"/>
        <v>1105.8499999999999</v>
      </c>
      <c r="AM396" s="20"/>
      <c r="AN396" s="6">
        <f t="shared" si="567"/>
        <v>0</v>
      </c>
      <c r="AO396" s="6">
        <f t="shared" si="568"/>
        <v>0</v>
      </c>
      <c r="AP396" s="17">
        <f t="shared" si="569"/>
        <v>0</v>
      </c>
      <c r="AQ396" s="17"/>
      <c r="AR396" s="6">
        <f t="shared" si="570"/>
        <v>0</v>
      </c>
      <c r="AS396" s="6">
        <f t="shared" si="571"/>
        <v>0</v>
      </c>
      <c r="AT396" s="6">
        <f t="shared" si="572"/>
        <v>0</v>
      </c>
      <c r="AU396" s="6"/>
      <c r="AV396" s="6">
        <f t="shared" si="573"/>
        <v>0</v>
      </c>
      <c r="AW396" s="6">
        <f t="shared" si="574"/>
        <v>0</v>
      </c>
      <c r="AX396" s="6">
        <f t="shared" si="575"/>
        <v>0</v>
      </c>
      <c r="AY396" s="6"/>
      <c r="AZ396" s="6">
        <f t="shared" si="576"/>
        <v>0</v>
      </c>
      <c r="BA396" s="6">
        <f t="shared" si="577"/>
        <v>0</v>
      </c>
      <c r="BB396" s="6">
        <f t="shared" si="578"/>
        <v>0</v>
      </c>
      <c r="BC396" s="6"/>
      <c r="BD396" s="6">
        <f t="shared" si="579"/>
        <v>0</v>
      </c>
      <c r="BE396" s="6">
        <f t="shared" si="580"/>
        <v>0</v>
      </c>
      <c r="BF396" s="6">
        <f t="shared" si="581"/>
        <v>0</v>
      </c>
      <c r="BG396" s="6"/>
      <c r="BH396" s="6">
        <f t="shared" si="582"/>
        <v>0</v>
      </c>
      <c r="BI396" s="6">
        <f t="shared" si="583"/>
        <v>0</v>
      </c>
      <c r="BJ396" s="6">
        <f t="shared" si="496"/>
        <v>0</v>
      </c>
      <c r="BK396" s="6"/>
      <c r="BL396" s="6">
        <f t="shared" si="497"/>
        <v>0</v>
      </c>
      <c r="BM396" s="6">
        <f t="shared" si="498"/>
        <v>0</v>
      </c>
      <c r="BN396" s="6">
        <f t="shared" si="499"/>
        <v>0</v>
      </c>
      <c r="BO396" s="6"/>
      <c r="BP396" s="6">
        <f t="shared" si="500"/>
        <v>0</v>
      </c>
      <c r="BQ396" s="6">
        <f t="shared" si="501"/>
        <v>0</v>
      </c>
      <c r="BR396" s="6">
        <f t="shared" si="502"/>
        <v>0</v>
      </c>
      <c r="BS396" s="6"/>
      <c r="BT396" s="6">
        <f t="shared" si="503"/>
        <v>0</v>
      </c>
      <c r="BU396" s="6">
        <f t="shared" si="504"/>
        <v>0</v>
      </c>
      <c r="BV396" s="72">
        <f t="shared" si="505"/>
        <v>-41.25</v>
      </c>
      <c r="BW396" s="17"/>
      <c r="BX396" s="6">
        <f t="shared" si="506"/>
        <v>0</v>
      </c>
      <c r="BY396" s="6">
        <f t="shared" si="507"/>
        <v>0</v>
      </c>
      <c r="BZ396" s="6">
        <f t="shared" si="508"/>
        <v>0</v>
      </c>
      <c r="CA396" s="6"/>
      <c r="CB396" s="6">
        <f t="shared" si="509"/>
        <v>0</v>
      </c>
      <c r="CC396" s="6">
        <f t="shared" si="510"/>
        <v>0</v>
      </c>
      <c r="CD396" s="6">
        <f t="shared" si="511"/>
        <v>0</v>
      </c>
      <c r="CE396" s="6"/>
      <c r="CF396" s="6">
        <f t="shared" si="512"/>
        <v>0</v>
      </c>
      <c r="CG396" s="6">
        <f t="shared" si="513"/>
        <v>0</v>
      </c>
      <c r="CH396" s="6">
        <f t="shared" si="514"/>
        <v>0</v>
      </c>
      <c r="CI396" s="6"/>
      <c r="CJ396" s="6">
        <f t="shared" si="515"/>
        <v>0</v>
      </c>
      <c r="CK396" s="6">
        <f t="shared" si="516"/>
        <v>0</v>
      </c>
      <c r="CL396" s="6">
        <f t="shared" si="517"/>
        <v>0</v>
      </c>
      <c r="CM396" s="6"/>
      <c r="CN396" s="6">
        <f t="shared" si="518"/>
        <v>0</v>
      </c>
      <c r="CO396" s="6">
        <f t="shared" si="519"/>
        <v>0</v>
      </c>
      <c r="CP396" s="6">
        <f t="shared" si="520"/>
        <v>0</v>
      </c>
      <c r="CQ396" s="6"/>
      <c r="CR396" s="6">
        <f t="shared" si="312"/>
        <v>0</v>
      </c>
      <c r="CS396" s="6">
        <f t="shared" si="313"/>
        <v>0</v>
      </c>
      <c r="CT396" s="6">
        <f t="shared" si="314"/>
        <v>0</v>
      </c>
      <c r="CU396" s="6"/>
      <c r="CV396" s="6"/>
      <c r="CW396" s="6"/>
      <c r="CX396" s="6"/>
      <c r="CY396" s="6"/>
      <c r="CZ396" s="6"/>
      <c r="DA396" s="6"/>
      <c r="DB396" s="6"/>
      <c r="DC396" s="6"/>
      <c r="DD396" s="133"/>
      <c r="DE396" s="133"/>
      <c r="DF396" s="133"/>
      <c r="DG396" s="133"/>
      <c r="DH396" s="56"/>
      <c r="DI396" s="56"/>
      <c r="DJ396" s="56"/>
      <c r="DK396" s="56"/>
      <c r="DL396" s="56"/>
    </row>
    <row r="397" spans="1:116" s="31" customFormat="1" ht="29.25" customHeight="1" thickTop="1" thickBot="1" x14ac:dyDescent="0.35">
      <c r="A397" s="4">
        <v>44461</v>
      </c>
      <c r="B397" s="5" t="s">
        <v>21</v>
      </c>
      <c r="C397" s="5" t="s">
        <v>38</v>
      </c>
      <c r="D397" s="12" t="s">
        <v>11</v>
      </c>
      <c r="E397" s="5" t="s">
        <v>52</v>
      </c>
      <c r="F397" s="5" t="s">
        <v>30</v>
      </c>
      <c r="G397" s="53" t="s">
        <v>487</v>
      </c>
      <c r="H397" s="53">
        <v>50.75</v>
      </c>
      <c r="I397" s="82">
        <v>49.25</v>
      </c>
      <c r="J397" s="17">
        <v>47.25</v>
      </c>
      <c r="K397" s="17">
        <f t="shared" si="522"/>
        <v>1153.0999999999999</v>
      </c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68">
        <v>47.25</v>
      </c>
      <c r="W397" s="17"/>
      <c r="X397" s="17"/>
      <c r="Y397" s="17"/>
      <c r="Z397" s="17"/>
      <c r="AA397" s="17"/>
      <c r="AB397" s="17"/>
      <c r="AC397" s="17"/>
      <c r="AD397" s="125"/>
      <c r="AE397" s="125"/>
      <c r="AF397" s="123"/>
      <c r="AG397" s="117">
        <f t="shared" si="584"/>
        <v>0</v>
      </c>
      <c r="AH397" s="36">
        <f t="shared" si="585"/>
        <v>47.25</v>
      </c>
      <c r="AI397" s="17">
        <f t="shared" si="586"/>
        <v>0</v>
      </c>
      <c r="AJ397" s="17"/>
      <c r="AK397" s="20">
        <f t="shared" si="521"/>
        <v>47.25</v>
      </c>
      <c r="AL397" s="20">
        <f t="shared" si="523"/>
        <v>1153.0999999999999</v>
      </c>
      <c r="AM397" s="20"/>
      <c r="AN397" s="6">
        <f t="shared" ref="AN397" si="587">IF(B397="AUD/JPY",AG397,0)</f>
        <v>0</v>
      </c>
      <c r="AO397" s="6">
        <f t="shared" ref="AO397" si="588">IF(B397="AUD/JPY",AH397,0)</f>
        <v>0</v>
      </c>
      <c r="AP397" s="17">
        <f t="shared" ref="AP397" si="589">IF(B397="AUD/JPY",AI397,0)</f>
        <v>0</v>
      </c>
      <c r="AQ397" s="17"/>
      <c r="AR397" s="6">
        <f t="shared" ref="AR397" si="590">IF(B397="AUD/USD",AG397,0)</f>
        <v>0</v>
      </c>
      <c r="AS397" s="6">
        <f t="shared" ref="AS397" si="591">IF(B397="AUD/USD",AH397,0)</f>
        <v>0</v>
      </c>
      <c r="AT397" s="6">
        <f t="shared" ref="AT397" si="592">IF(B397="AUD/USD",AI397,0)</f>
        <v>0</v>
      </c>
      <c r="AU397" s="6"/>
      <c r="AV397" s="6">
        <f t="shared" ref="AV397" si="593">IF(B397="EUR/GBP",AG397,0)</f>
        <v>0</v>
      </c>
      <c r="AW397" s="6">
        <f t="shared" ref="AW397" si="594">IF(B397="EUR/GBP",AH397,0)</f>
        <v>0</v>
      </c>
      <c r="AX397" s="6">
        <f t="shared" ref="AX397" si="595">IF(B397="EUR/GBP",AI397,0)</f>
        <v>0</v>
      </c>
      <c r="AY397" s="6"/>
      <c r="AZ397" s="6">
        <f t="shared" ref="AZ397" si="596">IF(B397="EUR/JPY",AG397,0)</f>
        <v>0</v>
      </c>
      <c r="BA397" s="6">
        <f t="shared" ref="BA397" si="597">IF(B397="EUR/JPY",AH397,0)</f>
        <v>0</v>
      </c>
      <c r="BB397" s="6">
        <f t="shared" ref="BB397" si="598">IF(B397="EUR/JPY",AI397,0)</f>
        <v>0</v>
      </c>
      <c r="BC397" s="6"/>
      <c r="BD397" s="6">
        <f t="shared" ref="BD397" si="599">IF(B397="EUR/USD",AG397,0)</f>
        <v>0</v>
      </c>
      <c r="BE397" s="6">
        <f t="shared" ref="BE397" si="600">IF(B397="EUR/USD",AH397,0)</f>
        <v>0</v>
      </c>
      <c r="BF397" s="6">
        <f t="shared" ref="BF397" si="601">IF(B397="EUR/USD",AI397,0)</f>
        <v>0</v>
      </c>
      <c r="BG397" s="6"/>
      <c r="BH397" s="6">
        <f t="shared" ref="BH397" si="602">IF(B397="GBP/JPY",AG397,0)</f>
        <v>0</v>
      </c>
      <c r="BI397" s="6">
        <f t="shared" ref="BI397" si="603">IF(B397="GBP/JPY",AH397,0)</f>
        <v>0</v>
      </c>
      <c r="BJ397" s="6">
        <f t="shared" si="496"/>
        <v>0</v>
      </c>
      <c r="BK397" s="6"/>
      <c r="BL397" s="6">
        <f t="shared" si="497"/>
        <v>0</v>
      </c>
      <c r="BM397" s="6">
        <f t="shared" si="498"/>
        <v>0</v>
      </c>
      <c r="BN397" s="6">
        <f t="shared" si="499"/>
        <v>0</v>
      </c>
      <c r="BO397" s="6"/>
      <c r="BP397" s="6">
        <f t="shared" si="500"/>
        <v>0</v>
      </c>
      <c r="BQ397" s="6">
        <f t="shared" si="501"/>
        <v>0</v>
      </c>
      <c r="BR397" s="6">
        <f t="shared" si="502"/>
        <v>0</v>
      </c>
      <c r="BS397" s="6"/>
      <c r="BT397" s="6">
        <f t="shared" si="503"/>
        <v>0</v>
      </c>
      <c r="BU397" s="6">
        <f t="shared" si="504"/>
        <v>0</v>
      </c>
      <c r="BV397" s="17">
        <f t="shared" si="505"/>
        <v>0</v>
      </c>
      <c r="BW397" s="17"/>
      <c r="BX397" s="6">
        <f t="shared" si="506"/>
        <v>0</v>
      </c>
      <c r="BY397" s="6">
        <f t="shared" si="507"/>
        <v>0</v>
      </c>
      <c r="BZ397" s="6">
        <f t="shared" si="508"/>
        <v>0</v>
      </c>
      <c r="CA397" s="6"/>
      <c r="CB397" s="6">
        <f t="shared" si="509"/>
        <v>0</v>
      </c>
      <c r="CC397" s="36">
        <f t="shared" si="510"/>
        <v>47.25</v>
      </c>
      <c r="CD397" s="6">
        <f t="shared" si="511"/>
        <v>0</v>
      </c>
      <c r="CE397" s="6"/>
      <c r="CF397" s="6">
        <f t="shared" si="512"/>
        <v>0</v>
      </c>
      <c r="CG397" s="6">
        <f t="shared" si="513"/>
        <v>0</v>
      </c>
      <c r="CH397" s="6">
        <f t="shared" si="514"/>
        <v>0</v>
      </c>
      <c r="CI397" s="6"/>
      <c r="CJ397" s="6">
        <f t="shared" si="515"/>
        <v>0</v>
      </c>
      <c r="CK397" s="6">
        <f t="shared" si="516"/>
        <v>0</v>
      </c>
      <c r="CL397" s="6">
        <f t="shared" si="517"/>
        <v>0</v>
      </c>
      <c r="CM397" s="6"/>
      <c r="CN397" s="6">
        <f t="shared" si="518"/>
        <v>0</v>
      </c>
      <c r="CO397" s="6">
        <f t="shared" si="519"/>
        <v>0</v>
      </c>
      <c r="CP397" s="6">
        <f t="shared" si="520"/>
        <v>0</v>
      </c>
      <c r="CQ397" s="6"/>
      <c r="CR397" s="6">
        <f t="shared" si="312"/>
        <v>0</v>
      </c>
      <c r="CS397" s="6">
        <f t="shared" si="313"/>
        <v>0</v>
      </c>
      <c r="CT397" s="6">
        <f t="shared" si="314"/>
        <v>0</v>
      </c>
      <c r="CU397" s="6"/>
      <c r="CV397" s="6"/>
      <c r="CW397" s="6"/>
      <c r="CX397" s="6"/>
      <c r="CY397" s="6"/>
      <c r="CZ397" s="6"/>
      <c r="DA397" s="6"/>
      <c r="DB397" s="6"/>
      <c r="DC397" s="6"/>
      <c r="DD397" s="133"/>
      <c r="DE397" s="133"/>
      <c r="DF397" s="133"/>
      <c r="DG397" s="133"/>
      <c r="DH397" s="56"/>
      <c r="DI397" s="56"/>
      <c r="DJ397" s="56"/>
      <c r="DK397" s="56"/>
      <c r="DL397" s="56"/>
    </row>
    <row r="398" spans="1:116" s="112" customFormat="1" ht="29.25" customHeight="1" thickTop="1" thickBot="1" x14ac:dyDescent="0.35">
      <c r="A398" s="105">
        <v>44462</v>
      </c>
      <c r="B398" s="51" t="s">
        <v>23</v>
      </c>
      <c r="C398" s="93" t="s">
        <v>38</v>
      </c>
      <c r="D398" s="93" t="s">
        <v>11</v>
      </c>
      <c r="E398" s="93" t="s">
        <v>64</v>
      </c>
      <c r="F398" s="93" t="s">
        <v>1</v>
      </c>
      <c r="G398" s="106" t="s">
        <v>488</v>
      </c>
      <c r="H398" s="106">
        <v>55</v>
      </c>
      <c r="I398" s="81">
        <v>-45</v>
      </c>
      <c r="J398" s="72">
        <v>-46</v>
      </c>
      <c r="K398" s="108">
        <f t="shared" si="522"/>
        <v>1107.0999999999999</v>
      </c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72">
        <v>-46</v>
      </c>
      <c r="X398" s="108"/>
      <c r="Y398" s="108"/>
      <c r="Z398" s="108"/>
      <c r="AA398" s="17"/>
      <c r="AB398" s="17"/>
      <c r="AC398" s="17"/>
      <c r="AD398" s="127"/>
      <c r="AE398" s="127"/>
      <c r="AF398" s="124"/>
      <c r="AG398" s="120">
        <f t="shared" ref="AG398:AG399" si="604">IF(C398="HF",J398,0)</f>
        <v>0</v>
      </c>
      <c r="AH398" s="79">
        <f t="shared" ref="AH398:AH399" si="605">IF(C398="HF2",J398,0)</f>
        <v>-46</v>
      </c>
      <c r="AI398" s="108">
        <f t="shared" ref="AI398:AI399" si="606">IF(C398="HF3",J398,0)</f>
        <v>0</v>
      </c>
      <c r="AJ398" s="17"/>
      <c r="AK398" s="110">
        <f t="shared" si="521"/>
        <v>-46</v>
      </c>
      <c r="AL398" s="110">
        <f t="shared" si="523"/>
        <v>1107.0999999999999</v>
      </c>
      <c r="AM398" s="110"/>
      <c r="AN398" s="109">
        <f t="shared" ref="AN398:AN399" si="607">IF(B398="AUD/JPY",AG398,0)</f>
        <v>0</v>
      </c>
      <c r="AO398" s="109">
        <f t="shared" ref="AO398:AO399" si="608">IF(B398="AUD/JPY",AH398,0)</f>
        <v>0</v>
      </c>
      <c r="AP398" s="108">
        <f t="shared" ref="AP398:AP399" si="609">IF(B398="AUD/JPY",AI398,0)</f>
        <v>0</v>
      </c>
      <c r="AQ398" s="17"/>
      <c r="AR398" s="109">
        <f t="shared" ref="AR398:AR399" si="610">IF(B398="AUD/USD",AG398,0)</f>
        <v>0</v>
      </c>
      <c r="AS398" s="109">
        <f t="shared" ref="AS398:AS399" si="611">IF(B398="AUD/USD",AH398,0)</f>
        <v>0</v>
      </c>
      <c r="AT398" s="109">
        <f t="shared" ref="AT398:AT399" si="612">IF(B398="AUD/USD",AI398,0)</f>
        <v>0</v>
      </c>
      <c r="AU398" s="6"/>
      <c r="AV398" s="109">
        <f t="shared" ref="AV398:AV399" si="613">IF(B398="EUR/GBP",AG398,0)</f>
        <v>0</v>
      </c>
      <c r="AW398" s="109">
        <f t="shared" ref="AW398:AW399" si="614">IF(B398="EUR/GBP",AH398,0)</f>
        <v>0</v>
      </c>
      <c r="AX398" s="109">
        <f t="shared" ref="AX398:AX399" si="615">IF(B398="EUR/GBP",AI398,0)</f>
        <v>0</v>
      </c>
      <c r="AY398" s="6"/>
      <c r="AZ398" s="109">
        <f t="shared" ref="AZ398:AZ399" si="616">IF(B398="EUR/JPY",AG398,0)</f>
        <v>0</v>
      </c>
      <c r="BA398" s="109">
        <f t="shared" ref="BA398:BA399" si="617">IF(B398="EUR/JPY",AH398,0)</f>
        <v>0</v>
      </c>
      <c r="BB398" s="109">
        <f t="shared" ref="BB398:BB399" si="618">IF(B398="EUR/JPY",AI398,0)</f>
        <v>0</v>
      </c>
      <c r="BC398" s="6"/>
      <c r="BD398" s="109">
        <f t="shared" ref="BD398:BD399" si="619">IF(B398="EUR/USD",AG398,0)</f>
        <v>0</v>
      </c>
      <c r="BE398" s="109">
        <f t="shared" ref="BE398:BE399" si="620">IF(B398="EUR/USD",AH398,0)</f>
        <v>0</v>
      </c>
      <c r="BF398" s="109">
        <f t="shared" ref="BF398:BF399" si="621">IF(B398="EUR/USD",AI398,0)</f>
        <v>0</v>
      </c>
      <c r="BG398" s="6"/>
      <c r="BH398" s="109">
        <f t="shared" ref="BH398:BH399" si="622">IF(B398="GBP/JPY",AG398,0)</f>
        <v>0</v>
      </c>
      <c r="BI398" s="109">
        <f t="shared" ref="BI398:BI399" si="623">IF(B398="GBP/JPY",AH398,0)</f>
        <v>0</v>
      </c>
      <c r="BJ398" s="109">
        <f t="shared" si="496"/>
        <v>0</v>
      </c>
      <c r="BK398" s="6"/>
      <c r="BL398" s="109">
        <f t="shared" si="497"/>
        <v>0</v>
      </c>
      <c r="BM398" s="109">
        <f t="shared" si="498"/>
        <v>0</v>
      </c>
      <c r="BN398" s="109">
        <f t="shared" si="499"/>
        <v>0</v>
      </c>
      <c r="BO398" s="6"/>
      <c r="BP398" s="109">
        <f t="shared" si="500"/>
        <v>0</v>
      </c>
      <c r="BQ398" s="109">
        <f t="shared" si="501"/>
        <v>0</v>
      </c>
      <c r="BR398" s="109">
        <f t="shared" si="502"/>
        <v>0</v>
      </c>
      <c r="BS398" s="6"/>
      <c r="BT398" s="109">
        <f t="shared" si="503"/>
        <v>0</v>
      </c>
      <c r="BU398" s="109">
        <f t="shared" si="504"/>
        <v>0</v>
      </c>
      <c r="BV398" s="108">
        <f t="shared" si="505"/>
        <v>0</v>
      </c>
      <c r="BW398" s="17"/>
      <c r="BX398" s="109">
        <f t="shared" si="506"/>
        <v>0</v>
      </c>
      <c r="BY398" s="109">
        <f t="shared" si="507"/>
        <v>0</v>
      </c>
      <c r="BZ398" s="109">
        <f t="shared" si="508"/>
        <v>0</v>
      </c>
      <c r="CA398" s="6"/>
      <c r="CB398" s="109">
        <f t="shared" si="509"/>
        <v>0</v>
      </c>
      <c r="CC398" s="109">
        <f t="shared" si="510"/>
        <v>0</v>
      </c>
      <c r="CD398" s="109">
        <f t="shared" si="511"/>
        <v>0</v>
      </c>
      <c r="CE398" s="6"/>
      <c r="CF398" s="109">
        <f t="shared" si="512"/>
        <v>0</v>
      </c>
      <c r="CG398" s="79">
        <f t="shared" si="513"/>
        <v>-46</v>
      </c>
      <c r="CH398" s="109">
        <f t="shared" si="514"/>
        <v>0</v>
      </c>
      <c r="CI398" s="6"/>
      <c r="CJ398" s="109">
        <f t="shared" si="515"/>
        <v>0</v>
      </c>
      <c r="CK398" s="109">
        <f t="shared" si="516"/>
        <v>0</v>
      </c>
      <c r="CL398" s="109">
        <f t="shared" si="517"/>
        <v>0</v>
      </c>
      <c r="CM398" s="6"/>
      <c r="CN398" s="109">
        <f t="shared" si="518"/>
        <v>0</v>
      </c>
      <c r="CO398" s="109">
        <f t="shared" si="519"/>
        <v>0</v>
      </c>
      <c r="CP398" s="109">
        <f t="shared" si="520"/>
        <v>0</v>
      </c>
      <c r="CQ398" s="6"/>
      <c r="CR398" s="109">
        <f t="shared" si="312"/>
        <v>0</v>
      </c>
      <c r="CS398" s="109">
        <f t="shared" si="313"/>
        <v>0</v>
      </c>
      <c r="CT398" s="109">
        <f t="shared" si="314"/>
        <v>0</v>
      </c>
      <c r="CU398" s="109"/>
      <c r="CV398" s="109"/>
      <c r="CW398" s="109"/>
      <c r="CX398" s="109"/>
      <c r="CY398" s="109"/>
      <c r="CZ398" s="109"/>
      <c r="DA398" s="109"/>
      <c r="DB398" s="109"/>
      <c r="DC398" s="109"/>
      <c r="DD398" s="137"/>
      <c r="DE398" s="137"/>
      <c r="DF398" s="137"/>
      <c r="DG398" s="137"/>
      <c r="DH398" s="111"/>
      <c r="DI398" s="111"/>
      <c r="DJ398" s="111"/>
      <c r="DK398" s="111"/>
      <c r="DL398" s="111"/>
    </row>
    <row r="399" spans="1:116" s="112" customFormat="1" ht="29.25" customHeight="1" thickTop="1" thickBot="1" x14ac:dyDescent="0.35">
      <c r="A399" s="105">
        <v>44462</v>
      </c>
      <c r="B399" s="93" t="s">
        <v>0</v>
      </c>
      <c r="C399" s="93" t="s">
        <v>41</v>
      </c>
      <c r="D399" s="113" t="s">
        <v>11</v>
      </c>
      <c r="E399" s="93" t="s">
        <v>27</v>
      </c>
      <c r="F399" s="93" t="s">
        <v>30</v>
      </c>
      <c r="G399" s="106" t="s">
        <v>489</v>
      </c>
      <c r="H399" s="106">
        <v>37.75</v>
      </c>
      <c r="I399" s="107">
        <v>62.25</v>
      </c>
      <c r="J399" s="108">
        <v>60.25</v>
      </c>
      <c r="K399" s="108">
        <f t="shared" si="522"/>
        <v>1167.3499999999999</v>
      </c>
      <c r="L399" s="108"/>
      <c r="M399" s="108"/>
      <c r="N399" s="108"/>
      <c r="O399" s="108"/>
      <c r="P399" s="108"/>
      <c r="Q399" s="108"/>
      <c r="R399" s="108"/>
      <c r="S399" s="108"/>
      <c r="T399" s="108"/>
      <c r="U399" s="68">
        <v>60.25</v>
      </c>
      <c r="V399" s="108"/>
      <c r="W399" s="108"/>
      <c r="X399" s="108"/>
      <c r="Y399" s="108"/>
      <c r="Z399" s="108"/>
      <c r="AA399" s="17"/>
      <c r="AB399" s="17"/>
      <c r="AC399" s="17"/>
      <c r="AD399" s="127"/>
      <c r="AE399" s="127"/>
      <c r="AF399" s="124"/>
      <c r="AG399" s="120">
        <f t="shared" si="604"/>
        <v>0</v>
      </c>
      <c r="AH399" s="109">
        <f t="shared" si="605"/>
        <v>0</v>
      </c>
      <c r="AI399" s="68">
        <f t="shared" si="606"/>
        <v>60.25</v>
      </c>
      <c r="AJ399" s="17"/>
      <c r="AK399" s="110">
        <f t="shared" si="521"/>
        <v>60.25</v>
      </c>
      <c r="AL399" s="110">
        <f t="shared" si="523"/>
        <v>1167.3499999999999</v>
      </c>
      <c r="AM399" s="110"/>
      <c r="AN399" s="109">
        <f t="shared" si="607"/>
        <v>0</v>
      </c>
      <c r="AO399" s="109">
        <f t="shared" si="608"/>
        <v>0</v>
      </c>
      <c r="AP399" s="108">
        <f t="shared" si="609"/>
        <v>0</v>
      </c>
      <c r="AQ399" s="17"/>
      <c r="AR399" s="109">
        <f t="shared" si="610"/>
        <v>0</v>
      </c>
      <c r="AS399" s="109">
        <f t="shared" si="611"/>
        <v>0</v>
      </c>
      <c r="AT399" s="109">
        <f t="shared" si="612"/>
        <v>0</v>
      </c>
      <c r="AU399" s="6"/>
      <c r="AV399" s="109">
        <f t="shared" si="613"/>
        <v>0</v>
      </c>
      <c r="AW399" s="109">
        <f t="shared" si="614"/>
        <v>0</v>
      </c>
      <c r="AX399" s="109">
        <f t="shared" si="615"/>
        <v>0</v>
      </c>
      <c r="AY399" s="6"/>
      <c r="AZ399" s="109">
        <f t="shared" si="616"/>
        <v>0</v>
      </c>
      <c r="BA399" s="109">
        <f t="shared" si="617"/>
        <v>0</v>
      </c>
      <c r="BB399" s="109">
        <f t="shared" si="618"/>
        <v>0</v>
      </c>
      <c r="BC399" s="6"/>
      <c r="BD399" s="109">
        <f t="shared" si="619"/>
        <v>0</v>
      </c>
      <c r="BE399" s="109">
        <f t="shared" si="620"/>
        <v>0</v>
      </c>
      <c r="BF399" s="109">
        <f t="shared" si="621"/>
        <v>0</v>
      </c>
      <c r="BG399" s="6"/>
      <c r="BH399" s="109">
        <f t="shared" si="622"/>
        <v>0</v>
      </c>
      <c r="BI399" s="109">
        <f t="shared" si="623"/>
        <v>0</v>
      </c>
      <c r="BJ399" s="109">
        <f t="shared" si="496"/>
        <v>0</v>
      </c>
      <c r="BK399" s="6"/>
      <c r="BL399" s="109">
        <f t="shared" si="497"/>
        <v>0</v>
      </c>
      <c r="BM399" s="109">
        <f t="shared" si="498"/>
        <v>0</v>
      </c>
      <c r="BN399" s="109">
        <f t="shared" si="499"/>
        <v>0</v>
      </c>
      <c r="BO399" s="6"/>
      <c r="BP399" s="109">
        <f t="shared" si="500"/>
        <v>0</v>
      </c>
      <c r="BQ399" s="109">
        <f t="shared" si="501"/>
        <v>0</v>
      </c>
      <c r="BR399" s="109">
        <f t="shared" si="502"/>
        <v>0</v>
      </c>
      <c r="BS399" s="6"/>
      <c r="BT399" s="109">
        <f t="shared" si="503"/>
        <v>0</v>
      </c>
      <c r="BU399" s="109">
        <f t="shared" si="504"/>
        <v>0</v>
      </c>
      <c r="BV399" s="108">
        <f t="shared" si="505"/>
        <v>0</v>
      </c>
      <c r="BW399" s="17"/>
      <c r="BX399" s="109">
        <f t="shared" si="506"/>
        <v>0</v>
      </c>
      <c r="BY399" s="109">
        <f t="shared" si="507"/>
        <v>0</v>
      </c>
      <c r="BZ399" s="36">
        <f t="shared" si="508"/>
        <v>60.25</v>
      </c>
      <c r="CA399" s="6"/>
      <c r="CB399" s="109">
        <f t="shared" si="509"/>
        <v>0</v>
      </c>
      <c r="CC399" s="109">
        <f t="shared" si="510"/>
        <v>0</v>
      </c>
      <c r="CD399" s="109">
        <f t="shared" si="511"/>
        <v>0</v>
      </c>
      <c r="CE399" s="6"/>
      <c r="CF399" s="109">
        <f t="shared" si="512"/>
        <v>0</v>
      </c>
      <c r="CG399" s="109">
        <f t="shared" si="513"/>
        <v>0</v>
      </c>
      <c r="CH399" s="109">
        <f t="shared" si="514"/>
        <v>0</v>
      </c>
      <c r="CI399" s="6"/>
      <c r="CJ399" s="109">
        <f t="shared" si="515"/>
        <v>0</v>
      </c>
      <c r="CK399" s="109">
        <f t="shared" si="516"/>
        <v>0</v>
      </c>
      <c r="CL399" s="109">
        <f t="shared" si="517"/>
        <v>0</v>
      </c>
      <c r="CM399" s="6"/>
      <c r="CN399" s="109">
        <f t="shared" si="518"/>
        <v>0</v>
      </c>
      <c r="CO399" s="109">
        <f t="shared" si="519"/>
        <v>0</v>
      </c>
      <c r="CP399" s="109">
        <f t="shared" si="520"/>
        <v>0</v>
      </c>
      <c r="CQ399" s="6"/>
      <c r="CR399" s="109">
        <f t="shared" si="312"/>
        <v>0</v>
      </c>
      <c r="CS399" s="109">
        <f t="shared" si="313"/>
        <v>0</v>
      </c>
      <c r="CT399" s="109">
        <f t="shared" si="314"/>
        <v>0</v>
      </c>
      <c r="CU399" s="109"/>
      <c r="CV399" s="109"/>
      <c r="CW399" s="109"/>
      <c r="CX399" s="109"/>
      <c r="CY399" s="109"/>
      <c r="CZ399" s="109"/>
      <c r="DA399" s="109"/>
      <c r="DB399" s="109"/>
      <c r="DC399" s="109"/>
      <c r="DD399" s="137"/>
      <c r="DE399" s="137"/>
      <c r="DF399" s="137"/>
      <c r="DG399" s="137"/>
      <c r="DH399" s="111"/>
      <c r="DI399" s="111"/>
      <c r="DJ399" s="111"/>
      <c r="DK399" s="111"/>
      <c r="DL399" s="111"/>
    </row>
    <row r="400" spans="1:116" s="31" customFormat="1" ht="29.25" customHeight="1" thickTop="1" thickBot="1" x14ac:dyDescent="0.35">
      <c r="A400" s="4">
        <v>44465</v>
      </c>
      <c r="B400" s="51" t="s">
        <v>25</v>
      </c>
      <c r="C400" s="5" t="s">
        <v>38</v>
      </c>
      <c r="D400" s="12" t="s">
        <v>11</v>
      </c>
      <c r="E400" s="5" t="s">
        <v>65</v>
      </c>
      <c r="F400" s="5" t="s">
        <v>1</v>
      </c>
      <c r="G400" s="53" t="s">
        <v>490</v>
      </c>
      <c r="H400" s="53">
        <v>45.75</v>
      </c>
      <c r="I400" s="81">
        <v>-54.25</v>
      </c>
      <c r="J400" s="72">
        <v>-55.25</v>
      </c>
      <c r="K400" s="17">
        <f t="shared" si="522"/>
        <v>1112.0999999999999</v>
      </c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72">
        <v>-55.25</v>
      </c>
      <c r="Y400" s="17"/>
      <c r="Z400" s="17"/>
      <c r="AA400" s="17"/>
      <c r="AB400" s="17"/>
      <c r="AC400" s="17"/>
      <c r="AD400" s="125"/>
      <c r="AE400" s="125"/>
      <c r="AF400" s="123"/>
      <c r="AG400" s="120">
        <f t="shared" ref="AG400" si="624">IF(C400="HF",J400,0)</f>
        <v>0</v>
      </c>
      <c r="AH400" s="79">
        <f t="shared" ref="AH400" si="625">IF(C400="HF2",J400,0)</f>
        <v>-55.25</v>
      </c>
      <c r="AI400" s="17">
        <f t="shared" ref="AI400" si="626">IF(C400="HF3",J400,0)</f>
        <v>0</v>
      </c>
      <c r="AJ400" s="17"/>
      <c r="AK400" s="20">
        <f t="shared" si="521"/>
        <v>-55.25</v>
      </c>
      <c r="AL400" s="20">
        <f t="shared" si="523"/>
        <v>1112.0999999999999</v>
      </c>
      <c r="AM400" s="20"/>
      <c r="AN400" s="6">
        <f t="shared" ref="AN400" si="627">IF(B400="AUD/JPY",AG400,0)</f>
        <v>0</v>
      </c>
      <c r="AO400" s="6">
        <f t="shared" ref="AO400" si="628">IF(B400="AUD/JPY",AH400,0)</f>
        <v>0</v>
      </c>
      <c r="AP400" s="17">
        <f t="shared" ref="AP400" si="629">IF(B400="AUD/JPY",AI400,0)</f>
        <v>0</v>
      </c>
      <c r="AQ400" s="17"/>
      <c r="AR400" s="6">
        <f t="shared" ref="AR400" si="630">IF(B400="AUD/USD",AG400,0)</f>
        <v>0</v>
      </c>
      <c r="AS400" s="6">
        <f t="shared" ref="AS400" si="631">IF(B400="AUD/USD",AH400,0)</f>
        <v>0</v>
      </c>
      <c r="AT400" s="6">
        <f t="shared" ref="AT400" si="632">IF(B400="AUD/USD",AI400,0)</f>
        <v>0</v>
      </c>
      <c r="AU400" s="6"/>
      <c r="AV400" s="6">
        <f t="shared" ref="AV400" si="633">IF(B400="EUR/GBP",AG400,0)</f>
        <v>0</v>
      </c>
      <c r="AW400" s="6">
        <f t="shared" ref="AW400" si="634">IF(B400="EUR/GBP",AH400,0)</f>
        <v>0</v>
      </c>
      <c r="AX400" s="6">
        <f t="shared" ref="AX400" si="635">IF(B400="EUR/GBP",AI400,0)</f>
        <v>0</v>
      </c>
      <c r="AY400" s="6"/>
      <c r="AZ400" s="6">
        <f t="shared" ref="AZ400" si="636">IF(B400="EUR/JPY",AG400,0)</f>
        <v>0</v>
      </c>
      <c r="BA400" s="6">
        <f t="shared" ref="BA400" si="637">IF(B400="EUR/JPY",AH400,0)</f>
        <v>0</v>
      </c>
      <c r="BB400" s="6">
        <f t="shared" ref="BB400" si="638">IF(B400="EUR/JPY",AI400,0)</f>
        <v>0</v>
      </c>
      <c r="BC400" s="6"/>
      <c r="BD400" s="6">
        <f t="shared" ref="BD400" si="639">IF(B400="EUR/USD",AG400,0)</f>
        <v>0</v>
      </c>
      <c r="BE400" s="6">
        <f t="shared" ref="BE400" si="640">IF(B400="EUR/USD",AH400,0)</f>
        <v>0</v>
      </c>
      <c r="BF400" s="6">
        <f t="shared" ref="BF400" si="641">IF(B400="EUR/USD",AI400,0)</f>
        <v>0</v>
      </c>
      <c r="BG400" s="6"/>
      <c r="BH400" s="6">
        <f t="shared" ref="BH400" si="642">IF(B400="GBP/JPY",AG400,0)</f>
        <v>0</v>
      </c>
      <c r="BI400" s="6">
        <f t="shared" ref="BI400" si="643">IF(B400="GBP/JPY",AH400,0)</f>
        <v>0</v>
      </c>
      <c r="BJ400" s="6">
        <f t="shared" si="496"/>
        <v>0</v>
      </c>
      <c r="BK400" s="6"/>
      <c r="BL400" s="6">
        <f t="shared" si="497"/>
        <v>0</v>
      </c>
      <c r="BM400" s="6">
        <f t="shared" si="498"/>
        <v>0</v>
      </c>
      <c r="BN400" s="6">
        <f t="shared" si="499"/>
        <v>0</v>
      </c>
      <c r="BO400" s="6"/>
      <c r="BP400" s="6">
        <f t="shared" si="500"/>
        <v>0</v>
      </c>
      <c r="BQ400" s="6">
        <f t="shared" si="501"/>
        <v>0</v>
      </c>
      <c r="BR400" s="6">
        <f t="shared" si="502"/>
        <v>0</v>
      </c>
      <c r="BS400" s="6"/>
      <c r="BT400" s="6">
        <f t="shared" si="503"/>
        <v>0</v>
      </c>
      <c r="BU400" s="6">
        <f t="shared" si="504"/>
        <v>0</v>
      </c>
      <c r="BV400" s="17">
        <f t="shared" si="505"/>
        <v>0</v>
      </c>
      <c r="BW400" s="17"/>
      <c r="BX400" s="6">
        <f t="shared" si="506"/>
        <v>0</v>
      </c>
      <c r="BY400" s="6">
        <f t="shared" si="507"/>
        <v>0</v>
      </c>
      <c r="BZ400" s="6">
        <f t="shared" si="508"/>
        <v>0</v>
      </c>
      <c r="CA400" s="6"/>
      <c r="CB400" s="6">
        <f t="shared" si="509"/>
        <v>0</v>
      </c>
      <c r="CC400" s="6">
        <f t="shared" si="510"/>
        <v>0</v>
      </c>
      <c r="CD400" s="6">
        <f t="shared" si="511"/>
        <v>0</v>
      </c>
      <c r="CE400" s="6"/>
      <c r="CF400" s="6">
        <f t="shared" si="512"/>
        <v>0</v>
      </c>
      <c r="CG400" s="6">
        <f t="shared" si="513"/>
        <v>0</v>
      </c>
      <c r="CH400" s="6">
        <f t="shared" si="514"/>
        <v>0</v>
      </c>
      <c r="CI400" s="6"/>
      <c r="CJ400" s="6">
        <f t="shared" si="515"/>
        <v>0</v>
      </c>
      <c r="CK400" s="79">
        <f t="shared" si="516"/>
        <v>-55.25</v>
      </c>
      <c r="CL400" s="6">
        <f t="shared" si="517"/>
        <v>0</v>
      </c>
      <c r="CM400" s="6"/>
      <c r="CN400" s="6">
        <f t="shared" si="518"/>
        <v>0</v>
      </c>
      <c r="CO400" s="6">
        <f t="shared" si="519"/>
        <v>0</v>
      </c>
      <c r="CP400" s="6">
        <f t="shared" si="520"/>
        <v>0</v>
      </c>
      <c r="CQ400" s="6"/>
      <c r="CR400" s="6">
        <f t="shared" si="312"/>
        <v>0</v>
      </c>
      <c r="CS400" s="6">
        <f t="shared" si="313"/>
        <v>0</v>
      </c>
      <c r="CT400" s="6">
        <f t="shared" si="314"/>
        <v>0</v>
      </c>
      <c r="CU400" s="6"/>
      <c r="CV400" s="6"/>
      <c r="CW400" s="6"/>
      <c r="CX400" s="6"/>
      <c r="CY400" s="6"/>
      <c r="CZ400" s="6"/>
      <c r="DA400" s="6"/>
      <c r="DB400" s="6"/>
      <c r="DC400" s="6"/>
      <c r="DD400" s="133"/>
      <c r="DE400" s="133"/>
      <c r="DF400" s="133"/>
      <c r="DG400" s="133"/>
      <c r="DH400" s="56"/>
      <c r="DI400" s="56"/>
      <c r="DJ400" s="56"/>
      <c r="DK400" s="56"/>
      <c r="DL400" s="56"/>
    </row>
    <row r="401" spans="1:116" s="31" customFormat="1" ht="29.25" customHeight="1" thickTop="1" thickBot="1" x14ac:dyDescent="0.35">
      <c r="A401" s="4">
        <v>44466</v>
      </c>
      <c r="B401" s="51" t="s">
        <v>25</v>
      </c>
      <c r="C401" s="5" t="s">
        <v>29</v>
      </c>
      <c r="D401" s="12" t="s">
        <v>11</v>
      </c>
      <c r="E401" s="5" t="s">
        <v>65</v>
      </c>
      <c r="F401" s="5" t="s">
        <v>30</v>
      </c>
      <c r="G401" s="53" t="s">
        <v>491</v>
      </c>
      <c r="H401" s="53">
        <v>53</v>
      </c>
      <c r="I401" s="81">
        <v>-53</v>
      </c>
      <c r="J401" s="72">
        <v>-54</v>
      </c>
      <c r="K401" s="17">
        <f t="shared" si="522"/>
        <v>1058.0999999999999</v>
      </c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72">
        <v>-54</v>
      </c>
      <c r="Y401" s="17"/>
      <c r="Z401" s="17"/>
      <c r="AA401" s="17"/>
      <c r="AB401" s="17"/>
      <c r="AC401" s="17"/>
      <c r="AD401" s="125"/>
      <c r="AE401" s="125"/>
      <c r="AF401" s="123"/>
      <c r="AG401" s="118">
        <f t="shared" ref="AG401:AG402" si="644">IF(C401="HF",J401,0)</f>
        <v>-54</v>
      </c>
      <c r="AH401" s="6">
        <f t="shared" ref="AH401:AH402" si="645">IF(C401="HF2",J401,0)</f>
        <v>0</v>
      </c>
      <c r="AI401" s="17">
        <f t="shared" ref="AI401:AI402" si="646">IF(C401="HF3",J401,0)</f>
        <v>0</v>
      </c>
      <c r="AJ401" s="17"/>
      <c r="AK401" s="20">
        <f t="shared" si="521"/>
        <v>-54</v>
      </c>
      <c r="AL401" s="20">
        <f t="shared" si="523"/>
        <v>1058.0999999999999</v>
      </c>
      <c r="AM401" s="20"/>
      <c r="AN401" s="6">
        <f t="shared" ref="AN401:AN402" si="647">IF(B401="AUD/JPY",AG401,0)</f>
        <v>0</v>
      </c>
      <c r="AO401" s="6">
        <f t="shared" ref="AO401:AO402" si="648">IF(B401="AUD/JPY",AH401,0)</f>
        <v>0</v>
      </c>
      <c r="AP401" s="17">
        <f t="shared" ref="AP401:AP402" si="649">IF(B401="AUD/JPY",AI401,0)</f>
        <v>0</v>
      </c>
      <c r="AQ401" s="17"/>
      <c r="AR401" s="6">
        <f t="shared" ref="AR401:AR402" si="650">IF(B401="AUD/USD",AG401,0)</f>
        <v>0</v>
      </c>
      <c r="AS401" s="6">
        <f t="shared" ref="AS401:AS402" si="651">IF(B401="AUD/USD",AH401,0)</f>
        <v>0</v>
      </c>
      <c r="AT401" s="6">
        <f t="shared" ref="AT401:AT402" si="652">IF(B401="AUD/USD",AI401,0)</f>
        <v>0</v>
      </c>
      <c r="AU401" s="6"/>
      <c r="AV401" s="6">
        <f t="shared" ref="AV401:AV402" si="653">IF(B401="EUR/GBP",AG401,0)</f>
        <v>0</v>
      </c>
      <c r="AW401" s="6">
        <f t="shared" ref="AW401:AW402" si="654">IF(B401="EUR/GBP",AH401,0)</f>
        <v>0</v>
      </c>
      <c r="AX401" s="6">
        <f t="shared" ref="AX401:AX402" si="655">IF(B401="EUR/GBP",AI401,0)</f>
        <v>0</v>
      </c>
      <c r="AY401" s="6"/>
      <c r="AZ401" s="6">
        <f t="shared" ref="AZ401:AZ402" si="656">IF(B401="EUR/JPY",AG401,0)</f>
        <v>0</v>
      </c>
      <c r="BA401" s="6">
        <f t="shared" ref="BA401:BA402" si="657">IF(B401="EUR/JPY",AH401,0)</f>
        <v>0</v>
      </c>
      <c r="BB401" s="6">
        <f t="shared" ref="BB401:BB402" si="658">IF(B401="EUR/JPY",AI401,0)</f>
        <v>0</v>
      </c>
      <c r="BC401" s="6"/>
      <c r="BD401" s="6">
        <f t="shared" ref="BD401:BD402" si="659">IF(B401="EUR/USD",AG401,0)</f>
        <v>0</v>
      </c>
      <c r="BE401" s="6">
        <f t="shared" ref="BE401:BE402" si="660">IF(B401="EUR/USD",AH401,0)</f>
        <v>0</v>
      </c>
      <c r="BF401" s="6">
        <f t="shared" ref="BF401:BF402" si="661">IF(B401="EUR/USD",AI401,0)</f>
        <v>0</v>
      </c>
      <c r="BG401" s="6"/>
      <c r="BH401" s="6">
        <f t="shared" ref="BH401:BH402" si="662">IF(B401="GBP/JPY",AG401,0)</f>
        <v>0</v>
      </c>
      <c r="BI401" s="6">
        <f t="shared" ref="BI401:BI402" si="663">IF(B401="GBP/JPY",AH401,0)</f>
        <v>0</v>
      </c>
      <c r="BJ401" s="6">
        <f t="shared" si="496"/>
        <v>0</v>
      </c>
      <c r="BK401" s="6"/>
      <c r="BL401" s="6">
        <f t="shared" si="497"/>
        <v>0</v>
      </c>
      <c r="BM401" s="6">
        <f t="shared" si="498"/>
        <v>0</v>
      </c>
      <c r="BN401" s="6">
        <f t="shared" si="499"/>
        <v>0</v>
      </c>
      <c r="BO401" s="6"/>
      <c r="BP401" s="6">
        <f t="shared" si="500"/>
        <v>0</v>
      </c>
      <c r="BQ401" s="6">
        <f t="shared" si="501"/>
        <v>0</v>
      </c>
      <c r="BR401" s="6">
        <f t="shared" si="502"/>
        <v>0</v>
      </c>
      <c r="BS401" s="6"/>
      <c r="BT401" s="6">
        <f t="shared" si="503"/>
        <v>0</v>
      </c>
      <c r="BU401" s="6">
        <f t="shared" si="504"/>
        <v>0</v>
      </c>
      <c r="BV401" s="17">
        <f t="shared" si="505"/>
        <v>0</v>
      </c>
      <c r="BW401" s="17"/>
      <c r="BX401" s="6">
        <f t="shared" si="506"/>
        <v>0</v>
      </c>
      <c r="BY401" s="6">
        <f t="shared" si="507"/>
        <v>0</v>
      </c>
      <c r="BZ401" s="6">
        <f t="shared" si="508"/>
        <v>0</v>
      </c>
      <c r="CA401" s="6"/>
      <c r="CB401" s="6">
        <f t="shared" si="509"/>
        <v>0</v>
      </c>
      <c r="CC401" s="6">
        <f t="shared" si="510"/>
        <v>0</v>
      </c>
      <c r="CD401" s="6">
        <f t="shared" si="511"/>
        <v>0</v>
      </c>
      <c r="CE401" s="6"/>
      <c r="CF401" s="6">
        <f t="shared" si="512"/>
        <v>0</v>
      </c>
      <c r="CG401" s="6">
        <f t="shared" si="513"/>
        <v>0</v>
      </c>
      <c r="CH401" s="6">
        <f t="shared" si="514"/>
        <v>0</v>
      </c>
      <c r="CI401" s="6"/>
      <c r="CJ401" s="79">
        <f t="shared" si="515"/>
        <v>-54</v>
      </c>
      <c r="CK401" s="6">
        <f t="shared" si="516"/>
        <v>0</v>
      </c>
      <c r="CL401" s="6">
        <f t="shared" si="517"/>
        <v>0</v>
      </c>
      <c r="CM401" s="6"/>
      <c r="CN401" s="6">
        <f t="shared" si="518"/>
        <v>0</v>
      </c>
      <c r="CO401" s="6">
        <f t="shared" si="519"/>
        <v>0</v>
      </c>
      <c r="CP401" s="6">
        <f t="shared" si="520"/>
        <v>0</v>
      </c>
      <c r="CQ401" s="6"/>
      <c r="CR401" s="6">
        <f t="shared" si="312"/>
        <v>0</v>
      </c>
      <c r="CS401" s="6">
        <f t="shared" si="313"/>
        <v>0</v>
      </c>
      <c r="CT401" s="6">
        <f t="shared" si="314"/>
        <v>0</v>
      </c>
      <c r="CU401" s="6"/>
      <c r="CV401" s="6"/>
      <c r="CW401" s="6"/>
      <c r="CX401" s="6"/>
      <c r="CY401" s="6"/>
      <c r="CZ401" s="6"/>
      <c r="DA401" s="6"/>
      <c r="DB401" s="6"/>
      <c r="DC401" s="6"/>
      <c r="DD401" s="133"/>
      <c r="DE401" s="133"/>
      <c r="DF401" s="133"/>
      <c r="DG401" s="133"/>
      <c r="DH401" s="56"/>
      <c r="DI401" s="56"/>
      <c r="DJ401" s="56"/>
      <c r="DK401" s="56"/>
      <c r="DL401" s="56"/>
    </row>
    <row r="402" spans="1:116" s="31" customFormat="1" ht="29.25" customHeight="1" thickTop="1" thickBot="1" x14ac:dyDescent="0.35">
      <c r="A402" s="4">
        <v>44466</v>
      </c>
      <c r="B402" s="5" t="s">
        <v>6</v>
      </c>
      <c r="C402" s="5" t="s">
        <v>29</v>
      </c>
      <c r="D402" s="12" t="s">
        <v>11</v>
      </c>
      <c r="E402" s="5" t="s">
        <v>27</v>
      </c>
      <c r="F402" s="5" t="s">
        <v>1</v>
      </c>
      <c r="G402" s="53" t="s">
        <v>492</v>
      </c>
      <c r="H402" s="53">
        <v>42.5</v>
      </c>
      <c r="I402" s="82">
        <v>42.5</v>
      </c>
      <c r="J402" s="17">
        <v>40.5</v>
      </c>
      <c r="K402" s="17">
        <f t="shared" si="522"/>
        <v>1098.5999999999999</v>
      </c>
      <c r="L402" s="17"/>
      <c r="M402" s="17"/>
      <c r="N402" s="17"/>
      <c r="O402" s="17"/>
      <c r="P402" s="68">
        <v>40.5</v>
      </c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25"/>
      <c r="AE402" s="125"/>
      <c r="AF402" s="123"/>
      <c r="AG402" s="119">
        <f t="shared" si="644"/>
        <v>40.5</v>
      </c>
      <c r="AH402" s="6">
        <f t="shared" si="645"/>
        <v>0</v>
      </c>
      <c r="AI402" s="17">
        <f t="shared" si="646"/>
        <v>0</v>
      </c>
      <c r="AJ402" s="17"/>
      <c r="AK402" s="20">
        <f t="shared" si="521"/>
        <v>40.5</v>
      </c>
      <c r="AL402" s="20">
        <f t="shared" si="523"/>
        <v>1098.5999999999999</v>
      </c>
      <c r="AM402" s="20"/>
      <c r="AN402" s="6">
        <f t="shared" si="647"/>
        <v>0</v>
      </c>
      <c r="AO402" s="6">
        <f t="shared" si="648"/>
        <v>0</v>
      </c>
      <c r="AP402" s="17">
        <f t="shared" si="649"/>
        <v>0</v>
      </c>
      <c r="AQ402" s="17"/>
      <c r="AR402" s="6">
        <f t="shared" si="650"/>
        <v>0</v>
      </c>
      <c r="AS402" s="6">
        <f t="shared" si="651"/>
        <v>0</v>
      </c>
      <c r="AT402" s="6">
        <f t="shared" si="652"/>
        <v>0</v>
      </c>
      <c r="AU402" s="6"/>
      <c r="AV402" s="6">
        <f t="shared" si="653"/>
        <v>0</v>
      </c>
      <c r="AW402" s="6">
        <f t="shared" si="654"/>
        <v>0</v>
      </c>
      <c r="AX402" s="6">
        <f t="shared" si="655"/>
        <v>0</v>
      </c>
      <c r="AY402" s="6"/>
      <c r="AZ402" s="6">
        <f t="shared" si="656"/>
        <v>0</v>
      </c>
      <c r="BA402" s="6">
        <f t="shared" si="657"/>
        <v>0</v>
      </c>
      <c r="BB402" s="6">
        <f t="shared" si="658"/>
        <v>0</v>
      </c>
      <c r="BC402" s="6"/>
      <c r="BD402" s="36">
        <f t="shared" si="659"/>
        <v>40.5</v>
      </c>
      <c r="BE402" s="6">
        <f t="shared" si="660"/>
        <v>0</v>
      </c>
      <c r="BF402" s="6">
        <f t="shared" si="661"/>
        <v>0</v>
      </c>
      <c r="BG402" s="6"/>
      <c r="BH402" s="6">
        <f t="shared" si="662"/>
        <v>0</v>
      </c>
      <c r="BI402" s="6">
        <f t="shared" si="663"/>
        <v>0</v>
      </c>
      <c r="BJ402" s="6">
        <f t="shared" si="496"/>
        <v>0</v>
      </c>
      <c r="BK402" s="6"/>
      <c r="BL402" s="6">
        <f t="shared" si="497"/>
        <v>0</v>
      </c>
      <c r="BM402" s="6">
        <f t="shared" si="498"/>
        <v>0</v>
      </c>
      <c r="BN402" s="6">
        <f t="shared" si="499"/>
        <v>0</v>
      </c>
      <c r="BO402" s="6"/>
      <c r="BP402" s="6">
        <f t="shared" si="500"/>
        <v>0</v>
      </c>
      <c r="BQ402" s="6">
        <f t="shared" si="501"/>
        <v>0</v>
      </c>
      <c r="BR402" s="6">
        <f t="shared" si="502"/>
        <v>0</v>
      </c>
      <c r="BS402" s="6"/>
      <c r="BT402" s="6">
        <f t="shared" si="503"/>
        <v>0</v>
      </c>
      <c r="BU402" s="6">
        <f t="shared" si="504"/>
        <v>0</v>
      </c>
      <c r="BV402" s="17">
        <f t="shared" si="505"/>
        <v>0</v>
      </c>
      <c r="BW402" s="17"/>
      <c r="BX402" s="6">
        <f t="shared" si="506"/>
        <v>0</v>
      </c>
      <c r="BY402" s="6">
        <f t="shared" si="507"/>
        <v>0</v>
      </c>
      <c r="BZ402" s="6">
        <f t="shared" si="508"/>
        <v>0</v>
      </c>
      <c r="CA402" s="6"/>
      <c r="CB402" s="6">
        <f t="shared" si="509"/>
        <v>0</v>
      </c>
      <c r="CC402" s="6">
        <f t="shared" si="510"/>
        <v>0</v>
      </c>
      <c r="CD402" s="6">
        <f t="shared" si="511"/>
        <v>0</v>
      </c>
      <c r="CE402" s="6"/>
      <c r="CF402" s="6">
        <f t="shared" si="512"/>
        <v>0</v>
      </c>
      <c r="CG402" s="6">
        <f t="shared" si="513"/>
        <v>0</v>
      </c>
      <c r="CH402" s="6">
        <f t="shared" si="514"/>
        <v>0</v>
      </c>
      <c r="CI402" s="6"/>
      <c r="CJ402" s="6">
        <f t="shared" si="515"/>
        <v>0</v>
      </c>
      <c r="CK402" s="6">
        <f t="shared" si="516"/>
        <v>0</v>
      </c>
      <c r="CL402" s="6">
        <f t="shared" si="517"/>
        <v>0</v>
      </c>
      <c r="CM402" s="6"/>
      <c r="CN402" s="6">
        <f t="shared" si="518"/>
        <v>0</v>
      </c>
      <c r="CO402" s="6">
        <f t="shared" si="519"/>
        <v>0</v>
      </c>
      <c r="CP402" s="6">
        <f t="shared" si="520"/>
        <v>0</v>
      </c>
      <c r="CQ402" s="6"/>
      <c r="CR402" s="6">
        <f t="shared" si="312"/>
        <v>0</v>
      </c>
      <c r="CS402" s="6">
        <f t="shared" si="313"/>
        <v>0</v>
      </c>
      <c r="CT402" s="6">
        <f t="shared" si="314"/>
        <v>0</v>
      </c>
      <c r="CU402" s="6"/>
      <c r="CV402" s="6"/>
      <c r="CW402" s="6"/>
      <c r="CX402" s="6"/>
      <c r="CY402" s="6"/>
      <c r="CZ402" s="6"/>
      <c r="DA402" s="6"/>
      <c r="DB402" s="6"/>
      <c r="DC402" s="6"/>
      <c r="DD402" s="133"/>
      <c r="DE402" s="133"/>
      <c r="DF402" s="133"/>
      <c r="DG402" s="133"/>
      <c r="DH402" s="56"/>
      <c r="DI402" s="56"/>
      <c r="DJ402" s="56"/>
      <c r="DK402" s="56"/>
      <c r="DL402" s="56"/>
    </row>
    <row r="403" spans="1:116" s="31" customFormat="1" ht="29.25" customHeight="1" thickTop="1" thickBot="1" x14ac:dyDescent="0.35">
      <c r="A403" s="4">
        <v>44467</v>
      </c>
      <c r="B403" s="5" t="s">
        <v>25</v>
      </c>
      <c r="C403" s="5" t="s">
        <v>29</v>
      </c>
      <c r="D403" s="12" t="s">
        <v>11</v>
      </c>
      <c r="E403" s="5" t="s">
        <v>65</v>
      </c>
      <c r="F403" s="5" t="s">
        <v>1</v>
      </c>
      <c r="G403" s="53" t="s">
        <v>493</v>
      </c>
      <c r="H403" s="53">
        <v>48.5</v>
      </c>
      <c r="I403" s="82">
        <v>48.5</v>
      </c>
      <c r="J403" s="17">
        <v>46.5</v>
      </c>
      <c r="K403" s="17">
        <f t="shared" si="522"/>
        <v>1145.0999999999999</v>
      </c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68">
        <v>46.5</v>
      </c>
      <c r="Y403" s="17"/>
      <c r="Z403" s="17"/>
      <c r="AA403" s="17"/>
      <c r="AB403" s="17"/>
      <c r="AC403" s="17"/>
      <c r="AD403" s="125"/>
      <c r="AE403" s="125"/>
      <c r="AF403" s="123"/>
      <c r="AG403" s="119">
        <f t="shared" ref="AG403:AG407" si="664">IF(C403="HF",J403,0)</f>
        <v>46.5</v>
      </c>
      <c r="AH403" s="6">
        <f t="shared" ref="AH403:AH407" si="665">IF(C403="HF2",J403,0)</f>
        <v>0</v>
      </c>
      <c r="AI403" s="17">
        <f t="shared" ref="AI403:AI407" si="666">IF(C403="HF3",J403,0)</f>
        <v>0</v>
      </c>
      <c r="AJ403" s="17"/>
      <c r="AK403" s="20">
        <f t="shared" si="521"/>
        <v>46.5</v>
      </c>
      <c r="AL403" s="20">
        <f t="shared" si="523"/>
        <v>1145.0999999999999</v>
      </c>
      <c r="AM403" s="20"/>
      <c r="AN403" s="6">
        <f t="shared" ref="AN403:AN407" si="667">IF(B403="AUD/JPY",AG403,0)</f>
        <v>0</v>
      </c>
      <c r="AO403" s="6">
        <f t="shared" ref="AO403:AO407" si="668">IF(B403="AUD/JPY",AH403,0)</f>
        <v>0</v>
      </c>
      <c r="AP403" s="17">
        <f t="shared" ref="AP403:AP407" si="669">IF(B403="AUD/JPY",AI403,0)</f>
        <v>0</v>
      </c>
      <c r="AQ403" s="17"/>
      <c r="AR403" s="6">
        <f t="shared" ref="AR403:AR407" si="670">IF(B403="AUD/USD",AG403,0)</f>
        <v>0</v>
      </c>
      <c r="AS403" s="6">
        <f t="shared" ref="AS403:AS407" si="671">IF(B403="AUD/USD",AH403,0)</f>
        <v>0</v>
      </c>
      <c r="AT403" s="6">
        <f t="shared" ref="AT403:AT407" si="672">IF(B403="AUD/USD",AI403,0)</f>
        <v>0</v>
      </c>
      <c r="AU403" s="6"/>
      <c r="AV403" s="6">
        <f t="shared" ref="AV403:AV407" si="673">IF(B403="EUR/GBP",AG403,0)</f>
        <v>0</v>
      </c>
      <c r="AW403" s="6">
        <f t="shared" ref="AW403:AW407" si="674">IF(B403="EUR/GBP",AH403,0)</f>
        <v>0</v>
      </c>
      <c r="AX403" s="6">
        <f t="shared" ref="AX403:AX407" si="675">IF(B403="EUR/GBP",AI403,0)</f>
        <v>0</v>
      </c>
      <c r="AY403" s="6"/>
      <c r="AZ403" s="6">
        <f t="shared" ref="AZ403:AZ407" si="676">IF(B403="EUR/JPY",AG403,0)</f>
        <v>0</v>
      </c>
      <c r="BA403" s="6">
        <f t="shared" ref="BA403:BA407" si="677">IF(B403="EUR/JPY",AH403,0)</f>
        <v>0</v>
      </c>
      <c r="BB403" s="6">
        <f t="shared" ref="BB403:BB407" si="678">IF(B403="EUR/JPY",AI403,0)</f>
        <v>0</v>
      </c>
      <c r="BC403" s="6"/>
      <c r="BD403" s="6">
        <f t="shared" ref="BD403:BD407" si="679">IF(B403="EUR/USD",AG403,0)</f>
        <v>0</v>
      </c>
      <c r="BE403" s="6">
        <f t="shared" ref="BE403:BE407" si="680">IF(B403="EUR/USD",AH403,0)</f>
        <v>0</v>
      </c>
      <c r="BF403" s="6">
        <f t="shared" ref="BF403:BF407" si="681">IF(B403="EUR/USD",AI403,0)</f>
        <v>0</v>
      </c>
      <c r="BG403" s="6"/>
      <c r="BH403" s="6">
        <f t="shared" ref="BH403:BH407" si="682">IF(B403="GBP/JPY",AG403,0)</f>
        <v>0</v>
      </c>
      <c r="BI403" s="6">
        <f t="shared" ref="BI403:BI407" si="683">IF(B403="GBP/JPY",AH403,0)</f>
        <v>0</v>
      </c>
      <c r="BJ403" s="6">
        <f t="shared" si="496"/>
        <v>0</v>
      </c>
      <c r="BK403" s="6"/>
      <c r="BL403" s="6">
        <f t="shared" si="497"/>
        <v>0</v>
      </c>
      <c r="BM403" s="6">
        <f t="shared" si="498"/>
        <v>0</v>
      </c>
      <c r="BN403" s="6">
        <f t="shared" si="499"/>
        <v>0</v>
      </c>
      <c r="BO403" s="6"/>
      <c r="BP403" s="6">
        <f t="shared" si="500"/>
        <v>0</v>
      </c>
      <c r="BQ403" s="6">
        <f t="shared" si="501"/>
        <v>0</v>
      </c>
      <c r="BR403" s="6">
        <f t="shared" si="502"/>
        <v>0</v>
      </c>
      <c r="BS403" s="6"/>
      <c r="BT403" s="6">
        <f t="shared" si="503"/>
        <v>0</v>
      </c>
      <c r="BU403" s="6">
        <f t="shared" si="504"/>
        <v>0</v>
      </c>
      <c r="BV403" s="17">
        <f t="shared" si="505"/>
        <v>0</v>
      </c>
      <c r="BW403" s="17"/>
      <c r="BX403" s="6">
        <f t="shared" si="506"/>
        <v>0</v>
      </c>
      <c r="BY403" s="6">
        <f t="shared" si="507"/>
        <v>0</v>
      </c>
      <c r="BZ403" s="6">
        <f t="shared" si="508"/>
        <v>0</v>
      </c>
      <c r="CA403" s="6"/>
      <c r="CB403" s="6">
        <f t="shared" si="509"/>
        <v>0</v>
      </c>
      <c r="CC403" s="6">
        <f t="shared" si="510"/>
        <v>0</v>
      </c>
      <c r="CD403" s="6">
        <f t="shared" si="511"/>
        <v>0</v>
      </c>
      <c r="CE403" s="6"/>
      <c r="CF403" s="6">
        <f t="shared" si="512"/>
        <v>0</v>
      </c>
      <c r="CG403" s="6">
        <f t="shared" si="513"/>
        <v>0</v>
      </c>
      <c r="CH403" s="6">
        <f t="shared" si="514"/>
        <v>0</v>
      </c>
      <c r="CI403" s="6"/>
      <c r="CJ403" s="6">
        <f t="shared" si="515"/>
        <v>46.5</v>
      </c>
      <c r="CK403" s="6">
        <f t="shared" si="516"/>
        <v>0</v>
      </c>
      <c r="CL403" s="6">
        <f t="shared" si="517"/>
        <v>0</v>
      </c>
      <c r="CM403" s="6"/>
      <c r="CN403" s="6">
        <f t="shared" si="518"/>
        <v>0</v>
      </c>
      <c r="CO403" s="6">
        <f t="shared" si="519"/>
        <v>0</v>
      </c>
      <c r="CP403" s="6">
        <f t="shared" si="520"/>
        <v>0</v>
      </c>
      <c r="CQ403" s="6"/>
      <c r="CR403" s="6">
        <f t="shared" si="312"/>
        <v>0</v>
      </c>
      <c r="CS403" s="6">
        <f t="shared" si="313"/>
        <v>0</v>
      </c>
      <c r="CT403" s="6">
        <f t="shared" si="314"/>
        <v>0</v>
      </c>
      <c r="CU403" s="6"/>
      <c r="CV403" s="6"/>
      <c r="CW403" s="6"/>
      <c r="CX403" s="6"/>
      <c r="CY403" s="6"/>
      <c r="CZ403" s="6"/>
      <c r="DA403" s="6"/>
      <c r="DB403" s="6"/>
      <c r="DC403" s="6"/>
      <c r="DD403" s="133"/>
      <c r="DE403" s="133"/>
      <c r="DF403" s="133"/>
      <c r="DG403" s="133"/>
      <c r="DH403" s="56"/>
      <c r="DI403" s="56"/>
      <c r="DJ403" s="56"/>
      <c r="DK403" s="56"/>
      <c r="DL403" s="56"/>
    </row>
    <row r="404" spans="1:116" s="31" customFormat="1" ht="29.25" customHeight="1" thickTop="1" thickBot="1" x14ac:dyDescent="0.35">
      <c r="A404" s="4">
        <v>44467</v>
      </c>
      <c r="B404" s="51" t="s">
        <v>26</v>
      </c>
      <c r="C404" s="5" t="s">
        <v>41</v>
      </c>
      <c r="D404" s="12" t="s">
        <v>11</v>
      </c>
      <c r="E404" s="5" t="s">
        <v>28</v>
      </c>
      <c r="F404" s="5" t="s">
        <v>1</v>
      </c>
      <c r="G404" s="53" t="s">
        <v>494</v>
      </c>
      <c r="H404" s="53">
        <v>49</v>
      </c>
      <c r="I404" s="81">
        <v>-51</v>
      </c>
      <c r="J404" s="72">
        <v>-52</v>
      </c>
      <c r="K404" s="17">
        <f t="shared" si="522"/>
        <v>1093.0999999999999</v>
      </c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72">
        <v>-52</v>
      </c>
      <c r="Z404" s="17"/>
      <c r="AA404" s="17"/>
      <c r="AB404" s="17"/>
      <c r="AC404" s="17"/>
      <c r="AD404" s="125"/>
      <c r="AE404" s="125"/>
      <c r="AF404" s="123"/>
      <c r="AG404" s="117">
        <f t="shared" si="664"/>
        <v>0</v>
      </c>
      <c r="AH404" s="6">
        <f t="shared" si="665"/>
        <v>0</v>
      </c>
      <c r="AI404" s="72">
        <f t="shared" si="666"/>
        <v>-52</v>
      </c>
      <c r="AJ404" s="17"/>
      <c r="AK404" s="20">
        <f t="shared" si="521"/>
        <v>-52</v>
      </c>
      <c r="AL404" s="20">
        <f t="shared" si="523"/>
        <v>1093.0999999999999</v>
      </c>
      <c r="AM404" s="20"/>
      <c r="AN404" s="6">
        <f t="shared" si="667"/>
        <v>0</v>
      </c>
      <c r="AO404" s="6">
        <f t="shared" si="668"/>
        <v>0</v>
      </c>
      <c r="AP404" s="17">
        <f t="shared" si="669"/>
        <v>0</v>
      </c>
      <c r="AQ404" s="17"/>
      <c r="AR404" s="6">
        <f t="shared" si="670"/>
        <v>0</v>
      </c>
      <c r="AS404" s="6">
        <f t="shared" si="671"/>
        <v>0</v>
      </c>
      <c r="AT404" s="6">
        <f t="shared" si="672"/>
        <v>0</v>
      </c>
      <c r="AU404" s="6"/>
      <c r="AV404" s="6">
        <f t="shared" si="673"/>
        <v>0</v>
      </c>
      <c r="AW404" s="6">
        <f t="shared" si="674"/>
        <v>0</v>
      </c>
      <c r="AX404" s="6">
        <f t="shared" si="675"/>
        <v>0</v>
      </c>
      <c r="AY404" s="6"/>
      <c r="AZ404" s="6">
        <f t="shared" si="676"/>
        <v>0</v>
      </c>
      <c r="BA404" s="6">
        <f t="shared" si="677"/>
        <v>0</v>
      </c>
      <c r="BB404" s="6">
        <f t="shared" si="678"/>
        <v>0</v>
      </c>
      <c r="BC404" s="6"/>
      <c r="BD404" s="6">
        <f t="shared" si="679"/>
        <v>0</v>
      </c>
      <c r="BE404" s="6">
        <f t="shared" si="680"/>
        <v>0</v>
      </c>
      <c r="BF404" s="6">
        <f t="shared" si="681"/>
        <v>0</v>
      </c>
      <c r="BG404" s="6"/>
      <c r="BH404" s="6">
        <f t="shared" si="682"/>
        <v>0</v>
      </c>
      <c r="BI404" s="6">
        <f t="shared" si="683"/>
        <v>0</v>
      </c>
      <c r="BJ404" s="6">
        <f t="shared" si="496"/>
        <v>0</v>
      </c>
      <c r="BK404" s="6"/>
      <c r="BL404" s="6">
        <f t="shared" si="497"/>
        <v>0</v>
      </c>
      <c r="BM404" s="6">
        <f t="shared" si="498"/>
        <v>0</v>
      </c>
      <c r="BN404" s="6">
        <f t="shared" si="499"/>
        <v>0</v>
      </c>
      <c r="BO404" s="6"/>
      <c r="BP404" s="6">
        <f t="shared" si="500"/>
        <v>0</v>
      </c>
      <c r="BQ404" s="6">
        <f t="shared" si="501"/>
        <v>0</v>
      </c>
      <c r="BR404" s="6">
        <f t="shared" si="502"/>
        <v>0</v>
      </c>
      <c r="BS404" s="6"/>
      <c r="BT404" s="6">
        <f t="shared" si="503"/>
        <v>0</v>
      </c>
      <c r="BU404" s="6">
        <f t="shared" si="504"/>
        <v>0</v>
      </c>
      <c r="BV404" s="17">
        <f t="shared" si="505"/>
        <v>0</v>
      </c>
      <c r="BW404" s="17"/>
      <c r="BX404" s="6">
        <f t="shared" si="506"/>
        <v>0</v>
      </c>
      <c r="BY404" s="6">
        <f t="shared" si="507"/>
        <v>0</v>
      </c>
      <c r="BZ404" s="6">
        <f t="shared" si="508"/>
        <v>0</v>
      </c>
      <c r="CA404" s="6"/>
      <c r="CB404" s="6">
        <f t="shared" si="509"/>
        <v>0</v>
      </c>
      <c r="CC404" s="6">
        <f t="shared" si="510"/>
        <v>0</v>
      </c>
      <c r="CD404" s="6">
        <f t="shared" si="511"/>
        <v>0</v>
      </c>
      <c r="CE404" s="6"/>
      <c r="CF404" s="6">
        <f t="shared" si="512"/>
        <v>0</v>
      </c>
      <c r="CG404" s="6">
        <f t="shared" si="513"/>
        <v>0</v>
      </c>
      <c r="CH404" s="6">
        <f t="shared" si="514"/>
        <v>0</v>
      </c>
      <c r="CI404" s="6"/>
      <c r="CJ404" s="6">
        <f t="shared" si="515"/>
        <v>0</v>
      </c>
      <c r="CK404" s="6">
        <f t="shared" si="516"/>
        <v>0</v>
      </c>
      <c r="CL404" s="6">
        <f t="shared" si="517"/>
        <v>0</v>
      </c>
      <c r="CM404" s="6"/>
      <c r="CN404" s="6">
        <f t="shared" si="518"/>
        <v>0</v>
      </c>
      <c r="CO404" s="6">
        <f t="shared" si="519"/>
        <v>0</v>
      </c>
      <c r="CP404" s="79">
        <f t="shared" si="520"/>
        <v>-52</v>
      </c>
      <c r="CQ404" s="6"/>
      <c r="CR404" s="6">
        <f t="shared" si="312"/>
        <v>0</v>
      </c>
      <c r="CS404" s="6">
        <f t="shared" si="313"/>
        <v>0</v>
      </c>
      <c r="CT404" s="6">
        <f t="shared" si="314"/>
        <v>0</v>
      </c>
      <c r="CU404" s="6"/>
      <c r="CV404" s="6"/>
      <c r="CW404" s="6"/>
      <c r="CX404" s="6"/>
      <c r="CY404" s="6"/>
      <c r="CZ404" s="6"/>
      <c r="DA404" s="6"/>
      <c r="DB404" s="6"/>
      <c r="DC404" s="6"/>
      <c r="DD404" s="133"/>
      <c r="DE404" s="133"/>
      <c r="DF404" s="133"/>
      <c r="DG404" s="133"/>
      <c r="DH404" s="56"/>
      <c r="DI404" s="56"/>
      <c r="DJ404" s="56"/>
      <c r="DK404" s="56"/>
      <c r="DL404" s="56"/>
    </row>
    <row r="405" spans="1:116" s="31" customFormat="1" ht="29.25" customHeight="1" thickTop="1" thickBot="1" x14ac:dyDescent="0.35">
      <c r="A405" s="4">
        <v>44467</v>
      </c>
      <c r="B405" s="5" t="s">
        <v>2</v>
      </c>
      <c r="C405" s="5" t="s">
        <v>41</v>
      </c>
      <c r="D405" s="12" t="s">
        <v>11</v>
      </c>
      <c r="E405" s="5" t="s">
        <v>27</v>
      </c>
      <c r="F405" s="5" t="s">
        <v>1</v>
      </c>
      <c r="G405" s="53" t="s">
        <v>495</v>
      </c>
      <c r="H405" s="53">
        <v>51.25</v>
      </c>
      <c r="I405" s="82">
        <v>51.25</v>
      </c>
      <c r="J405" s="17">
        <v>49.25</v>
      </c>
      <c r="K405" s="17">
        <f t="shared" si="522"/>
        <v>1142.3499999999999</v>
      </c>
      <c r="L405" s="17"/>
      <c r="M405" s="68">
        <v>49.25</v>
      </c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25"/>
      <c r="AE405" s="125"/>
      <c r="AF405" s="123"/>
      <c r="AG405" s="117">
        <f t="shared" si="664"/>
        <v>0</v>
      </c>
      <c r="AH405" s="6">
        <f t="shared" si="665"/>
        <v>0</v>
      </c>
      <c r="AI405" s="68">
        <f t="shared" si="666"/>
        <v>49.25</v>
      </c>
      <c r="AJ405" s="17"/>
      <c r="AK405" s="20">
        <f t="shared" si="521"/>
        <v>49.25</v>
      </c>
      <c r="AL405" s="20">
        <f t="shared" si="523"/>
        <v>1142.3499999999999</v>
      </c>
      <c r="AM405" s="20"/>
      <c r="AN405" s="6">
        <f t="shared" si="667"/>
        <v>0</v>
      </c>
      <c r="AO405" s="6">
        <f t="shared" si="668"/>
        <v>0</v>
      </c>
      <c r="AP405" s="17">
        <f t="shared" si="669"/>
        <v>0</v>
      </c>
      <c r="AQ405" s="17"/>
      <c r="AR405" s="6">
        <f t="shared" si="670"/>
        <v>0</v>
      </c>
      <c r="AS405" s="6">
        <f t="shared" si="671"/>
        <v>0</v>
      </c>
      <c r="AT405" s="6">
        <f t="shared" si="672"/>
        <v>49.25</v>
      </c>
      <c r="AU405" s="6"/>
      <c r="AV405" s="6">
        <f t="shared" si="673"/>
        <v>0</v>
      </c>
      <c r="AW405" s="6">
        <f t="shared" si="674"/>
        <v>0</v>
      </c>
      <c r="AX405" s="6">
        <f t="shared" si="675"/>
        <v>0</v>
      </c>
      <c r="AY405" s="6"/>
      <c r="AZ405" s="6">
        <f t="shared" si="676"/>
        <v>0</v>
      </c>
      <c r="BA405" s="6">
        <f t="shared" si="677"/>
        <v>0</v>
      </c>
      <c r="BB405" s="6">
        <f t="shared" si="678"/>
        <v>0</v>
      </c>
      <c r="BC405" s="6"/>
      <c r="BD405" s="6">
        <f t="shared" si="679"/>
        <v>0</v>
      </c>
      <c r="BE405" s="6">
        <f t="shared" si="680"/>
        <v>0</v>
      </c>
      <c r="BF405" s="6">
        <f t="shared" si="681"/>
        <v>0</v>
      </c>
      <c r="BG405" s="6"/>
      <c r="BH405" s="6">
        <f t="shared" si="682"/>
        <v>0</v>
      </c>
      <c r="BI405" s="6">
        <f t="shared" si="683"/>
        <v>0</v>
      </c>
      <c r="BJ405" s="6">
        <f t="shared" si="496"/>
        <v>0</v>
      </c>
      <c r="BK405" s="6"/>
      <c r="BL405" s="6">
        <f t="shared" si="497"/>
        <v>0</v>
      </c>
      <c r="BM405" s="6">
        <f t="shared" si="498"/>
        <v>0</v>
      </c>
      <c r="BN405" s="6">
        <f t="shared" si="499"/>
        <v>0</v>
      </c>
      <c r="BO405" s="6"/>
      <c r="BP405" s="6">
        <f t="shared" si="500"/>
        <v>0</v>
      </c>
      <c r="BQ405" s="6">
        <f t="shared" si="501"/>
        <v>0</v>
      </c>
      <c r="BR405" s="6">
        <f t="shared" si="502"/>
        <v>0</v>
      </c>
      <c r="BS405" s="6"/>
      <c r="BT405" s="6">
        <f t="shared" si="503"/>
        <v>0</v>
      </c>
      <c r="BU405" s="6">
        <f t="shared" si="504"/>
        <v>0</v>
      </c>
      <c r="BV405" s="17">
        <f t="shared" si="505"/>
        <v>0</v>
      </c>
      <c r="BW405" s="17"/>
      <c r="BX405" s="6">
        <f t="shared" si="506"/>
        <v>0</v>
      </c>
      <c r="BY405" s="6">
        <f t="shared" si="507"/>
        <v>0</v>
      </c>
      <c r="BZ405" s="6">
        <f t="shared" si="508"/>
        <v>0</v>
      </c>
      <c r="CA405" s="6"/>
      <c r="CB405" s="6">
        <f t="shared" si="509"/>
        <v>0</v>
      </c>
      <c r="CC405" s="6">
        <f t="shared" si="510"/>
        <v>0</v>
      </c>
      <c r="CD405" s="6">
        <f t="shared" si="511"/>
        <v>0</v>
      </c>
      <c r="CE405" s="6"/>
      <c r="CF405" s="6">
        <f t="shared" si="512"/>
        <v>0</v>
      </c>
      <c r="CG405" s="6">
        <f t="shared" si="513"/>
        <v>0</v>
      </c>
      <c r="CH405" s="6">
        <f t="shared" si="514"/>
        <v>0</v>
      </c>
      <c r="CI405" s="6"/>
      <c r="CJ405" s="6">
        <f t="shared" si="515"/>
        <v>0</v>
      </c>
      <c r="CK405" s="6">
        <f t="shared" si="516"/>
        <v>0</v>
      </c>
      <c r="CL405" s="6">
        <f t="shared" si="517"/>
        <v>0</v>
      </c>
      <c r="CM405" s="6"/>
      <c r="CN405" s="6">
        <f t="shared" si="518"/>
        <v>0</v>
      </c>
      <c r="CO405" s="6">
        <f t="shared" si="519"/>
        <v>0</v>
      </c>
      <c r="CP405" s="6">
        <f t="shared" si="520"/>
        <v>0</v>
      </c>
      <c r="CQ405" s="6"/>
      <c r="CR405" s="6">
        <f t="shared" si="312"/>
        <v>0</v>
      </c>
      <c r="CS405" s="6">
        <f t="shared" si="313"/>
        <v>0</v>
      </c>
      <c r="CT405" s="6">
        <f t="shared" si="314"/>
        <v>0</v>
      </c>
      <c r="CU405" s="6"/>
      <c r="CV405" s="6"/>
      <c r="CW405" s="6"/>
      <c r="CX405" s="6"/>
      <c r="CY405" s="6"/>
      <c r="CZ405" s="6"/>
      <c r="DA405" s="6"/>
      <c r="DB405" s="6"/>
      <c r="DC405" s="6"/>
      <c r="DD405" s="133"/>
      <c r="DE405" s="133"/>
      <c r="DF405" s="133"/>
      <c r="DG405" s="133"/>
      <c r="DH405" s="56"/>
      <c r="DI405" s="56"/>
      <c r="DJ405" s="56"/>
      <c r="DK405" s="56"/>
      <c r="DL405" s="56"/>
    </row>
    <row r="406" spans="1:116" s="31" customFormat="1" ht="29.25" customHeight="1" thickTop="1" thickBot="1" x14ac:dyDescent="0.35">
      <c r="A406" s="4">
        <v>44467</v>
      </c>
      <c r="B406" s="51" t="s">
        <v>4</v>
      </c>
      <c r="C406" s="5" t="s">
        <v>41</v>
      </c>
      <c r="D406" s="12" t="s">
        <v>11</v>
      </c>
      <c r="E406" s="5" t="s">
        <v>27</v>
      </c>
      <c r="F406" s="5" t="s">
        <v>30</v>
      </c>
      <c r="G406" s="53" t="s">
        <v>496</v>
      </c>
      <c r="H406" s="53">
        <v>41.5</v>
      </c>
      <c r="I406" s="81">
        <v>-41.5</v>
      </c>
      <c r="J406" s="72">
        <v>-42.5</v>
      </c>
      <c r="K406" s="17">
        <f t="shared" si="522"/>
        <v>1099.8499999999999</v>
      </c>
      <c r="L406" s="17"/>
      <c r="M406" s="17"/>
      <c r="N406" s="72">
        <v>-42.5</v>
      </c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25"/>
      <c r="AE406" s="125"/>
      <c r="AF406" s="123"/>
      <c r="AG406" s="117">
        <f t="shared" si="664"/>
        <v>0</v>
      </c>
      <c r="AH406" s="6">
        <f t="shared" si="665"/>
        <v>0</v>
      </c>
      <c r="AI406" s="72">
        <f t="shared" si="666"/>
        <v>-42.5</v>
      </c>
      <c r="AJ406" s="17"/>
      <c r="AK406" s="20">
        <f t="shared" si="521"/>
        <v>-42.5</v>
      </c>
      <c r="AL406" s="20">
        <f t="shared" si="523"/>
        <v>1099.8499999999999</v>
      </c>
      <c r="AM406" s="20"/>
      <c r="AN406" s="6">
        <f t="shared" si="667"/>
        <v>0</v>
      </c>
      <c r="AO406" s="6">
        <f t="shared" si="668"/>
        <v>0</v>
      </c>
      <c r="AP406" s="17">
        <f t="shared" si="669"/>
        <v>0</v>
      </c>
      <c r="AQ406" s="17"/>
      <c r="AR406" s="6">
        <f t="shared" si="670"/>
        <v>0</v>
      </c>
      <c r="AS406" s="6">
        <f t="shared" si="671"/>
        <v>0</v>
      </c>
      <c r="AT406" s="6">
        <f t="shared" si="672"/>
        <v>0</v>
      </c>
      <c r="AU406" s="6"/>
      <c r="AV406" s="6">
        <f t="shared" si="673"/>
        <v>0</v>
      </c>
      <c r="AW406" s="6">
        <f t="shared" si="674"/>
        <v>0</v>
      </c>
      <c r="AX406" s="79">
        <f t="shared" si="675"/>
        <v>-42.5</v>
      </c>
      <c r="AY406" s="6"/>
      <c r="AZ406" s="6">
        <f t="shared" si="676"/>
        <v>0</v>
      </c>
      <c r="BA406" s="6">
        <f t="shared" si="677"/>
        <v>0</v>
      </c>
      <c r="BB406" s="6">
        <f t="shared" si="678"/>
        <v>0</v>
      </c>
      <c r="BC406" s="6"/>
      <c r="BD406" s="6">
        <f t="shared" si="679"/>
        <v>0</v>
      </c>
      <c r="BE406" s="6">
        <f t="shared" si="680"/>
        <v>0</v>
      </c>
      <c r="BF406" s="6">
        <f t="shared" si="681"/>
        <v>0</v>
      </c>
      <c r="BG406" s="6"/>
      <c r="BH406" s="6">
        <f t="shared" si="682"/>
        <v>0</v>
      </c>
      <c r="BI406" s="6">
        <f t="shared" si="683"/>
        <v>0</v>
      </c>
      <c r="BJ406" s="6">
        <f t="shared" si="496"/>
        <v>0</v>
      </c>
      <c r="BK406" s="6"/>
      <c r="BL406" s="6">
        <f t="shared" si="497"/>
        <v>0</v>
      </c>
      <c r="BM406" s="6">
        <f t="shared" si="498"/>
        <v>0</v>
      </c>
      <c r="BN406" s="6">
        <f t="shared" si="499"/>
        <v>0</v>
      </c>
      <c r="BO406" s="6"/>
      <c r="BP406" s="6">
        <f t="shared" si="500"/>
        <v>0</v>
      </c>
      <c r="BQ406" s="6">
        <f t="shared" si="501"/>
        <v>0</v>
      </c>
      <c r="BR406" s="6">
        <f t="shared" si="502"/>
        <v>0</v>
      </c>
      <c r="BS406" s="6"/>
      <c r="BT406" s="6">
        <f t="shared" si="503"/>
        <v>0</v>
      </c>
      <c r="BU406" s="6">
        <f t="shared" si="504"/>
        <v>0</v>
      </c>
      <c r="BV406" s="17">
        <f t="shared" si="505"/>
        <v>0</v>
      </c>
      <c r="BW406" s="17"/>
      <c r="BX406" s="6">
        <f t="shared" si="506"/>
        <v>0</v>
      </c>
      <c r="BY406" s="6">
        <f t="shared" si="507"/>
        <v>0</v>
      </c>
      <c r="BZ406" s="6">
        <f t="shared" si="508"/>
        <v>0</v>
      </c>
      <c r="CA406" s="6"/>
      <c r="CB406" s="6">
        <f t="shared" si="509"/>
        <v>0</v>
      </c>
      <c r="CC406" s="6">
        <f t="shared" si="510"/>
        <v>0</v>
      </c>
      <c r="CD406" s="6">
        <f t="shared" si="511"/>
        <v>0</v>
      </c>
      <c r="CE406" s="6"/>
      <c r="CF406" s="6">
        <f t="shared" si="512"/>
        <v>0</v>
      </c>
      <c r="CG406" s="6">
        <f t="shared" si="513"/>
        <v>0</v>
      </c>
      <c r="CH406" s="6">
        <f t="shared" si="514"/>
        <v>0</v>
      </c>
      <c r="CI406" s="6"/>
      <c r="CJ406" s="6">
        <f t="shared" si="515"/>
        <v>0</v>
      </c>
      <c r="CK406" s="6">
        <f t="shared" si="516"/>
        <v>0</v>
      </c>
      <c r="CL406" s="6">
        <f t="shared" si="517"/>
        <v>0</v>
      </c>
      <c r="CM406" s="6"/>
      <c r="CN406" s="6">
        <f t="shared" si="518"/>
        <v>0</v>
      </c>
      <c r="CO406" s="6">
        <f t="shared" si="519"/>
        <v>0</v>
      </c>
      <c r="CP406" s="6">
        <f t="shared" si="520"/>
        <v>0</v>
      </c>
      <c r="CQ406" s="6"/>
      <c r="CR406" s="6">
        <f t="shared" si="312"/>
        <v>0</v>
      </c>
      <c r="CS406" s="6">
        <f t="shared" si="313"/>
        <v>0</v>
      </c>
      <c r="CT406" s="6">
        <f t="shared" si="314"/>
        <v>0</v>
      </c>
      <c r="CU406" s="6"/>
      <c r="CV406" s="6"/>
      <c r="CW406" s="6"/>
      <c r="CX406" s="6"/>
      <c r="CY406" s="6"/>
      <c r="CZ406" s="6"/>
      <c r="DA406" s="6"/>
      <c r="DB406" s="6"/>
      <c r="DC406" s="6"/>
      <c r="DD406" s="133"/>
      <c r="DE406" s="133"/>
      <c r="DF406" s="133"/>
      <c r="DG406" s="133"/>
      <c r="DH406" s="56"/>
      <c r="DI406" s="56"/>
      <c r="DJ406" s="56"/>
      <c r="DK406" s="56"/>
      <c r="DL406" s="56"/>
    </row>
    <row r="407" spans="1:116" s="31" customFormat="1" ht="29.25" customHeight="1" thickTop="1" thickBot="1" x14ac:dyDescent="0.35">
      <c r="A407" s="4">
        <v>44467</v>
      </c>
      <c r="B407" s="5" t="s">
        <v>8</v>
      </c>
      <c r="C407" s="5" t="s">
        <v>41</v>
      </c>
      <c r="D407" s="12" t="s">
        <v>11</v>
      </c>
      <c r="E407" s="5" t="s">
        <v>27</v>
      </c>
      <c r="F407" s="5" t="s">
        <v>1</v>
      </c>
      <c r="G407" s="53" t="s">
        <v>497</v>
      </c>
      <c r="H407" s="53">
        <v>47.25</v>
      </c>
      <c r="I407" s="82">
        <v>47.25</v>
      </c>
      <c r="J407" s="17">
        <v>45.25</v>
      </c>
      <c r="K407" s="17">
        <f t="shared" si="522"/>
        <v>1145.0999999999999</v>
      </c>
      <c r="L407" s="17"/>
      <c r="M407" s="17"/>
      <c r="N407" s="17"/>
      <c r="O407" s="17"/>
      <c r="P407" s="17"/>
      <c r="Q407" s="17"/>
      <c r="R407" s="68">
        <v>45.25</v>
      </c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25"/>
      <c r="AE407" s="125"/>
      <c r="AF407" s="123"/>
      <c r="AG407" s="117">
        <f t="shared" si="664"/>
        <v>0</v>
      </c>
      <c r="AH407" s="6">
        <f t="shared" si="665"/>
        <v>0</v>
      </c>
      <c r="AI407" s="68">
        <f t="shared" si="666"/>
        <v>45.25</v>
      </c>
      <c r="AJ407" s="17"/>
      <c r="AK407" s="20">
        <f t="shared" si="521"/>
        <v>45.25</v>
      </c>
      <c r="AL407" s="20">
        <f t="shared" si="523"/>
        <v>1145.0999999999999</v>
      </c>
      <c r="AM407" s="20"/>
      <c r="AN407" s="6">
        <f t="shared" si="667"/>
        <v>0</v>
      </c>
      <c r="AO407" s="6">
        <f t="shared" si="668"/>
        <v>0</v>
      </c>
      <c r="AP407" s="17">
        <f t="shared" si="669"/>
        <v>0</v>
      </c>
      <c r="AQ407" s="17"/>
      <c r="AR407" s="6">
        <f t="shared" si="670"/>
        <v>0</v>
      </c>
      <c r="AS407" s="6">
        <f t="shared" si="671"/>
        <v>0</v>
      </c>
      <c r="AT407" s="6">
        <f t="shared" si="672"/>
        <v>0</v>
      </c>
      <c r="AU407" s="6"/>
      <c r="AV407" s="6">
        <f t="shared" si="673"/>
        <v>0</v>
      </c>
      <c r="AW407" s="6">
        <f t="shared" si="674"/>
        <v>0</v>
      </c>
      <c r="AX407" s="6">
        <f t="shared" si="675"/>
        <v>0</v>
      </c>
      <c r="AY407" s="6"/>
      <c r="AZ407" s="6">
        <f t="shared" si="676"/>
        <v>0</v>
      </c>
      <c r="BA407" s="6">
        <f t="shared" si="677"/>
        <v>0</v>
      </c>
      <c r="BB407" s="6">
        <f t="shared" si="678"/>
        <v>0</v>
      </c>
      <c r="BC407" s="6"/>
      <c r="BD407" s="6">
        <f t="shared" si="679"/>
        <v>0</v>
      </c>
      <c r="BE407" s="6">
        <f t="shared" si="680"/>
        <v>0</v>
      </c>
      <c r="BF407" s="6">
        <f t="shared" si="681"/>
        <v>0</v>
      </c>
      <c r="BG407" s="6"/>
      <c r="BH407" s="6">
        <f t="shared" si="682"/>
        <v>0</v>
      </c>
      <c r="BI407" s="6">
        <f t="shared" si="683"/>
        <v>0</v>
      </c>
      <c r="BJ407" s="6">
        <f t="shared" si="496"/>
        <v>0</v>
      </c>
      <c r="BK407" s="6"/>
      <c r="BL407" s="6">
        <f t="shared" si="497"/>
        <v>0</v>
      </c>
      <c r="BM407" s="6">
        <f t="shared" si="498"/>
        <v>0</v>
      </c>
      <c r="BN407" s="6">
        <f t="shared" si="499"/>
        <v>45.25</v>
      </c>
      <c r="BO407" s="6"/>
      <c r="BP407" s="6">
        <f t="shared" si="500"/>
        <v>0</v>
      </c>
      <c r="BQ407" s="6">
        <f t="shared" si="501"/>
        <v>0</v>
      </c>
      <c r="BR407" s="6">
        <f t="shared" si="502"/>
        <v>0</v>
      </c>
      <c r="BS407" s="6"/>
      <c r="BT407" s="6">
        <f t="shared" si="503"/>
        <v>0</v>
      </c>
      <c r="BU407" s="6">
        <f t="shared" si="504"/>
        <v>0</v>
      </c>
      <c r="BV407" s="17">
        <f t="shared" si="505"/>
        <v>0</v>
      </c>
      <c r="BW407" s="17"/>
      <c r="BX407" s="6">
        <f t="shared" si="506"/>
        <v>0</v>
      </c>
      <c r="BY407" s="6">
        <f t="shared" si="507"/>
        <v>0</v>
      </c>
      <c r="BZ407" s="6">
        <f t="shared" si="508"/>
        <v>0</v>
      </c>
      <c r="CA407" s="6"/>
      <c r="CB407" s="6">
        <f t="shared" si="509"/>
        <v>0</v>
      </c>
      <c r="CC407" s="6">
        <f t="shared" si="510"/>
        <v>0</v>
      </c>
      <c r="CD407" s="6">
        <f t="shared" si="511"/>
        <v>0</v>
      </c>
      <c r="CE407" s="6"/>
      <c r="CF407" s="6">
        <f t="shared" si="512"/>
        <v>0</v>
      </c>
      <c r="CG407" s="6">
        <f t="shared" si="513"/>
        <v>0</v>
      </c>
      <c r="CH407" s="6">
        <f t="shared" si="514"/>
        <v>0</v>
      </c>
      <c r="CI407" s="6"/>
      <c r="CJ407" s="6">
        <f t="shared" si="515"/>
        <v>0</v>
      </c>
      <c r="CK407" s="6">
        <f t="shared" si="516"/>
        <v>0</v>
      </c>
      <c r="CL407" s="6">
        <f t="shared" si="517"/>
        <v>0</v>
      </c>
      <c r="CM407" s="6"/>
      <c r="CN407" s="6">
        <f t="shared" si="518"/>
        <v>0</v>
      </c>
      <c r="CO407" s="6">
        <f t="shared" si="519"/>
        <v>0</v>
      </c>
      <c r="CP407" s="6">
        <f t="shared" si="520"/>
        <v>0</v>
      </c>
      <c r="CQ407" s="6"/>
      <c r="CR407" s="6">
        <f t="shared" si="312"/>
        <v>0</v>
      </c>
      <c r="CS407" s="6">
        <f t="shared" si="313"/>
        <v>0</v>
      </c>
      <c r="CT407" s="6">
        <f t="shared" si="314"/>
        <v>0</v>
      </c>
      <c r="CU407" s="6"/>
      <c r="CV407" s="6"/>
      <c r="CW407" s="6"/>
      <c r="CX407" s="6"/>
      <c r="CY407" s="6"/>
      <c r="CZ407" s="6"/>
      <c r="DA407" s="6"/>
      <c r="DB407" s="6"/>
      <c r="DC407" s="6"/>
      <c r="DD407" s="133"/>
      <c r="DE407" s="133"/>
      <c r="DF407" s="133"/>
      <c r="DG407" s="133"/>
      <c r="DH407" s="56"/>
      <c r="DI407" s="56"/>
      <c r="DJ407" s="56"/>
      <c r="DK407" s="56"/>
      <c r="DL407" s="56"/>
    </row>
    <row r="408" spans="1:116" s="31" customFormat="1" ht="29.25" customHeight="1" thickTop="1" thickBot="1" x14ac:dyDescent="0.35">
      <c r="A408" s="4">
        <v>44472</v>
      </c>
      <c r="B408" s="5" t="s">
        <v>25</v>
      </c>
      <c r="C408" s="5" t="s">
        <v>41</v>
      </c>
      <c r="D408" s="12" t="s">
        <v>11</v>
      </c>
      <c r="E408" s="5" t="s">
        <v>65</v>
      </c>
      <c r="F408" s="5" t="s">
        <v>30</v>
      </c>
      <c r="G408" s="53" t="s">
        <v>501</v>
      </c>
      <c r="H408" s="53">
        <v>60</v>
      </c>
      <c r="I408" s="82">
        <v>40</v>
      </c>
      <c r="J408" s="17">
        <v>38</v>
      </c>
      <c r="K408" s="17">
        <f t="shared" si="522"/>
        <v>1183.0999999999999</v>
      </c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68">
        <v>38</v>
      </c>
      <c r="Y408" s="17"/>
      <c r="Z408" s="17"/>
      <c r="AA408" s="17"/>
      <c r="AB408" s="17"/>
      <c r="AC408" s="17"/>
      <c r="AD408" s="125"/>
      <c r="AE408" s="125"/>
      <c r="AF408" s="123"/>
      <c r="AG408" s="117">
        <f t="shared" ref="AG408:AG413" si="684">IF(C408="HF",J408,0)</f>
        <v>0</v>
      </c>
      <c r="AH408" s="6">
        <f t="shared" ref="AH408:AH413" si="685">IF(C408="HF2",J408,0)</f>
        <v>0</v>
      </c>
      <c r="AI408" s="68">
        <f t="shared" ref="AI408:AI413" si="686">IF(C408="HF3",J408,0)</f>
        <v>38</v>
      </c>
      <c r="AJ408" s="17"/>
      <c r="AK408" s="20">
        <f t="shared" si="521"/>
        <v>38</v>
      </c>
      <c r="AL408" s="20">
        <f t="shared" si="523"/>
        <v>1183.0999999999999</v>
      </c>
      <c r="AM408" s="20"/>
      <c r="AN408" s="6">
        <f t="shared" ref="AN408:AN411" si="687">IF(B408="AUD/JPY",AG408,0)</f>
        <v>0</v>
      </c>
      <c r="AO408" s="6">
        <f t="shared" ref="AO408:AO411" si="688">IF(B408="AUD/JPY",AH408,0)</f>
        <v>0</v>
      </c>
      <c r="AP408" s="17">
        <f t="shared" ref="AP408:AP411" si="689">IF(B408="AUD/JPY",AI408,0)</f>
        <v>0</v>
      </c>
      <c r="AQ408" s="17"/>
      <c r="AR408" s="6">
        <f t="shared" ref="AR408:AR411" si="690">IF(B408="AUD/USD",AG408,0)</f>
        <v>0</v>
      </c>
      <c r="AS408" s="6">
        <f t="shared" ref="AS408:AS411" si="691">IF(B408="AUD/USD",AH408,0)</f>
        <v>0</v>
      </c>
      <c r="AT408" s="6">
        <f t="shared" ref="AT408:AT411" si="692">IF(B408="AUD/USD",AI408,0)</f>
        <v>0</v>
      </c>
      <c r="AU408" s="6"/>
      <c r="AV408" s="6">
        <f t="shared" ref="AV408:AV411" si="693">IF(B408="EUR/GBP",AG408,0)</f>
        <v>0</v>
      </c>
      <c r="AW408" s="6">
        <f t="shared" ref="AW408:AW411" si="694">IF(B408="EUR/GBP",AH408,0)</f>
        <v>0</v>
      </c>
      <c r="AX408" s="6">
        <f t="shared" ref="AX408:AX411" si="695">IF(B408="EUR/GBP",AI408,0)</f>
        <v>0</v>
      </c>
      <c r="AY408" s="6"/>
      <c r="AZ408" s="6">
        <f t="shared" ref="AZ408:AZ411" si="696">IF(B408="EUR/JPY",AG408,0)</f>
        <v>0</v>
      </c>
      <c r="BA408" s="6">
        <f t="shared" ref="BA408:BA411" si="697">IF(B408="EUR/JPY",AH408,0)</f>
        <v>0</v>
      </c>
      <c r="BB408" s="6">
        <f t="shared" ref="BB408:BB411" si="698">IF(B408="EUR/JPY",AI408,0)</f>
        <v>0</v>
      </c>
      <c r="BC408" s="6"/>
      <c r="BD408" s="6">
        <f t="shared" ref="BD408:BD411" si="699">IF(B408="EUR/USD",AG408,0)</f>
        <v>0</v>
      </c>
      <c r="BE408" s="6">
        <f t="shared" ref="BE408:BE411" si="700">IF(B408="EUR/USD",AH408,0)</f>
        <v>0</v>
      </c>
      <c r="BF408" s="6">
        <f t="shared" ref="BF408:BF411" si="701">IF(B408="EUR/USD",AI408,0)</f>
        <v>0</v>
      </c>
      <c r="BG408" s="6"/>
      <c r="BH408" s="6">
        <f t="shared" ref="BH408:BH411" si="702">IF(B408="GBP/JPY",AG408,0)</f>
        <v>0</v>
      </c>
      <c r="BI408" s="6">
        <f t="shared" ref="BI408:BI411" si="703">IF(B408="GBP/JPY",AH408,0)</f>
        <v>0</v>
      </c>
      <c r="BJ408" s="6">
        <f t="shared" si="496"/>
        <v>0</v>
      </c>
      <c r="BK408" s="6"/>
      <c r="BL408" s="6">
        <f t="shared" si="497"/>
        <v>0</v>
      </c>
      <c r="BM408" s="6">
        <f t="shared" si="498"/>
        <v>0</v>
      </c>
      <c r="BN408" s="6">
        <f t="shared" si="499"/>
        <v>0</v>
      </c>
      <c r="BO408" s="6"/>
      <c r="BP408" s="6">
        <f t="shared" si="500"/>
        <v>0</v>
      </c>
      <c r="BQ408" s="6">
        <f t="shared" si="501"/>
        <v>0</v>
      </c>
      <c r="BR408" s="6">
        <f t="shared" si="502"/>
        <v>0</v>
      </c>
      <c r="BS408" s="6"/>
      <c r="BT408" s="6">
        <f t="shared" si="503"/>
        <v>0</v>
      </c>
      <c r="BU408" s="6">
        <f t="shared" si="504"/>
        <v>0</v>
      </c>
      <c r="BV408" s="17">
        <f t="shared" si="505"/>
        <v>0</v>
      </c>
      <c r="BW408" s="17"/>
      <c r="BX408" s="6">
        <f t="shared" si="506"/>
        <v>0</v>
      </c>
      <c r="BY408" s="6">
        <f t="shared" si="507"/>
        <v>0</v>
      </c>
      <c r="BZ408" s="6">
        <f t="shared" si="508"/>
        <v>0</v>
      </c>
      <c r="CA408" s="6"/>
      <c r="CB408" s="6">
        <f t="shared" si="509"/>
        <v>0</v>
      </c>
      <c r="CC408" s="6">
        <f t="shared" si="510"/>
        <v>0</v>
      </c>
      <c r="CD408" s="6">
        <f t="shared" si="511"/>
        <v>0</v>
      </c>
      <c r="CE408" s="6"/>
      <c r="CF408" s="6">
        <f t="shared" si="512"/>
        <v>0</v>
      </c>
      <c r="CG408" s="6">
        <f t="shared" si="513"/>
        <v>0</v>
      </c>
      <c r="CH408" s="6">
        <f t="shared" si="514"/>
        <v>0</v>
      </c>
      <c r="CI408" s="6"/>
      <c r="CJ408" s="6">
        <f t="shared" si="515"/>
        <v>0</v>
      </c>
      <c r="CK408" s="6">
        <f t="shared" si="516"/>
        <v>0</v>
      </c>
      <c r="CL408" s="36">
        <f t="shared" si="517"/>
        <v>38</v>
      </c>
      <c r="CM408" s="6"/>
      <c r="CN408" s="6">
        <f t="shared" si="518"/>
        <v>0</v>
      </c>
      <c r="CO408" s="6">
        <f t="shared" si="519"/>
        <v>0</v>
      </c>
      <c r="CP408" s="6">
        <f t="shared" si="520"/>
        <v>0</v>
      </c>
      <c r="CQ408" s="6"/>
      <c r="CR408" s="6">
        <f t="shared" si="312"/>
        <v>0</v>
      </c>
      <c r="CS408" s="6">
        <f t="shared" si="313"/>
        <v>0</v>
      </c>
      <c r="CT408" s="6">
        <f t="shared" si="314"/>
        <v>0</v>
      </c>
      <c r="CU408" s="6"/>
      <c r="CV408" s="6"/>
      <c r="CW408" s="6"/>
      <c r="CX408" s="6"/>
      <c r="CY408" s="6"/>
      <c r="CZ408" s="6"/>
      <c r="DA408" s="6"/>
      <c r="DB408" s="6"/>
      <c r="DC408" s="6"/>
      <c r="DD408" s="133"/>
      <c r="DE408" s="133"/>
      <c r="DF408" s="133"/>
      <c r="DG408" s="133"/>
      <c r="DH408" s="56"/>
      <c r="DI408" s="56"/>
      <c r="DJ408" s="56"/>
      <c r="DK408" s="56"/>
      <c r="DL408" s="56"/>
    </row>
    <row r="409" spans="1:116" s="31" customFormat="1" ht="29.25" customHeight="1" thickTop="1" thickBot="1" x14ac:dyDescent="0.35">
      <c r="A409" s="4">
        <v>44472</v>
      </c>
      <c r="B409" s="5" t="s">
        <v>2</v>
      </c>
      <c r="C409" s="5" t="s">
        <v>41</v>
      </c>
      <c r="D409" s="12" t="s">
        <v>11</v>
      </c>
      <c r="E409" s="5" t="s">
        <v>27</v>
      </c>
      <c r="F409" s="5" t="s">
        <v>30</v>
      </c>
      <c r="G409" s="53" t="s">
        <v>498</v>
      </c>
      <c r="H409" s="53">
        <v>61</v>
      </c>
      <c r="I409" s="82">
        <v>39</v>
      </c>
      <c r="J409" s="17">
        <v>37</v>
      </c>
      <c r="K409" s="17">
        <f t="shared" si="522"/>
        <v>1220.0999999999999</v>
      </c>
      <c r="L409" s="17"/>
      <c r="M409" s="68">
        <v>37</v>
      </c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25"/>
      <c r="AE409" s="125"/>
      <c r="AF409" s="123"/>
      <c r="AG409" s="117">
        <f t="shared" si="684"/>
        <v>0</v>
      </c>
      <c r="AH409" s="6">
        <f t="shared" si="685"/>
        <v>0</v>
      </c>
      <c r="AI409" s="68">
        <f t="shared" si="686"/>
        <v>37</v>
      </c>
      <c r="AJ409" s="17"/>
      <c r="AK409" s="20">
        <f t="shared" si="521"/>
        <v>37</v>
      </c>
      <c r="AL409" s="20">
        <f t="shared" si="523"/>
        <v>1220.0999999999999</v>
      </c>
      <c r="AM409" s="20"/>
      <c r="AN409" s="6">
        <f t="shared" si="687"/>
        <v>0</v>
      </c>
      <c r="AO409" s="6">
        <f t="shared" si="688"/>
        <v>0</v>
      </c>
      <c r="AP409" s="17">
        <f t="shared" si="689"/>
        <v>0</v>
      </c>
      <c r="AQ409" s="17"/>
      <c r="AR409" s="6">
        <f t="shared" si="690"/>
        <v>0</v>
      </c>
      <c r="AS409" s="6">
        <f t="shared" si="691"/>
        <v>0</v>
      </c>
      <c r="AT409" s="36">
        <f t="shared" si="692"/>
        <v>37</v>
      </c>
      <c r="AU409" s="6"/>
      <c r="AV409" s="6">
        <f t="shared" si="693"/>
        <v>0</v>
      </c>
      <c r="AW409" s="6">
        <f t="shared" si="694"/>
        <v>0</v>
      </c>
      <c r="AX409" s="6">
        <f t="shared" si="695"/>
        <v>0</v>
      </c>
      <c r="AY409" s="6"/>
      <c r="AZ409" s="6">
        <f t="shared" si="696"/>
        <v>0</v>
      </c>
      <c r="BA409" s="6">
        <f t="shared" si="697"/>
        <v>0</v>
      </c>
      <c r="BB409" s="6">
        <f t="shared" si="698"/>
        <v>0</v>
      </c>
      <c r="BC409" s="6"/>
      <c r="BD409" s="6">
        <f t="shared" si="699"/>
        <v>0</v>
      </c>
      <c r="BE409" s="6">
        <f t="shared" si="700"/>
        <v>0</v>
      </c>
      <c r="BF409" s="6">
        <f t="shared" si="701"/>
        <v>0</v>
      </c>
      <c r="BG409" s="6"/>
      <c r="BH409" s="6">
        <f t="shared" si="702"/>
        <v>0</v>
      </c>
      <c r="BI409" s="6">
        <f t="shared" si="703"/>
        <v>0</v>
      </c>
      <c r="BJ409" s="6">
        <f t="shared" si="496"/>
        <v>0</v>
      </c>
      <c r="BK409" s="6"/>
      <c r="BL409" s="6">
        <f t="shared" si="497"/>
        <v>0</v>
      </c>
      <c r="BM409" s="6">
        <f t="shared" si="498"/>
        <v>0</v>
      </c>
      <c r="BN409" s="6">
        <f t="shared" si="499"/>
        <v>0</v>
      </c>
      <c r="BO409" s="6"/>
      <c r="BP409" s="6">
        <f t="shared" si="500"/>
        <v>0</v>
      </c>
      <c r="BQ409" s="6">
        <f t="shared" si="501"/>
        <v>0</v>
      </c>
      <c r="BR409" s="6">
        <f t="shared" si="502"/>
        <v>0</v>
      </c>
      <c r="BS409" s="6"/>
      <c r="BT409" s="6">
        <f t="shared" si="503"/>
        <v>0</v>
      </c>
      <c r="BU409" s="6">
        <f t="shared" si="504"/>
        <v>0</v>
      </c>
      <c r="BV409" s="17">
        <f t="shared" si="505"/>
        <v>0</v>
      </c>
      <c r="BW409" s="17"/>
      <c r="BX409" s="6">
        <f t="shared" si="506"/>
        <v>0</v>
      </c>
      <c r="BY409" s="6">
        <f t="shared" si="507"/>
        <v>0</v>
      </c>
      <c r="BZ409" s="6">
        <f t="shared" si="508"/>
        <v>0</v>
      </c>
      <c r="CA409" s="6"/>
      <c r="CB409" s="6">
        <f t="shared" si="509"/>
        <v>0</v>
      </c>
      <c r="CC409" s="6">
        <f t="shared" si="510"/>
        <v>0</v>
      </c>
      <c r="CD409" s="6">
        <f t="shared" si="511"/>
        <v>0</v>
      </c>
      <c r="CE409" s="6"/>
      <c r="CF409" s="6">
        <f t="shared" si="512"/>
        <v>0</v>
      </c>
      <c r="CG409" s="6">
        <f t="shared" si="513"/>
        <v>0</v>
      </c>
      <c r="CH409" s="6">
        <f t="shared" si="514"/>
        <v>0</v>
      </c>
      <c r="CI409" s="6"/>
      <c r="CJ409" s="6">
        <f t="shared" si="515"/>
        <v>0</v>
      </c>
      <c r="CK409" s="6">
        <f t="shared" si="516"/>
        <v>0</v>
      </c>
      <c r="CL409" s="6">
        <f t="shared" si="517"/>
        <v>0</v>
      </c>
      <c r="CM409" s="6"/>
      <c r="CN409" s="6">
        <f t="shared" si="518"/>
        <v>0</v>
      </c>
      <c r="CO409" s="6">
        <f t="shared" si="519"/>
        <v>0</v>
      </c>
      <c r="CP409" s="6">
        <f t="shared" si="520"/>
        <v>0</v>
      </c>
      <c r="CQ409" s="6"/>
      <c r="CR409" s="6">
        <f t="shared" si="312"/>
        <v>0</v>
      </c>
      <c r="CS409" s="6">
        <f t="shared" si="313"/>
        <v>0</v>
      </c>
      <c r="CT409" s="6">
        <f t="shared" si="314"/>
        <v>0</v>
      </c>
      <c r="CU409" s="6"/>
      <c r="CV409" s="6"/>
      <c r="CW409" s="6"/>
      <c r="CX409" s="6"/>
      <c r="CY409" s="6"/>
      <c r="CZ409" s="6"/>
      <c r="DA409" s="6"/>
      <c r="DB409" s="6"/>
      <c r="DC409" s="6"/>
      <c r="DD409" s="133"/>
      <c r="DE409" s="133"/>
      <c r="DF409" s="133"/>
      <c r="DG409" s="133"/>
      <c r="DH409" s="56"/>
      <c r="DI409" s="56"/>
      <c r="DJ409" s="56"/>
      <c r="DK409" s="56"/>
      <c r="DL409" s="56"/>
    </row>
    <row r="410" spans="1:116" s="31" customFormat="1" ht="29.25" customHeight="1" thickTop="1" thickBot="1" x14ac:dyDescent="0.35">
      <c r="A410" s="4">
        <v>44472</v>
      </c>
      <c r="B410" s="5" t="s">
        <v>4</v>
      </c>
      <c r="C410" s="5" t="s">
        <v>41</v>
      </c>
      <c r="D410" s="12" t="s">
        <v>11</v>
      </c>
      <c r="E410" s="5" t="s">
        <v>27</v>
      </c>
      <c r="F410" s="5" t="s">
        <v>1</v>
      </c>
      <c r="G410" s="53" t="s">
        <v>499</v>
      </c>
      <c r="H410" s="53">
        <v>47.5</v>
      </c>
      <c r="I410" s="82">
        <v>47.5</v>
      </c>
      <c r="J410" s="17">
        <v>45.5</v>
      </c>
      <c r="K410" s="17">
        <f t="shared" si="522"/>
        <v>1265.5999999999999</v>
      </c>
      <c r="L410" s="17"/>
      <c r="M410" s="17"/>
      <c r="N410" s="68">
        <v>45.5</v>
      </c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25"/>
      <c r="AE410" s="125"/>
      <c r="AF410" s="123"/>
      <c r="AG410" s="117">
        <f t="shared" si="684"/>
        <v>0</v>
      </c>
      <c r="AH410" s="6">
        <f t="shared" si="685"/>
        <v>0</v>
      </c>
      <c r="AI410" s="68">
        <f t="shared" si="686"/>
        <v>45.5</v>
      </c>
      <c r="AJ410" s="17"/>
      <c r="AK410" s="20">
        <f t="shared" si="521"/>
        <v>45.5</v>
      </c>
      <c r="AL410" s="20">
        <f t="shared" si="523"/>
        <v>1265.5999999999999</v>
      </c>
      <c r="AM410" s="20"/>
      <c r="AN410" s="6">
        <f t="shared" si="687"/>
        <v>0</v>
      </c>
      <c r="AO410" s="6">
        <f t="shared" si="688"/>
        <v>0</v>
      </c>
      <c r="AP410" s="17">
        <f t="shared" si="689"/>
        <v>0</v>
      </c>
      <c r="AQ410" s="17"/>
      <c r="AR410" s="6">
        <f t="shared" si="690"/>
        <v>0</v>
      </c>
      <c r="AS410" s="6">
        <f t="shared" si="691"/>
        <v>0</v>
      </c>
      <c r="AT410" s="6">
        <f t="shared" si="692"/>
        <v>0</v>
      </c>
      <c r="AU410" s="6"/>
      <c r="AV410" s="6">
        <f t="shared" si="693"/>
        <v>0</v>
      </c>
      <c r="AW410" s="6">
        <f t="shared" si="694"/>
        <v>0</v>
      </c>
      <c r="AX410" s="36">
        <f t="shared" si="695"/>
        <v>45.5</v>
      </c>
      <c r="AY410" s="6"/>
      <c r="AZ410" s="6">
        <f t="shared" si="696"/>
        <v>0</v>
      </c>
      <c r="BA410" s="6">
        <f t="shared" si="697"/>
        <v>0</v>
      </c>
      <c r="BB410" s="6">
        <f t="shared" si="698"/>
        <v>0</v>
      </c>
      <c r="BC410" s="6"/>
      <c r="BD410" s="6">
        <f t="shared" si="699"/>
        <v>0</v>
      </c>
      <c r="BE410" s="6">
        <f t="shared" si="700"/>
        <v>0</v>
      </c>
      <c r="BF410" s="6">
        <f t="shared" si="701"/>
        <v>0</v>
      </c>
      <c r="BG410" s="6"/>
      <c r="BH410" s="6">
        <f t="shared" si="702"/>
        <v>0</v>
      </c>
      <c r="BI410" s="6">
        <f t="shared" si="703"/>
        <v>0</v>
      </c>
      <c r="BJ410" s="6">
        <f t="shared" si="496"/>
        <v>0</v>
      </c>
      <c r="BK410" s="6"/>
      <c r="BL410" s="6">
        <f t="shared" si="497"/>
        <v>0</v>
      </c>
      <c r="BM410" s="6">
        <f t="shared" si="498"/>
        <v>0</v>
      </c>
      <c r="BN410" s="6">
        <f t="shared" si="499"/>
        <v>0</v>
      </c>
      <c r="BO410" s="6"/>
      <c r="BP410" s="6">
        <f t="shared" si="500"/>
        <v>0</v>
      </c>
      <c r="BQ410" s="6">
        <f t="shared" si="501"/>
        <v>0</v>
      </c>
      <c r="BR410" s="6">
        <f t="shared" si="502"/>
        <v>0</v>
      </c>
      <c r="BS410" s="6"/>
      <c r="BT410" s="6">
        <f t="shared" si="503"/>
        <v>0</v>
      </c>
      <c r="BU410" s="6">
        <f t="shared" si="504"/>
        <v>0</v>
      </c>
      <c r="BV410" s="17">
        <f t="shared" si="505"/>
        <v>0</v>
      </c>
      <c r="BW410" s="17"/>
      <c r="BX410" s="6">
        <f t="shared" si="506"/>
        <v>0</v>
      </c>
      <c r="BY410" s="6">
        <f t="shared" si="507"/>
        <v>0</v>
      </c>
      <c r="BZ410" s="6">
        <f t="shared" si="508"/>
        <v>0</v>
      </c>
      <c r="CA410" s="6"/>
      <c r="CB410" s="6">
        <f t="shared" si="509"/>
        <v>0</v>
      </c>
      <c r="CC410" s="6">
        <f t="shared" si="510"/>
        <v>0</v>
      </c>
      <c r="CD410" s="6">
        <f t="shared" si="511"/>
        <v>0</v>
      </c>
      <c r="CE410" s="6"/>
      <c r="CF410" s="6">
        <f t="shared" si="512"/>
        <v>0</v>
      </c>
      <c r="CG410" s="6">
        <f t="shared" si="513"/>
        <v>0</v>
      </c>
      <c r="CH410" s="6">
        <f t="shared" si="514"/>
        <v>0</v>
      </c>
      <c r="CI410" s="6"/>
      <c r="CJ410" s="6">
        <f t="shared" si="515"/>
        <v>0</v>
      </c>
      <c r="CK410" s="6">
        <f t="shared" si="516"/>
        <v>0</v>
      </c>
      <c r="CL410" s="6">
        <f t="shared" si="517"/>
        <v>0</v>
      </c>
      <c r="CM410" s="6"/>
      <c r="CN410" s="6">
        <f t="shared" si="518"/>
        <v>0</v>
      </c>
      <c r="CO410" s="6">
        <f t="shared" si="519"/>
        <v>0</v>
      </c>
      <c r="CP410" s="6">
        <f t="shared" si="520"/>
        <v>0</v>
      </c>
      <c r="CQ410" s="6"/>
      <c r="CR410" s="6">
        <f t="shared" si="312"/>
        <v>0</v>
      </c>
      <c r="CS410" s="6">
        <f t="shared" si="313"/>
        <v>0</v>
      </c>
      <c r="CT410" s="6">
        <f t="shared" si="314"/>
        <v>0</v>
      </c>
      <c r="CU410" s="6"/>
      <c r="CV410" s="6"/>
      <c r="CW410" s="6"/>
      <c r="CX410" s="6"/>
      <c r="CY410" s="6"/>
      <c r="CZ410" s="6"/>
      <c r="DA410" s="6"/>
      <c r="DB410" s="6"/>
      <c r="DC410" s="6"/>
      <c r="DD410" s="133"/>
      <c r="DE410" s="133"/>
      <c r="DF410" s="133"/>
      <c r="DG410" s="133"/>
      <c r="DH410" s="56"/>
      <c r="DI410" s="56"/>
      <c r="DJ410" s="56"/>
      <c r="DK410" s="56"/>
      <c r="DL410" s="56"/>
    </row>
    <row r="411" spans="1:116" s="31" customFormat="1" ht="29.25" customHeight="1" thickTop="1" thickBot="1" x14ac:dyDescent="0.35">
      <c r="A411" s="4">
        <v>44472</v>
      </c>
      <c r="B411" s="5" t="s">
        <v>9</v>
      </c>
      <c r="C411" s="5" t="s">
        <v>38</v>
      </c>
      <c r="D411" s="12" t="s">
        <v>11</v>
      </c>
      <c r="E411" s="5" t="s">
        <v>27</v>
      </c>
      <c r="F411" s="5" t="s">
        <v>1</v>
      </c>
      <c r="G411" s="53" t="s">
        <v>500</v>
      </c>
      <c r="H411" s="53">
        <v>39.5</v>
      </c>
      <c r="I411" s="82">
        <v>39.5</v>
      </c>
      <c r="J411" s="17">
        <v>37.5</v>
      </c>
      <c r="K411" s="17">
        <f t="shared" si="522"/>
        <v>1303.0999999999999</v>
      </c>
      <c r="L411" s="17"/>
      <c r="M411" s="17"/>
      <c r="N411" s="17"/>
      <c r="O411" s="17"/>
      <c r="P411" s="17"/>
      <c r="Q411" s="17"/>
      <c r="R411" s="17"/>
      <c r="S411" s="68">
        <v>37.5</v>
      </c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25"/>
      <c r="AE411" s="125"/>
      <c r="AF411" s="123"/>
      <c r="AG411" s="117">
        <f t="shared" si="684"/>
        <v>0</v>
      </c>
      <c r="AH411" s="36">
        <f t="shared" si="685"/>
        <v>37.5</v>
      </c>
      <c r="AI411" s="17">
        <f t="shared" si="686"/>
        <v>0</v>
      </c>
      <c r="AJ411" s="17"/>
      <c r="AK411" s="20">
        <f t="shared" si="521"/>
        <v>37.5</v>
      </c>
      <c r="AL411" s="20">
        <f t="shared" si="523"/>
        <v>1303.0999999999999</v>
      </c>
      <c r="AM411" s="20"/>
      <c r="AN411" s="6">
        <f t="shared" si="687"/>
        <v>0</v>
      </c>
      <c r="AO411" s="6">
        <f t="shared" si="688"/>
        <v>0</v>
      </c>
      <c r="AP411" s="17">
        <f t="shared" si="689"/>
        <v>0</v>
      </c>
      <c r="AQ411" s="17"/>
      <c r="AR411" s="6">
        <f t="shared" si="690"/>
        <v>0</v>
      </c>
      <c r="AS411" s="6">
        <f t="shared" si="691"/>
        <v>0</v>
      </c>
      <c r="AT411" s="6">
        <f t="shared" si="692"/>
        <v>0</v>
      </c>
      <c r="AU411" s="6"/>
      <c r="AV411" s="6">
        <f t="shared" si="693"/>
        <v>0</v>
      </c>
      <c r="AW411" s="6">
        <f t="shared" si="694"/>
        <v>0</v>
      </c>
      <c r="AX411" s="6">
        <f t="shared" si="695"/>
        <v>0</v>
      </c>
      <c r="AY411" s="6"/>
      <c r="AZ411" s="6">
        <f t="shared" si="696"/>
        <v>0</v>
      </c>
      <c r="BA411" s="6">
        <f t="shared" si="697"/>
        <v>0</v>
      </c>
      <c r="BB411" s="6">
        <f t="shared" si="698"/>
        <v>0</v>
      </c>
      <c r="BC411" s="6"/>
      <c r="BD411" s="6">
        <f t="shared" si="699"/>
        <v>0</v>
      </c>
      <c r="BE411" s="6">
        <f t="shared" si="700"/>
        <v>0</v>
      </c>
      <c r="BF411" s="6">
        <f t="shared" si="701"/>
        <v>0</v>
      </c>
      <c r="BG411" s="6"/>
      <c r="BH411" s="6">
        <f t="shared" si="702"/>
        <v>0</v>
      </c>
      <c r="BI411" s="6">
        <f t="shared" si="703"/>
        <v>0</v>
      </c>
      <c r="BJ411" s="6">
        <f t="shared" si="496"/>
        <v>0</v>
      </c>
      <c r="BK411" s="6"/>
      <c r="BL411" s="6">
        <f t="shared" si="497"/>
        <v>0</v>
      </c>
      <c r="BM411" s="6">
        <f t="shared" si="498"/>
        <v>0</v>
      </c>
      <c r="BN411" s="6">
        <f t="shared" si="499"/>
        <v>0</v>
      </c>
      <c r="BO411" s="6"/>
      <c r="BP411" s="6">
        <f t="shared" si="500"/>
        <v>0</v>
      </c>
      <c r="BQ411" s="36">
        <f t="shared" si="501"/>
        <v>37.5</v>
      </c>
      <c r="BR411" s="6">
        <f t="shared" si="502"/>
        <v>0</v>
      </c>
      <c r="BS411" s="6"/>
      <c r="BT411" s="6">
        <f t="shared" si="503"/>
        <v>0</v>
      </c>
      <c r="BU411" s="6">
        <f t="shared" si="504"/>
        <v>0</v>
      </c>
      <c r="BV411" s="17">
        <f t="shared" si="505"/>
        <v>0</v>
      </c>
      <c r="BW411" s="17"/>
      <c r="BX411" s="6">
        <f t="shared" si="506"/>
        <v>0</v>
      </c>
      <c r="BY411" s="6">
        <f t="shared" si="507"/>
        <v>0</v>
      </c>
      <c r="BZ411" s="6">
        <f t="shared" si="508"/>
        <v>0</v>
      </c>
      <c r="CA411" s="6"/>
      <c r="CB411" s="6">
        <f t="shared" si="509"/>
        <v>0</v>
      </c>
      <c r="CC411" s="6">
        <f t="shared" si="510"/>
        <v>0</v>
      </c>
      <c r="CD411" s="6">
        <f t="shared" si="511"/>
        <v>0</v>
      </c>
      <c r="CE411" s="6"/>
      <c r="CF411" s="6">
        <f t="shared" si="512"/>
        <v>0</v>
      </c>
      <c r="CG411" s="6">
        <f t="shared" si="513"/>
        <v>0</v>
      </c>
      <c r="CH411" s="6">
        <f t="shared" si="514"/>
        <v>0</v>
      </c>
      <c r="CI411" s="6"/>
      <c r="CJ411" s="6">
        <f t="shared" si="515"/>
        <v>0</v>
      </c>
      <c r="CK411" s="6">
        <f t="shared" si="516"/>
        <v>0</v>
      </c>
      <c r="CL411" s="6">
        <f t="shared" si="517"/>
        <v>0</v>
      </c>
      <c r="CM411" s="6"/>
      <c r="CN411" s="6">
        <f t="shared" si="518"/>
        <v>0</v>
      </c>
      <c r="CO411" s="6">
        <f t="shared" si="519"/>
        <v>0</v>
      </c>
      <c r="CP411" s="6">
        <f t="shared" si="520"/>
        <v>0</v>
      </c>
      <c r="CQ411" s="6"/>
      <c r="CR411" s="6">
        <f t="shared" si="312"/>
        <v>0</v>
      </c>
      <c r="CS411" s="6">
        <f t="shared" si="313"/>
        <v>0</v>
      </c>
      <c r="CT411" s="6">
        <f t="shared" si="314"/>
        <v>0</v>
      </c>
      <c r="CU411" s="6"/>
      <c r="CV411" s="6"/>
      <c r="CW411" s="6"/>
      <c r="CX411" s="6"/>
      <c r="CY411" s="6"/>
      <c r="CZ411" s="6"/>
      <c r="DA411" s="6"/>
      <c r="DB411" s="6"/>
      <c r="DC411" s="6"/>
      <c r="DD411" s="133"/>
      <c r="DE411" s="133"/>
      <c r="DF411" s="133"/>
      <c r="DG411" s="133"/>
      <c r="DH411" s="56"/>
      <c r="DI411" s="56"/>
      <c r="DJ411" s="56"/>
      <c r="DK411" s="56"/>
      <c r="DL411" s="56"/>
    </row>
    <row r="412" spans="1:116" s="31" customFormat="1" ht="29.25" customHeight="1" thickTop="1" thickBot="1" x14ac:dyDescent="0.35">
      <c r="A412" s="4">
        <v>44473</v>
      </c>
      <c r="B412" s="5" t="s">
        <v>3</v>
      </c>
      <c r="C412" s="5" t="s">
        <v>41</v>
      </c>
      <c r="D412" s="12" t="s">
        <v>11</v>
      </c>
      <c r="E412" s="5" t="s">
        <v>27</v>
      </c>
      <c r="F412" s="5" t="s">
        <v>30</v>
      </c>
      <c r="G412" s="53" t="s">
        <v>518</v>
      </c>
      <c r="H412" s="53">
        <v>54.75</v>
      </c>
      <c r="I412" s="82">
        <v>45.25</v>
      </c>
      <c r="J412" s="17">
        <v>43.25</v>
      </c>
      <c r="K412" s="17">
        <f t="shared" si="522"/>
        <v>1346.35</v>
      </c>
      <c r="L412" s="68">
        <v>43.25</v>
      </c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25"/>
      <c r="AE412" s="125"/>
      <c r="AF412" s="123"/>
      <c r="AG412" s="117">
        <f t="shared" si="684"/>
        <v>0</v>
      </c>
      <c r="AH412" s="6">
        <f t="shared" si="685"/>
        <v>0</v>
      </c>
      <c r="AI412" s="68">
        <f t="shared" si="686"/>
        <v>43.25</v>
      </c>
      <c r="AJ412" s="17"/>
      <c r="AK412" s="20">
        <f t="shared" si="521"/>
        <v>43.25</v>
      </c>
      <c r="AL412" s="20">
        <f t="shared" si="523"/>
        <v>1346.35</v>
      </c>
      <c r="AM412" s="20"/>
      <c r="AN412" s="6">
        <f t="shared" ref="AN412:AN413" si="704">IF(B412="AUD/JPY",AG412,0)</f>
        <v>0</v>
      </c>
      <c r="AO412" s="6">
        <f t="shared" ref="AO412:AO413" si="705">IF(B412="AUD/JPY",AH412,0)</f>
        <v>0</v>
      </c>
      <c r="AP412" s="68">
        <f t="shared" ref="AP412:AP413" si="706">IF(B412="AUD/JPY",AI412,0)</f>
        <v>43.25</v>
      </c>
      <c r="AQ412" s="17"/>
      <c r="AR412" s="6">
        <f t="shared" ref="AR412:AR413" si="707">IF(B412="AUD/USD",AG412,0)</f>
        <v>0</v>
      </c>
      <c r="AS412" s="6">
        <f t="shared" ref="AS412:AS413" si="708">IF(B412="AUD/USD",AH412,0)</f>
        <v>0</v>
      </c>
      <c r="AT412" s="6">
        <f t="shared" ref="AT412:AT413" si="709">IF(B412="AUD/USD",AI412,0)</f>
        <v>0</v>
      </c>
      <c r="AU412" s="6"/>
      <c r="AV412" s="6">
        <f t="shared" ref="AV412:AV413" si="710">IF(B412="EUR/GBP",AG412,0)</f>
        <v>0</v>
      </c>
      <c r="AW412" s="6">
        <f t="shared" ref="AW412:AW413" si="711">IF(B412="EUR/GBP",AH412,0)</f>
        <v>0</v>
      </c>
      <c r="AX412" s="6">
        <f t="shared" ref="AX412:AX413" si="712">IF(B412="EUR/GBP",AI412,0)</f>
        <v>0</v>
      </c>
      <c r="AY412" s="6"/>
      <c r="AZ412" s="6">
        <f t="shared" ref="AZ412:AZ413" si="713">IF(B412="EUR/JPY",AG412,0)</f>
        <v>0</v>
      </c>
      <c r="BA412" s="6">
        <f t="shared" ref="BA412:BA413" si="714">IF(B412="EUR/JPY",AH412,0)</f>
        <v>0</v>
      </c>
      <c r="BB412" s="6">
        <f t="shared" ref="BB412:BB413" si="715">IF(B412="EUR/JPY",AI412,0)</f>
        <v>0</v>
      </c>
      <c r="BC412" s="6"/>
      <c r="BD412" s="6">
        <f t="shared" ref="BD412:BD413" si="716">IF(B412="EUR/USD",AG412,0)</f>
        <v>0</v>
      </c>
      <c r="BE412" s="6">
        <f t="shared" ref="BE412:BE413" si="717">IF(B412="EUR/USD",AH412,0)</f>
        <v>0</v>
      </c>
      <c r="BF412" s="6">
        <f t="shared" ref="BF412:BF413" si="718">IF(B412="EUR/USD",AI412,0)</f>
        <v>0</v>
      </c>
      <c r="BG412" s="6"/>
      <c r="BH412" s="6">
        <f t="shared" ref="BH412:BH413" si="719">IF(B412="GBP/JPY",AG412,0)</f>
        <v>0</v>
      </c>
      <c r="BI412" s="6">
        <f t="shared" ref="BI412:BI413" si="720">IF(B412="GBP/JPY",AH412,0)</f>
        <v>0</v>
      </c>
      <c r="BJ412" s="6">
        <f t="shared" ref="BJ412:BJ413" si="721">IF(B412="GBP/JPY",AI412,0)</f>
        <v>0</v>
      </c>
      <c r="BK412" s="6"/>
      <c r="BL412" s="6">
        <f t="shared" ref="BL412:BL413" si="722">IF(B412="GBP/USD",AG412,0)</f>
        <v>0</v>
      </c>
      <c r="BM412" s="6">
        <f t="shared" ref="BM412:BM413" si="723">IF(B412="GBP/USD",AH412,0)</f>
        <v>0</v>
      </c>
      <c r="BN412" s="6">
        <f t="shared" ref="BN412:BN413" si="724">IF(B412="GBP/USD",AI412,0)</f>
        <v>0</v>
      </c>
      <c r="BO412" s="6"/>
      <c r="BP412" s="6">
        <f t="shared" ref="BP412:BP413" si="725">IF(B412="USD/CAD",AG412,0)</f>
        <v>0</v>
      </c>
      <c r="BQ412" s="6">
        <f t="shared" ref="BQ412:BQ413" si="726">IF(B412="USD/CAD",AH412,0)</f>
        <v>0</v>
      </c>
      <c r="BR412" s="6">
        <f t="shared" ref="BR412:BR413" si="727">IF(B412="USD/CAD",AI412,0)</f>
        <v>0</v>
      </c>
      <c r="BS412" s="6"/>
      <c r="BT412" s="6">
        <f t="shared" ref="BT412:BT413" si="728">IF(B412="USD/CHF",AG412,0)</f>
        <v>0</v>
      </c>
      <c r="BU412" s="6">
        <f t="shared" ref="BU412:BU413" si="729">IF(B412="USD/CHF",AH412,0)</f>
        <v>0</v>
      </c>
      <c r="BV412" s="17">
        <f t="shared" ref="BV412:BV413" si="730">IF(B412="USD/CHF",AI412,0)</f>
        <v>0</v>
      </c>
      <c r="BW412" s="17"/>
      <c r="BX412" s="6">
        <f t="shared" ref="BX412:BX413" si="731">IF(B412="USD/JPY",AG412,0)</f>
        <v>0</v>
      </c>
      <c r="BY412" s="6">
        <f t="shared" ref="BY412:BY413" si="732">IF(B412="USD/JPY",AH412,0)</f>
        <v>0</v>
      </c>
      <c r="BZ412" s="6">
        <f t="shared" ref="BZ412:BZ413" si="733">IF(B412="USD/JPY",AI412,0)</f>
        <v>0</v>
      </c>
      <c r="CA412" s="6"/>
      <c r="CB412" s="6">
        <f t="shared" ref="CB412:CB413" si="734">IF(B412="CRUDE",AG412,0)</f>
        <v>0</v>
      </c>
      <c r="CC412" s="6">
        <f t="shared" ref="CC412:CC413" si="735">IF(B412="CRUDE",AH412,0)</f>
        <v>0</v>
      </c>
      <c r="CD412" s="6">
        <f t="shared" ref="CD412:CD413" si="736">IF(B412="CRUDE",AI412,0)</f>
        <v>0</v>
      </c>
      <c r="CE412" s="6"/>
      <c r="CF412" s="6">
        <f t="shared" ref="CF412:CF413" si="737">IF(B412="GOLD",AG412,0)</f>
        <v>0</v>
      </c>
      <c r="CG412" s="6">
        <f t="shared" ref="CG412:CG413" si="738">IF(B412="GOLD",AH412,0)</f>
        <v>0</v>
      </c>
      <c r="CH412" s="6">
        <f t="shared" ref="CH412:CH413" si="739">IF(B412="GOLD",AI412,0)</f>
        <v>0</v>
      </c>
      <c r="CI412" s="6"/>
      <c r="CJ412" s="6">
        <f t="shared" ref="CJ412:CJ413" si="740">IF(B412="SILVER",AG412,0)</f>
        <v>0</v>
      </c>
      <c r="CK412" s="6">
        <f t="shared" ref="CK412:CK413" si="741">IF(B412="SILVER",AH412,0)</f>
        <v>0</v>
      </c>
      <c r="CL412" s="6">
        <f t="shared" ref="CL412:CL413" si="742">IF(B412="SILVER",AI412,0)</f>
        <v>0</v>
      </c>
      <c r="CM412" s="6"/>
      <c r="CN412" s="6">
        <f t="shared" ref="CN412:CN413" si="743">IF(B412="US 500",AG412,0)</f>
        <v>0</v>
      </c>
      <c r="CO412" s="6">
        <f t="shared" ref="CO412:CO413" si="744">IF(B412="US 500",AH412,0)</f>
        <v>0</v>
      </c>
      <c r="CP412" s="6">
        <f t="shared" ref="CP412:CP413" si="745">IF(B412="US 500",AI412,0)</f>
        <v>0</v>
      </c>
      <c r="CQ412" s="6"/>
      <c r="CR412" s="6">
        <f t="shared" ref="CR412:CR413" si="746">IF(B412="N GAS",AG412,0)</f>
        <v>0</v>
      </c>
      <c r="CS412" s="6">
        <f t="shared" ref="CS412:CS413" si="747">IF(B412="N GAS",AH412,0)</f>
        <v>0</v>
      </c>
      <c r="CT412" s="6">
        <f t="shared" ref="CT412:CT413" si="748">IF(B412="N GAS",AI412,0)</f>
        <v>0</v>
      </c>
      <c r="CU412" s="6"/>
      <c r="CV412" s="6"/>
      <c r="CW412" s="6"/>
      <c r="CX412" s="6"/>
      <c r="CY412" s="6"/>
      <c r="CZ412" s="6"/>
      <c r="DA412" s="6"/>
      <c r="DB412" s="6"/>
      <c r="DC412" s="6"/>
      <c r="DD412" s="133"/>
      <c r="DE412" s="133"/>
      <c r="DF412" s="133"/>
      <c r="DG412" s="133"/>
      <c r="DH412" s="56"/>
      <c r="DI412" s="56"/>
      <c r="DJ412" s="56"/>
      <c r="DK412" s="56"/>
      <c r="DL412" s="56"/>
    </row>
    <row r="413" spans="1:116" s="31" customFormat="1" ht="29.25" customHeight="1" thickTop="1" thickBot="1" x14ac:dyDescent="0.35">
      <c r="A413" s="4">
        <v>44473</v>
      </c>
      <c r="B413" s="5" t="s">
        <v>7</v>
      </c>
      <c r="C413" s="5" t="s">
        <v>41</v>
      </c>
      <c r="D413" s="12" t="s">
        <v>11</v>
      </c>
      <c r="E413" s="5" t="s">
        <v>27</v>
      </c>
      <c r="F413" s="5" t="s">
        <v>30</v>
      </c>
      <c r="G413" s="53" t="s">
        <v>519</v>
      </c>
      <c r="H413" s="53">
        <v>49.5</v>
      </c>
      <c r="I413" s="82">
        <v>50.5</v>
      </c>
      <c r="J413" s="17">
        <v>48.5</v>
      </c>
      <c r="K413" s="17">
        <f t="shared" si="522"/>
        <v>1394.85</v>
      </c>
      <c r="L413" s="17"/>
      <c r="M413" s="17"/>
      <c r="N413" s="17"/>
      <c r="O413" s="17"/>
      <c r="P413" s="17"/>
      <c r="Q413" s="68">
        <v>48.5</v>
      </c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25"/>
      <c r="AE413" s="125"/>
      <c r="AF413" s="123"/>
      <c r="AG413" s="117">
        <f t="shared" si="684"/>
        <v>0</v>
      </c>
      <c r="AH413" s="6">
        <f t="shared" si="685"/>
        <v>0</v>
      </c>
      <c r="AI413" s="68">
        <f t="shared" si="686"/>
        <v>48.5</v>
      </c>
      <c r="AJ413" s="17" t="s">
        <v>24</v>
      </c>
      <c r="AK413" s="20">
        <f t="shared" si="521"/>
        <v>48.5</v>
      </c>
      <c r="AL413" s="20">
        <f t="shared" si="523"/>
        <v>1394.85</v>
      </c>
      <c r="AM413" s="20"/>
      <c r="AN413" s="6">
        <f t="shared" si="704"/>
        <v>0</v>
      </c>
      <c r="AO413" s="6">
        <f t="shared" si="705"/>
        <v>0</v>
      </c>
      <c r="AP413" s="17">
        <f t="shared" si="706"/>
        <v>0</v>
      </c>
      <c r="AQ413" s="17"/>
      <c r="AR413" s="6">
        <f t="shared" si="707"/>
        <v>0</v>
      </c>
      <c r="AS413" s="6">
        <f t="shared" si="708"/>
        <v>0</v>
      </c>
      <c r="AT413" s="6">
        <f t="shared" si="709"/>
        <v>0</v>
      </c>
      <c r="AU413" s="6"/>
      <c r="AV413" s="6">
        <f t="shared" si="710"/>
        <v>0</v>
      </c>
      <c r="AW413" s="6">
        <f t="shared" si="711"/>
        <v>0</v>
      </c>
      <c r="AX413" s="6">
        <f t="shared" si="712"/>
        <v>0</v>
      </c>
      <c r="AY413" s="6"/>
      <c r="AZ413" s="6">
        <f t="shared" si="713"/>
        <v>0</v>
      </c>
      <c r="BA413" s="6">
        <f t="shared" si="714"/>
        <v>0</v>
      </c>
      <c r="BB413" s="6">
        <f t="shared" si="715"/>
        <v>0</v>
      </c>
      <c r="BC413" s="6"/>
      <c r="BD413" s="6">
        <f t="shared" si="716"/>
        <v>0</v>
      </c>
      <c r="BE413" s="6">
        <f t="shared" si="717"/>
        <v>0</v>
      </c>
      <c r="BF413" s="6">
        <f t="shared" si="718"/>
        <v>0</v>
      </c>
      <c r="BG413" s="6"/>
      <c r="BH413" s="6">
        <f t="shared" si="719"/>
        <v>0</v>
      </c>
      <c r="BI413" s="6">
        <f t="shared" si="720"/>
        <v>0</v>
      </c>
      <c r="BJ413" s="36">
        <f t="shared" si="721"/>
        <v>48.5</v>
      </c>
      <c r="BK413" s="17" t="s">
        <v>24</v>
      </c>
      <c r="BL413" s="6">
        <f t="shared" si="722"/>
        <v>0</v>
      </c>
      <c r="BM413" s="6">
        <f t="shared" si="723"/>
        <v>0</v>
      </c>
      <c r="BN413" s="6">
        <f t="shared" si="724"/>
        <v>0</v>
      </c>
      <c r="BO413" s="6"/>
      <c r="BP413" s="6">
        <f t="shared" si="725"/>
        <v>0</v>
      </c>
      <c r="BQ413" s="6">
        <f t="shared" si="726"/>
        <v>0</v>
      </c>
      <c r="BR413" s="6">
        <f t="shared" si="727"/>
        <v>0</v>
      </c>
      <c r="BS413" s="6"/>
      <c r="BT413" s="6">
        <f t="shared" si="728"/>
        <v>0</v>
      </c>
      <c r="BU413" s="6">
        <f t="shared" si="729"/>
        <v>0</v>
      </c>
      <c r="BV413" s="17">
        <f t="shared" si="730"/>
        <v>0</v>
      </c>
      <c r="BW413" s="17"/>
      <c r="BX413" s="6">
        <f t="shared" si="731"/>
        <v>0</v>
      </c>
      <c r="BY413" s="6">
        <f t="shared" si="732"/>
        <v>0</v>
      </c>
      <c r="BZ413" s="6">
        <f t="shared" si="733"/>
        <v>0</v>
      </c>
      <c r="CA413" s="6"/>
      <c r="CB413" s="6">
        <f t="shared" si="734"/>
        <v>0</v>
      </c>
      <c r="CC413" s="6">
        <f t="shared" si="735"/>
        <v>0</v>
      </c>
      <c r="CD413" s="6">
        <f t="shared" si="736"/>
        <v>0</v>
      </c>
      <c r="CE413" s="6"/>
      <c r="CF413" s="6">
        <f t="shared" si="737"/>
        <v>0</v>
      </c>
      <c r="CG413" s="6">
        <f t="shared" si="738"/>
        <v>0</v>
      </c>
      <c r="CH413" s="6">
        <f t="shared" si="739"/>
        <v>0</v>
      </c>
      <c r="CI413" s="6"/>
      <c r="CJ413" s="6">
        <f t="shared" si="740"/>
        <v>0</v>
      </c>
      <c r="CK413" s="6">
        <f t="shared" si="741"/>
        <v>0</v>
      </c>
      <c r="CL413" s="6">
        <f t="shared" si="742"/>
        <v>0</v>
      </c>
      <c r="CM413" s="6"/>
      <c r="CN413" s="6">
        <f t="shared" si="743"/>
        <v>0</v>
      </c>
      <c r="CO413" s="6">
        <f t="shared" si="744"/>
        <v>0</v>
      </c>
      <c r="CP413" s="6">
        <f t="shared" si="745"/>
        <v>0</v>
      </c>
      <c r="CQ413" s="6"/>
      <c r="CR413" s="6">
        <f t="shared" si="746"/>
        <v>0</v>
      </c>
      <c r="CS413" s="6">
        <f t="shared" si="747"/>
        <v>0</v>
      </c>
      <c r="CT413" s="6">
        <f t="shared" si="748"/>
        <v>0</v>
      </c>
      <c r="CU413" s="6"/>
      <c r="CV413" s="6"/>
      <c r="CW413" s="6"/>
      <c r="CX413" s="6"/>
      <c r="CY413" s="6"/>
      <c r="CZ413" s="6"/>
      <c r="DA413" s="6"/>
      <c r="DB413" s="6"/>
      <c r="DC413" s="6"/>
      <c r="DD413" s="133"/>
      <c r="DE413" s="133"/>
      <c r="DF413" s="133"/>
      <c r="DG413" s="133"/>
      <c r="DH413" s="56"/>
      <c r="DI413" s="56"/>
      <c r="DJ413" s="56"/>
      <c r="DK413" s="56"/>
      <c r="DL413" s="56"/>
    </row>
    <row r="414" spans="1:116" s="31" customFormat="1" ht="29.25" customHeight="1" thickTop="1" thickBot="1" x14ac:dyDescent="0.35">
      <c r="A414" s="4">
        <v>44474</v>
      </c>
      <c r="B414" s="51" t="s">
        <v>5</v>
      </c>
      <c r="C414" s="5" t="s">
        <v>41</v>
      </c>
      <c r="D414" s="12" t="s">
        <v>11</v>
      </c>
      <c r="E414" s="5" t="s">
        <v>27</v>
      </c>
      <c r="F414" s="5" t="s">
        <v>30</v>
      </c>
      <c r="G414" s="53" t="s">
        <v>520</v>
      </c>
      <c r="H414" s="53">
        <v>50</v>
      </c>
      <c r="I414" s="81">
        <v>-50</v>
      </c>
      <c r="J414" s="72">
        <v>-51</v>
      </c>
      <c r="K414" s="17">
        <f t="shared" si="522"/>
        <v>1343.85</v>
      </c>
      <c r="L414" s="17"/>
      <c r="M414" s="17"/>
      <c r="N414" s="17"/>
      <c r="O414" s="72">
        <v>-51</v>
      </c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25"/>
      <c r="AE414" s="125"/>
      <c r="AF414" s="123"/>
      <c r="AG414" s="117">
        <f t="shared" ref="AG414:AG416" si="749">IF(C414="HF",J414,0)</f>
        <v>0</v>
      </c>
      <c r="AH414" s="6">
        <f t="shared" ref="AH414:AH416" si="750">IF(C414="HF2",J414,0)</f>
        <v>0</v>
      </c>
      <c r="AI414" s="72">
        <f t="shared" ref="AI414:AI416" si="751">IF(C414="HF3",J414,0)</f>
        <v>-51</v>
      </c>
      <c r="AJ414" s="17"/>
      <c r="AK414" s="20">
        <f t="shared" si="521"/>
        <v>-51</v>
      </c>
      <c r="AL414" s="20">
        <f t="shared" si="523"/>
        <v>1343.85</v>
      </c>
      <c r="AM414" s="20"/>
      <c r="AN414" s="6">
        <f t="shared" ref="AN414:AN416" si="752">IF(B414="AUD/JPY",AG414,0)</f>
        <v>0</v>
      </c>
      <c r="AO414" s="6">
        <f t="shared" ref="AO414:AO416" si="753">IF(B414="AUD/JPY",AH414,0)</f>
        <v>0</v>
      </c>
      <c r="AP414" s="17">
        <f t="shared" ref="AP414:AP416" si="754">IF(B414="AUD/JPY",AI414,0)</f>
        <v>0</v>
      </c>
      <c r="AQ414" s="17"/>
      <c r="AR414" s="6">
        <f t="shared" ref="AR414:AR416" si="755">IF(B414="AUD/USD",AG414,0)</f>
        <v>0</v>
      </c>
      <c r="AS414" s="6">
        <f t="shared" ref="AS414:AS416" si="756">IF(B414="AUD/USD",AH414,0)</f>
        <v>0</v>
      </c>
      <c r="AT414" s="6">
        <f t="shared" ref="AT414:AT416" si="757">IF(B414="AUD/USD",AI414,0)</f>
        <v>0</v>
      </c>
      <c r="AU414" s="6"/>
      <c r="AV414" s="6">
        <f t="shared" ref="AV414:AV416" si="758">IF(B414="EUR/GBP",AG414,0)</f>
        <v>0</v>
      </c>
      <c r="AW414" s="6">
        <f t="shared" ref="AW414:AW416" si="759">IF(B414="EUR/GBP",AH414,0)</f>
        <v>0</v>
      </c>
      <c r="AX414" s="6">
        <f t="shared" ref="AX414:AX416" si="760">IF(B414="EUR/GBP",AI414,0)</f>
        <v>0</v>
      </c>
      <c r="AY414" s="6"/>
      <c r="AZ414" s="6">
        <f t="shared" ref="AZ414:AZ416" si="761">IF(B414="EUR/JPY",AG414,0)</f>
        <v>0</v>
      </c>
      <c r="BA414" s="6">
        <f t="shared" ref="BA414:BA416" si="762">IF(B414="EUR/JPY",AH414,0)</f>
        <v>0</v>
      </c>
      <c r="BB414" s="79">
        <f t="shared" ref="BB414:BB416" si="763">IF(B414="EUR/JPY",AI414,0)</f>
        <v>-51</v>
      </c>
      <c r="BC414" s="6"/>
      <c r="BD414" s="6">
        <f t="shared" ref="BD414:BD416" si="764">IF(B414="EUR/USD",AG414,0)</f>
        <v>0</v>
      </c>
      <c r="BE414" s="6">
        <f t="shared" ref="BE414:BE416" si="765">IF(B414="EUR/USD",AH414,0)</f>
        <v>0</v>
      </c>
      <c r="BF414" s="6">
        <f t="shared" ref="BF414:BF416" si="766">IF(B414="EUR/USD",AI414,0)</f>
        <v>0</v>
      </c>
      <c r="BG414" s="6"/>
      <c r="BH414" s="6">
        <f t="shared" ref="BH414:BH416" si="767">IF(B414="GBP/JPY",AG414,0)</f>
        <v>0</v>
      </c>
      <c r="BI414" s="6">
        <f t="shared" ref="BI414:BI416" si="768">IF(B414="GBP/JPY",AH414,0)</f>
        <v>0</v>
      </c>
      <c r="BJ414" s="6">
        <f t="shared" ref="BJ414:BJ416" si="769">IF(B414="GBP/JPY",AI414,0)</f>
        <v>0</v>
      </c>
      <c r="BK414" s="17"/>
      <c r="BL414" s="6">
        <f t="shared" ref="BL414:BL416" si="770">IF(B414="GBP/USD",AG414,0)</f>
        <v>0</v>
      </c>
      <c r="BM414" s="6">
        <f t="shared" ref="BM414:BM416" si="771">IF(B414="GBP/USD",AH414,0)</f>
        <v>0</v>
      </c>
      <c r="BN414" s="6">
        <f t="shared" ref="BN414:BN416" si="772">IF(B414="GBP/USD",AI414,0)</f>
        <v>0</v>
      </c>
      <c r="BO414" s="6"/>
      <c r="BP414" s="6">
        <f t="shared" ref="BP414:BP416" si="773">IF(B414="USD/CAD",AG414,0)</f>
        <v>0</v>
      </c>
      <c r="BQ414" s="6">
        <f t="shared" ref="BQ414:BQ416" si="774">IF(B414="USD/CAD",AH414,0)</f>
        <v>0</v>
      </c>
      <c r="BR414" s="6">
        <f t="shared" ref="BR414:BR416" si="775">IF(B414="USD/CAD",AI414,0)</f>
        <v>0</v>
      </c>
      <c r="BS414" s="6"/>
      <c r="BT414" s="6">
        <f t="shared" ref="BT414:BT416" si="776">IF(B414="USD/CHF",AG414,0)</f>
        <v>0</v>
      </c>
      <c r="BU414" s="6">
        <f t="shared" ref="BU414:BU416" si="777">IF(B414="USD/CHF",AH414,0)</f>
        <v>0</v>
      </c>
      <c r="BV414" s="17">
        <f t="shared" ref="BV414:BV416" si="778">IF(B414="USD/CHF",AI414,0)</f>
        <v>0</v>
      </c>
      <c r="BW414" s="17"/>
      <c r="BX414" s="6">
        <f t="shared" ref="BX414:BX416" si="779">IF(B414="USD/JPY",AG414,0)</f>
        <v>0</v>
      </c>
      <c r="BY414" s="6">
        <f t="shared" ref="BY414:BY416" si="780">IF(B414="USD/JPY",AH414,0)</f>
        <v>0</v>
      </c>
      <c r="BZ414" s="6">
        <f t="shared" ref="BZ414:BZ416" si="781">IF(B414="USD/JPY",AI414,0)</f>
        <v>0</v>
      </c>
      <c r="CA414" s="6"/>
      <c r="CB414" s="6">
        <f t="shared" ref="CB414:CB416" si="782">IF(B414="CRUDE",AG414,0)</f>
        <v>0</v>
      </c>
      <c r="CC414" s="6">
        <f t="shared" ref="CC414:CC416" si="783">IF(B414="CRUDE",AH414,0)</f>
        <v>0</v>
      </c>
      <c r="CD414" s="6">
        <f t="shared" ref="CD414:CD416" si="784">IF(B414="CRUDE",AI414,0)</f>
        <v>0</v>
      </c>
      <c r="CE414" s="6"/>
      <c r="CF414" s="6">
        <f t="shared" ref="CF414:CF416" si="785">IF(B414="GOLD",AG414,0)</f>
        <v>0</v>
      </c>
      <c r="CG414" s="6">
        <f t="shared" ref="CG414:CG416" si="786">IF(B414="GOLD",AH414,0)</f>
        <v>0</v>
      </c>
      <c r="CH414" s="6">
        <f t="shared" ref="CH414:CH416" si="787">IF(B414="GOLD",AI414,0)</f>
        <v>0</v>
      </c>
      <c r="CI414" s="6"/>
      <c r="CJ414" s="6">
        <f t="shared" ref="CJ414:CJ416" si="788">IF(B414="SILVER",AG414,0)</f>
        <v>0</v>
      </c>
      <c r="CK414" s="6">
        <f t="shared" ref="CK414:CK416" si="789">IF(B414="SILVER",AH414,0)</f>
        <v>0</v>
      </c>
      <c r="CL414" s="6">
        <f t="shared" ref="CL414:CL416" si="790">IF(B414="SILVER",AI414,0)</f>
        <v>0</v>
      </c>
      <c r="CM414" s="6"/>
      <c r="CN414" s="6">
        <f t="shared" ref="CN414:CN416" si="791">IF(B414="US 500",AG414,0)</f>
        <v>0</v>
      </c>
      <c r="CO414" s="6">
        <f t="shared" ref="CO414:CO416" si="792">IF(B414="US 500",AH414,0)</f>
        <v>0</v>
      </c>
      <c r="CP414" s="6">
        <f t="shared" ref="CP414:CP416" si="793">IF(B414="US 500",AI414,0)</f>
        <v>0</v>
      </c>
      <c r="CQ414" s="6"/>
      <c r="CR414" s="6">
        <f t="shared" ref="CR414:CR416" si="794">IF(B414="N GAS",AG414,0)</f>
        <v>0</v>
      </c>
      <c r="CS414" s="6">
        <f t="shared" ref="CS414:CS416" si="795">IF(B414="N GAS",AH414,0)</f>
        <v>0</v>
      </c>
      <c r="CT414" s="6">
        <f t="shared" ref="CT414:CT416" si="796">IF(B414="N GAS",AI414,0)</f>
        <v>0</v>
      </c>
      <c r="CU414" s="6"/>
      <c r="CV414" s="6"/>
      <c r="CW414" s="6"/>
      <c r="CX414" s="6"/>
      <c r="CY414" s="6"/>
      <c r="CZ414" s="6"/>
      <c r="DA414" s="6"/>
      <c r="DB414" s="6"/>
      <c r="DC414" s="6"/>
      <c r="DD414" s="133"/>
      <c r="DE414" s="133"/>
      <c r="DF414" s="133"/>
      <c r="DG414" s="133"/>
      <c r="DH414" s="56"/>
      <c r="DI414" s="56"/>
      <c r="DJ414" s="56"/>
      <c r="DK414" s="56"/>
      <c r="DL414" s="56"/>
    </row>
    <row r="415" spans="1:116" s="31" customFormat="1" ht="29.25" customHeight="1" thickTop="1" thickBot="1" x14ac:dyDescent="0.35">
      <c r="A415" s="4">
        <v>44474</v>
      </c>
      <c r="B415" s="5" t="s">
        <v>6</v>
      </c>
      <c r="C415" s="5" t="s">
        <v>29</v>
      </c>
      <c r="D415" s="12" t="s">
        <v>11</v>
      </c>
      <c r="E415" s="5" t="s">
        <v>27</v>
      </c>
      <c r="F415" s="5" t="s">
        <v>1</v>
      </c>
      <c r="G415" s="53" t="s">
        <v>521</v>
      </c>
      <c r="H415" s="53">
        <v>45.25</v>
      </c>
      <c r="I415" s="82">
        <v>45.25</v>
      </c>
      <c r="J415" s="17">
        <v>43.25</v>
      </c>
      <c r="K415" s="17">
        <f t="shared" si="522"/>
        <v>1387.1</v>
      </c>
      <c r="L415" s="17"/>
      <c r="M415" s="17"/>
      <c r="N415" s="17"/>
      <c r="O415" s="17"/>
      <c r="P415" s="68">
        <v>43.25</v>
      </c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25"/>
      <c r="AE415" s="125"/>
      <c r="AF415" s="123"/>
      <c r="AG415" s="119">
        <f t="shared" si="749"/>
        <v>43.25</v>
      </c>
      <c r="AH415" s="6">
        <f t="shared" si="750"/>
        <v>0</v>
      </c>
      <c r="AI415" s="17">
        <f t="shared" si="751"/>
        <v>0</v>
      </c>
      <c r="AJ415" s="17" t="s">
        <v>24</v>
      </c>
      <c r="AK415" s="20">
        <f t="shared" si="521"/>
        <v>43.25</v>
      </c>
      <c r="AL415" s="20">
        <f t="shared" si="523"/>
        <v>1387.1</v>
      </c>
      <c r="AM415" s="20"/>
      <c r="AN415" s="6">
        <f t="shared" si="752"/>
        <v>0</v>
      </c>
      <c r="AO415" s="6">
        <f t="shared" si="753"/>
        <v>0</v>
      </c>
      <c r="AP415" s="17">
        <f t="shared" si="754"/>
        <v>0</v>
      </c>
      <c r="AQ415" s="17"/>
      <c r="AR415" s="6">
        <f t="shared" si="755"/>
        <v>0</v>
      </c>
      <c r="AS415" s="6">
        <f t="shared" si="756"/>
        <v>0</v>
      </c>
      <c r="AT415" s="6">
        <f t="shared" si="757"/>
        <v>0</v>
      </c>
      <c r="AU415" s="6"/>
      <c r="AV415" s="6">
        <f t="shared" si="758"/>
        <v>0</v>
      </c>
      <c r="AW415" s="6">
        <f t="shared" si="759"/>
        <v>0</v>
      </c>
      <c r="AX415" s="6">
        <f t="shared" si="760"/>
        <v>0</v>
      </c>
      <c r="AY415" s="6"/>
      <c r="AZ415" s="6">
        <f t="shared" si="761"/>
        <v>0</v>
      </c>
      <c r="BA415" s="6">
        <f t="shared" si="762"/>
        <v>0</v>
      </c>
      <c r="BB415" s="6">
        <f t="shared" si="763"/>
        <v>0</v>
      </c>
      <c r="BC415" s="6"/>
      <c r="BD415" s="36">
        <f t="shared" si="764"/>
        <v>43.25</v>
      </c>
      <c r="BE415" s="6">
        <f t="shared" si="765"/>
        <v>0</v>
      </c>
      <c r="BF415" s="6">
        <f t="shared" si="766"/>
        <v>0</v>
      </c>
      <c r="BG415" s="6"/>
      <c r="BH415" s="6">
        <f t="shared" si="767"/>
        <v>0</v>
      </c>
      <c r="BI415" s="6">
        <f t="shared" si="768"/>
        <v>0</v>
      </c>
      <c r="BJ415" s="6">
        <f t="shared" si="769"/>
        <v>0</v>
      </c>
      <c r="BK415" s="17"/>
      <c r="BL415" s="6">
        <f t="shared" si="770"/>
        <v>0</v>
      </c>
      <c r="BM415" s="6">
        <f t="shared" si="771"/>
        <v>0</v>
      </c>
      <c r="BN415" s="6">
        <f t="shared" si="772"/>
        <v>0</v>
      </c>
      <c r="BO415" s="6"/>
      <c r="BP415" s="6">
        <f t="shared" si="773"/>
        <v>0</v>
      </c>
      <c r="BQ415" s="6">
        <f t="shared" si="774"/>
        <v>0</v>
      </c>
      <c r="BR415" s="6">
        <f t="shared" si="775"/>
        <v>0</v>
      </c>
      <c r="BS415" s="6"/>
      <c r="BT415" s="6">
        <f t="shared" si="776"/>
        <v>0</v>
      </c>
      <c r="BU415" s="6">
        <f t="shared" si="777"/>
        <v>0</v>
      </c>
      <c r="BV415" s="17">
        <f t="shared" si="778"/>
        <v>0</v>
      </c>
      <c r="BW415" s="17"/>
      <c r="BX415" s="6">
        <f t="shared" si="779"/>
        <v>0</v>
      </c>
      <c r="BY415" s="6">
        <f t="shared" si="780"/>
        <v>0</v>
      </c>
      <c r="BZ415" s="6">
        <f t="shared" si="781"/>
        <v>0</v>
      </c>
      <c r="CA415" s="6"/>
      <c r="CB415" s="6">
        <f t="shared" si="782"/>
        <v>0</v>
      </c>
      <c r="CC415" s="6">
        <f t="shared" si="783"/>
        <v>0</v>
      </c>
      <c r="CD415" s="6">
        <f t="shared" si="784"/>
        <v>0</v>
      </c>
      <c r="CE415" s="6"/>
      <c r="CF415" s="6">
        <f t="shared" si="785"/>
        <v>0</v>
      </c>
      <c r="CG415" s="6">
        <f t="shared" si="786"/>
        <v>0</v>
      </c>
      <c r="CH415" s="6">
        <f t="shared" si="787"/>
        <v>0</v>
      </c>
      <c r="CI415" s="6"/>
      <c r="CJ415" s="6">
        <f t="shared" si="788"/>
        <v>0</v>
      </c>
      <c r="CK415" s="6">
        <f t="shared" si="789"/>
        <v>0</v>
      </c>
      <c r="CL415" s="6">
        <f t="shared" si="790"/>
        <v>0</v>
      </c>
      <c r="CM415" s="6"/>
      <c r="CN415" s="6">
        <f t="shared" si="791"/>
        <v>0</v>
      </c>
      <c r="CO415" s="6">
        <f t="shared" si="792"/>
        <v>0</v>
      </c>
      <c r="CP415" s="6">
        <f t="shared" si="793"/>
        <v>0</v>
      </c>
      <c r="CQ415" s="6"/>
      <c r="CR415" s="6">
        <f t="shared" si="794"/>
        <v>0</v>
      </c>
      <c r="CS415" s="6">
        <f t="shared" si="795"/>
        <v>0</v>
      </c>
      <c r="CT415" s="6">
        <f t="shared" si="796"/>
        <v>0</v>
      </c>
      <c r="CU415" s="6"/>
      <c r="CV415" s="6"/>
      <c r="CW415" s="6"/>
      <c r="CX415" s="6"/>
      <c r="CY415" s="6"/>
      <c r="CZ415" s="6"/>
      <c r="DA415" s="6"/>
      <c r="DB415" s="6"/>
      <c r="DC415" s="6"/>
      <c r="DD415" s="133"/>
      <c r="DE415" s="133"/>
      <c r="DF415" s="133"/>
      <c r="DG415" s="133"/>
      <c r="DH415" s="56"/>
      <c r="DI415" s="56"/>
      <c r="DJ415" s="56"/>
      <c r="DK415" s="56"/>
      <c r="DL415" s="56"/>
    </row>
    <row r="416" spans="1:116" s="31" customFormat="1" ht="29.25" customHeight="1" thickTop="1" thickBot="1" x14ac:dyDescent="0.35">
      <c r="A416" s="4">
        <v>44474</v>
      </c>
      <c r="B416" s="51" t="s">
        <v>0</v>
      </c>
      <c r="C416" s="5" t="s">
        <v>38</v>
      </c>
      <c r="D416" s="12" t="s">
        <v>11</v>
      </c>
      <c r="E416" s="5" t="s">
        <v>27</v>
      </c>
      <c r="F416" s="5" t="s">
        <v>30</v>
      </c>
      <c r="G416" s="53" t="s">
        <v>522</v>
      </c>
      <c r="H416" s="53">
        <v>47.75</v>
      </c>
      <c r="I416" s="81">
        <v>-47.75</v>
      </c>
      <c r="J416" s="72">
        <v>-48.75</v>
      </c>
      <c r="K416" s="17">
        <f t="shared" si="522"/>
        <v>1338.35</v>
      </c>
      <c r="L416" s="17"/>
      <c r="M416" s="17"/>
      <c r="N416" s="17"/>
      <c r="O416" s="17"/>
      <c r="P416" s="17"/>
      <c r="Q416" s="17"/>
      <c r="R416" s="17"/>
      <c r="S416" s="17"/>
      <c r="T416" s="17"/>
      <c r="U416" s="72">
        <v>-48.75</v>
      </c>
      <c r="V416" s="17"/>
      <c r="W416" s="17"/>
      <c r="X416" s="17"/>
      <c r="Y416" s="17"/>
      <c r="Z416" s="17"/>
      <c r="AA416" s="17"/>
      <c r="AB416" s="17"/>
      <c r="AC416" s="17"/>
      <c r="AD416" s="125"/>
      <c r="AE416" s="125"/>
      <c r="AF416" s="123"/>
      <c r="AG416" s="117">
        <f t="shared" si="749"/>
        <v>0</v>
      </c>
      <c r="AH416" s="79">
        <f t="shared" si="750"/>
        <v>-48.75</v>
      </c>
      <c r="AI416" s="17">
        <f t="shared" si="751"/>
        <v>0</v>
      </c>
      <c r="AJ416" s="17"/>
      <c r="AK416" s="20">
        <f t="shared" si="521"/>
        <v>-48.75</v>
      </c>
      <c r="AL416" s="20">
        <f t="shared" si="523"/>
        <v>1338.35</v>
      </c>
      <c r="AM416" s="20"/>
      <c r="AN416" s="6">
        <f t="shared" si="752"/>
        <v>0</v>
      </c>
      <c r="AO416" s="6">
        <f t="shared" si="753"/>
        <v>0</v>
      </c>
      <c r="AP416" s="17">
        <f t="shared" si="754"/>
        <v>0</v>
      </c>
      <c r="AQ416" s="17"/>
      <c r="AR416" s="6">
        <f t="shared" si="755"/>
        <v>0</v>
      </c>
      <c r="AS416" s="6">
        <f t="shared" si="756"/>
        <v>0</v>
      </c>
      <c r="AT416" s="6">
        <f t="shared" si="757"/>
        <v>0</v>
      </c>
      <c r="AU416" s="6"/>
      <c r="AV416" s="6">
        <f t="shared" si="758"/>
        <v>0</v>
      </c>
      <c r="AW416" s="6">
        <f t="shared" si="759"/>
        <v>0</v>
      </c>
      <c r="AX416" s="6">
        <f t="shared" si="760"/>
        <v>0</v>
      </c>
      <c r="AY416" s="6"/>
      <c r="AZ416" s="6">
        <f t="shared" si="761"/>
        <v>0</v>
      </c>
      <c r="BA416" s="6">
        <f t="shared" si="762"/>
        <v>0</v>
      </c>
      <c r="BB416" s="6">
        <f t="shared" si="763"/>
        <v>0</v>
      </c>
      <c r="BC416" s="6"/>
      <c r="BD416" s="6">
        <f t="shared" si="764"/>
        <v>0</v>
      </c>
      <c r="BE416" s="6">
        <f t="shared" si="765"/>
        <v>0</v>
      </c>
      <c r="BF416" s="6">
        <f t="shared" si="766"/>
        <v>0</v>
      </c>
      <c r="BG416" s="6"/>
      <c r="BH416" s="6">
        <f t="shared" si="767"/>
        <v>0</v>
      </c>
      <c r="BI416" s="6">
        <f t="shared" si="768"/>
        <v>0</v>
      </c>
      <c r="BJ416" s="6">
        <f t="shared" si="769"/>
        <v>0</v>
      </c>
      <c r="BK416" s="17"/>
      <c r="BL416" s="6">
        <f t="shared" si="770"/>
        <v>0</v>
      </c>
      <c r="BM416" s="6">
        <f t="shared" si="771"/>
        <v>0</v>
      </c>
      <c r="BN416" s="6">
        <f t="shared" si="772"/>
        <v>0</v>
      </c>
      <c r="BO416" s="6"/>
      <c r="BP416" s="6">
        <f t="shared" si="773"/>
        <v>0</v>
      </c>
      <c r="BQ416" s="6">
        <f t="shared" si="774"/>
        <v>0</v>
      </c>
      <c r="BR416" s="6">
        <f t="shared" si="775"/>
        <v>0</v>
      </c>
      <c r="BS416" s="6"/>
      <c r="BT416" s="6">
        <f t="shared" si="776"/>
        <v>0</v>
      </c>
      <c r="BU416" s="6">
        <f t="shared" si="777"/>
        <v>0</v>
      </c>
      <c r="BV416" s="17">
        <f t="shared" si="778"/>
        <v>0</v>
      </c>
      <c r="BW416" s="17"/>
      <c r="BX416" s="6">
        <f t="shared" si="779"/>
        <v>0</v>
      </c>
      <c r="BY416" s="79">
        <f t="shared" si="780"/>
        <v>-48.75</v>
      </c>
      <c r="BZ416" s="6">
        <f t="shared" si="781"/>
        <v>0</v>
      </c>
      <c r="CA416" s="6"/>
      <c r="CB416" s="6">
        <f t="shared" si="782"/>
        <v>0</v>
      </c>
      <c r="CC416" s="6">
        <f t="shared" si="783"/>
        <v>0</v>
      </c>
      <c r="CD416" s="6">
        <f t="shared" si="784"/>
        <v>0</v>
      </c>
      <c r="CE416" s="6"/>
      <c r="CF416" s="6">
        <f t="shared" si="785"/>
        <v>0</v>
      </c>
      <c r="CG416" s="6">
        <f t="shared" si="786"/>
        <v>0</v>
      </c>
      <c r="CH416" s="6">
        <f t="shared" si="787"/>
        <v>0</v>
      </c>
      <c r="CI416" s="6"/>
      <c r="CJ416" s="6">
        <f t="shared" si="788"/>
        <v>0</v>
      </c>
      <c r="CK416" s="6">
        <f t="shared" si="789"/>
        <v>0</v>
      </c>
      <c r="CL416" s="6">
        <f t="shared" si="790"/>
        <v>0</v>
      </c>
      <c r="CM416" s="6"/>
      <c r="CN416" s="6">
        <f t="shared" si="791"/>
        <v>0</v>
      </c>
      <c r="CO416" s="6">
        <f t="shared" si="792"/>
        <v>0</v>
      </c>
      <c r="CP416" s="6">
        <f t="shared" si="793"/>
        <v>0</v>
      </c>
      <c r="CQ416" s="6"/>
      <c r="CR416" s="6">
        <f t="shared" si="794"/>
        <v>0</v>
      </c>
      <c r="CS416" s="6">
        <f t="shared" si="795"/>
        <v>0</v>
      </c>
      <c r="CT416" s="6">
        <f t="shared" si="796"/>
        <v>0</v>
      </c>
      <c r="CU416" s="6"/>
      <c r="CV416" s="6"/>
      <c r="CW416" s="6"/>
      <c r="CX416" s="6"/>
      <c r="CY416" s="6"/>
      <c r="CZ416" s="6"/>
      <c r="DA416" s="6"/>
      <c r="DB416" s="6"/>
      <c r="DC416" s="6"/>
      <c r="DD416" s="133"/>
      <c r="DE416" s="133"/>
      <c r="DF416" s="133"/>
      <c r="DG416" s="133"/>
      <c r="DH416" s="56"/>
      <c r="DI416" s="56"/>
      <c r="DJ416" s="56"/>
      <c r="DK416" s="56"/>
      <c r="DL416" s="56"/>
    </row>
    <row r="417" spans="1:116" s="31" customFormat="1" ht="29.25" customHeight="1" thickTop="1" thickBot="1" x14ac:dyDescent="0.35">
      <c r="A417" s="4">
        <v>44475</v>
      </c>
      <c r="B417" s="51" t="s">
        <v>5</v>
      </c>
      <c r="C417" s="5" t="s">
        <v>29</v>
      </c>
      <c r="D417" s="12" t="s">
        <v>11</v>
      </c>
      <c r="E417" s="5" t="s">
        <v>27</v>
      </c>
      <c r="F417" s="5" t="s">
        <v>1</v>
      </c>
      <c r="G417" s="53" t="s">
        <v>524</v>
      </c>
      <c r="H417" s="53">
        <v>54.75</v>
      </c>
      <c r="I417" s="81">
        <v>-45.25</v>
      </c>
      <c r="J417" s="72">
        <v>-46.25</v>
      </c>
      <c r="K417" s="17">
        <f t="shared" si="522"/>
        <v>1292.0999999999999</v>
      </c>
      <c r="L417" s="17"/>
      <c r="M417" s="17"/>
      <c r="N417" s="17"/>
      <c r="O417" s="72">
        <v>-46.25</v>
      </c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25"/>
      <c r="AE417" s="125"/>
      <c r="AF417" s="123"/>
      <c r="AG417" s="118">
        <f t="shared" ref="AG417:AG418" si="797">IF(C417="HF",J417,0)</f>
        <v>-46.25</v>
      </c>
      <c r="AH417" s="6">
        <f t="shared" ref="AH417:AH418" si="798">IF(C417="HF2",J417,0)</f>
        <v>0</v>
      </c>
      <c r="AI417" s="17">
        <f t="shared" ref="AI417:AI418" si="799">IF(C417="HF3",J417,0)</f>
        <v>0</v>
      </c>
      <c r="AJ417" s="17"/>
      <c r="AK417" s="20">
        <f t="shared" si="521"/>
        <v>-46.25</v>
      </c>
      <c r="AL417" s="20">
        <f t="shared" si="523"/>
        <v>1292.0999999999999</v>
      </c>
      <c r="AM417" s="20"/>
      <c r="AN417" s="6">
        <f t="shared" ref="AN417:AN418" si="800">IF(B417="AUD/JPY",AG417,0)</f>
        <v>0</v>
      </c>
      <c r="AO417" s="6">
        <f t="shared" ref="AO417:AO418" si="801">IF(B417="AUD/JPY",AH417,0)</f>
        <v>0</v>
      </c>
      <c r="AP417" s="17">
        <f t="shared" ref="AP417:AP418" si="802">IF(B417="AUD/JPY",AI417,0)</f>
        <v>0</v>
      </c>
      <c r="AQ417" s="17"/>
      <c r="AR417" s="6">
        <f t="shared" ref="AR417:AR418" si="803">IF(B417="AUD/USD",AG417,0)</f>
        <v>0</v>
      </c>
      <c r="AS417" s="6">
        <f t="shared" ref="AS417:AS418" si="804">IF(B417="AUD/USD",AH417,0)</f>
        <v>0</v>
      </c>
      <c r="AT417" s="6">
        <f t="shared" ref="AT417:AT418" si="805">IF(B417="AUD/USD",AI417,0)</f>
        <v>0</v>
      </c>
      <c r="AU417" s="6"/>
      <c r="AV417" s="6">
        <f t="shared" ref="AV417:AV418" si="806">IF(B417="EUR/GBP",AG417,0)</f>
        <v>0</v>
      </c>
      <c r="AW417" s="6">
        <f t="shared" ref="AW417:AW418" si="807">IF(B417="EUR/GBP",AH417,0)</f>
        <v>0</v>
      </c>
      <c r="AX417" s="6">
        <f t="shared" ref="AX417:AX418" si="808">IF(B417="EUR/GBP",AI417,0)</f>
        <v>0</v>
      </c>
      <c r="AY417" s="6"/>
      <c r="AZ417" s="79">
        <f t="shared" ref="AZ417:AZ418" si="809">IF(B417="EUR/JPY",AG417,0)</f>
        <v>-46.25</v>
      </c>
      <c r="BA417" s="6">
        <f t="shared" ref="BA417:BA418" si="810">IF(B417="EUR/JPY",AH417,0)</f>
        <v>0</v>
      </c>
      <c r="BB417" s="6">
        <f t="shared" ref="BB417:BB418" si="811">IF(B417="EUR/JPY",AI417,0)</f>
        <v>0</v>
      </c>
      <c r="BC417" s="6"/>
      <c r="BD417" s="6">
        <f t="shared" ref="BD417:BD418" si="812">IF(B417="EUR/USD",AG417,0)</f>
        <v>0</v>
      </c>
      <c r="BE417" s="6">
        <f t="shared" ref="BE417:BE418" si="813">IF(B417="EUR/USD",AH417,0)</f>
        <v>0</v>
      </c>
      <c r="BF417" s="6">
        <f t="shared" ref="BF417:BF418" si="814">IF(B417="EUR/USD",AI417,0)</f>
        <v>0</v>
      </c>
      <c r="BG417" s="6"/>
      <c r="BH417" s="6">
        <f t="shared" ref="BH417:BH418" si="815">IF(B417="GBP/JPY",AG417,0)</f>
        <v>0</v>
      </c>
      <c r="BI417" s="6">
        <f t="shared" ref="BI417:BI418" si="816">IF(B417="GBP/JPY",AH417,0)</f>
        <v>0</v>
      </c>
      <c r="BJ417" s="6">
        <f t="shared" ref="BJ417:BJ418" si="817">IF(B417="GBP/JPY",AI417,0)</f>
        <v>0</v>
      </c>
      <c r="BK417" s="17"/>
      <c r="BL417" s="6">
        <f t="shared" ref="BL417:BL418" si="818">IF(B417="GBP/USD",AG417,0)</f>
        <v>0</v>
      </c>
      <c r="BM417" s="6">
        <f t="shared" ref="BM417:BM418" si="819">IF(B417="GBP/USD",AH417,0)</f>
        <v>0</v>
      </c>
      <c r="BN417" s="6">
        <f t="shared" ref="BN417:BN418" si="820">IF(B417="GBP/USD",AI417,0)</f>
        <v>0</v>
      </c>
      <c r="BO417" s="6"/>
      <c r="BP417" s="6">
        <f t="shared" ref="BP417:BP418" si="821">IF(B417="USD/CAD",AG417,0)</f>
        <v>0</v>
      </c>
      <c r="BQ417" s="6">
        <f t="shared" ref="BQ417:BQ418" si="822">IF(B417="USD/CAD",AH417,0)</f>
        <v>0</v>
      </c>
      <c r="BR417" s="6">
        <f t="shared" ref="BR417:BR418" si="823">IF(B417="USD/CAD",AI417,0)</f>
        <v>0</v>
      </c>
      <c r="BS417" s="6"/>
      <c r="BT417" s="6">
        <f t="shared" ref="BT417:BT418" si="824">IF(B417="USD/CHF",AG417,0)</f>
        <v>0</v>
      </c>
      <c r="BU417" s="6">
        <f t="shared" ref="BU417:BU418" si="825">IF(B417="USD/CHF",AH417,0)</f>
        <v>0</v>
      </c>
      <c r="BV417" s="17">
        <f t="shared" ref="BV417:BV418" si="826">IF(B417="USD/CHF",AI417,0)</f>
        <v>0</v>
      </c>
      <c r="BW417" s="17"/>
      <c r="BX417" s="6">
        <f t="shared" ref="BX417:BX418" si="827">IF(B417="USD/JPY",AG417,0)</f>
        <v>0</v>
      </c>
      <c r="BY417" s="6">
        <f t="shared" ref="BY417:BY418" si="828">IF(B417="USD/JPY",AH417,0)</f>
        <v>0</v>
      </c>
      <c r="BZ417" s="6">
        <f t="shared" ref="BZ417:BZ418" si="829">IF(B417="USD/JPY",AI417,0)</f>
        <v>0</v>
      </c>
      <c r="CA417" s="6"/>
      <c r="CB417" s="6">
        <f t="shared" ref="CB417:CB418" si="830">IF(B417="CRUDE",AG417,0)</f>
        <v>0</v>
      </c>
      <c r="CC417" s="6">
        <f t="shared" ref="CC417:CC418" si="831">IF(B417="CRUDE",AH417,0)</f>
        <v>0</v>
      </c>
      <c r="CD417" s="6">
        <f t="shared" ref="CD417:CD418" si="832">IF(B417="CRUDE",AI417,0)</f>
        <v>0</v>
      </c>
      <c r="CE417" s="6"/>
      <c r="CF417" s="6">
        <f t="shared" ref="CF417:CF418" si="833">IF(B417="GOLD",AG417,0)</f>
        <v>0</v>
      </c>
      <c r="CG417" s="6">
        <f t="shared" ref="CG417:CG418" si="834">IF(B417="GOLD",AH417,0)</f>
        <v>0</v>
      </c>
      <c r="CH417" s="6">
        <f t="shared" ref="CH417:CH418" si="835">IF(B417="GOLD",AI417,0)</f>
        <v>0</v>
      </c>
      <c r="CI417" s="6"/>
      <c r="CJ417" s="6">
        <f t="shared" ref="CJ417:CJ418" si="836">IF(B417="SILVER",AG417,0)</f>
        <v>0</v>
      </c>
      <c r="CK417" s="6">
        <f t="shared" ref="CK417:CK418" si="837">IF(B417="SILVER",AH417,0)</f>
        <v>0</v>
      </c>
      <c r="CL417" s="6">
        <f t="shared" ref="CL417:CL418" si="838">IF(B417="SILVER",AI417,0)</f>
        <v>0</v>
      </c>
      <c r="CM417" s="6"/>
      <c r="CN417" s="6">
        <f t="shared" ref="CN417:CN418" si="839">IF(B417="US 500",AG417,0)</f>
        <v>0</v>
      </c>
      <c r="CO417" s="6">
        <f t="shared" ref="CO417:CO418" si="840">IF(B417="US 500",AH417,0)</f>
        <v>0</v>
      </c>
      <c r="CP417" s="6">
        <f t="shared" ref="CP417:CP418" si="841">IF(B417="US 500",AI417,0)</f>
        <v>0</v>
      </c>
      <c r="CQ417" s="6"/>
      <c r="CR417" s="6">
        <f t="shared" ref="CR417:CR418" si="842">IF(B417="N GAS",AG417,0)</f>
        <v>0</v>
      </c>
      <c r="CS417" s="6">
        <f t="shared" ref="CS417:CS418" si="843">IF(B417="N GAS",AH417,0)</f>
        <v>0</v>
      </c>
      <c r="CT417" s="6">
        <f t="shared" ref="CT417:CT418" si="844">IF(B417="N GAS",AI417,0)</f>
        <v>0</v>
      </c>
      <c r="CU417" s="6"/>
      <c r="CV417" s="6"/>
      <c r="CW417" s="6"/>
      <c r="CX417" s="6"/>
      <c r="CY417" s="6"/>
      <c r="CZ417" s="6"/>
      <c r="DA417" s="6"/>
      <c r="DB417" s="6"/>
      <c r="DC417" s="6"/>
      <c r="DD417" s="133"/>
      <c r="DE417" s="133"/>
      <c r="DF417" s="133"/>
      <c r="DG417" s="133"/>
      <c r="DH417" s="56"/>
      <c r="DI417" s="56"/>
      <c r="DJ417" s="56"/>
      <c r="DK417" s="56"/>
      <c r="DL417" s="56"/>
    </row>
    <row r="418" spans="1:116" s="31" customFormat="1" ht="29.25" customHeight="1" thickTop="1" thickBot="1" x14ac:dyDescent="0.35">
      <c r="A418" s="4">
        <v>44475</v>
      </c>
      <c r="B418" s="5" t="s">
        <v>10</v>
      </c>
      <c r="C418" s="5" t="s">
        <v>41</v>
      </c>
      <c r="D418" s="12" t="s">
        <v>11</v>
      </c>
      <c r="E418" s="5" t="s">
        <v>27</v>
      </c>
      <c r="F418" s="5" t="s">
        <v>30</v>
      </c>
      <c r="G418" s="53" t="s">
        <v>523</v>
      </c>
      <c r="H418" s="53">
        <v>46.25</v>
      </c>
      <c r="I418" s="82">
        <v>53.75</v>
      </c>
      <c r="J418" s="17">
        <v>51.75</v>
      </c>
      <c r="K418" s="17">
        <f t="shared" si="522"/>
        <v>1343.85</v>
      </c>
      <c r="L418" s="17"/>
      <c r="M418" s="17"/>
      <c r="N418" s="17"/>
      <c r="O418" s="17"/>
      <c r="P418" s="17"/>
      <c r="Q418" s="17"/>
      <c r="R418" s="17"/>
      <c r="S418" s="17"/>
      <c r="T418" s="68">
        <v>51.75</v>
      </c>
      <c r="U418" s="17"/>
      <c r="V418" s="17"/>
      <c r="W418" s="17"/>
      <c r="X418" s="17"/>
      <c r="Y418" s="17"/>
      <c r="Z418" s="17"/>
      <c r="AA418" s="17"/>
      <c r="AB418" s="17"/>
      <c r="AC418" s="17"/>
      <c r="AD418" s="125"/>
      <c r="AE418" s="125"/>
      <c r="AF418" s="123"/>
      <c r="AG418" s="117">
        <f t="shared" si="797"/>
        <v>0</v>
      </c>
      <c r="AH418" s="6">
        <f t="shared" si="798"/>
        <v>0</v>
      </c>
      <c r="AI418" s="68">
        <f t="shared" si="799"/>
        <v>51.75</v>
      </c>
      <c r="AJ418" s="17"/>
      <c r="AK418" s="20">
        <f t="shared" si="521"/>
        <v>51.75</v>
      </c>
      <c r="AL418" s="20">
        <f t="shared" si="523"/>
        <v>1343.85</v>
      </c>
      <c r="AM418" s="20"/>
      <c r="AN418" s="6">
        <f t="shared" si="800"/>
        <v>0</v>
      </c>
      <c r="AO418" s="6">
        <f t="shared" si="801"/>
        <v>0</v>
      </c>
      <c r="AP418" s="17">
        <f t="shared" si="802"/>
        <v>0</v>
      </c>
      <c r="AQ418" s="17"/>
      <c r="AR418" s="6">
        <f t="shared" si="803"/>
        <v>0</v>
      </c>
      <c r="AS418" s="6">
        <f t="shared" si="804"/>
        <v>0</v>
      </c>
      <c r="AT418" s="6">
        <f t="shared" si="805"/>
        <v>0</v>
      </c>
      <c r="AU418" s="6"/>
      <c r="AV418" s="6">
        <f t="shared" si="806"/>
        <v>0</v>
      </c>
      <c r="AW418" s="6">
        <f t="shared" si="807"/>
        <v>0</v>
      </c>
      <c r="AX418" s="6">
        <f t="shared" si="808"/>
        <v>0</v>
      </c>
      <c r="AY418" s="6"/>
      <c r="AZ418" s="6">
        <f t="shared" si="809"/>
        <v>0</v>
      </c>
      <c r="BA418" s="6">
        <f t="shared" si="810"/>
        <v>0</v>
      </c>
      <c r="BB418" s="6">
        <f t="shared" si="811"/>
        <v>0</v>
      </c>
      <c r="BC418" s="6"/>
      <c r="BD418" s="6">
        <f t="shared" si="812"/>
        <v>0</v>
      </c>
      <c r="BE418" s="6">
        <f t="shared" si="813"/>
        <v>0</v>
      </c>
      <c r="BF418" s="6">
        <f t="shared" si="814"/>
        <v>0</v>
      </c>
      <c r="BG418" s="6"/>
      <c r="BH418" s="6">
        <f t="shared" si="815"/>
        <v>0</v>
      </c>
      <c r="BI418" s="6">
        <f t="shared" si="816"/>
        <v>0</v>
      </c>
      <c r="BJ418" s="6">
        <f t="shared" si="817"/>
        <v>0</v>
      </c>
      <c r="BK418" s="17"/>
      <c r="BL418" s="6">
        <f t="shared" si="818"/>
        <v>0</v>
      </c>
      <c r="BM418" s="6">
        <f t="shared" si="819"/>
        <v>0</v>
      </c>
      <c r="BN418" s="6">
        <f t="shared" si="820"/>
        <v>0</v>
      </c>
      <c r="BO418" s="6"/>
      <c r="BP418" s="6">
        <f t="shared" si="821"/>
        <v>0</v>
      </c>
      <c r="BQ418" s="6">
        <f t="shared" si="822"/>
        <v>0</v>
      </c>
      <c r="BR418" s="6">
        <f t="shared" si="823"/>
        <v>0</v>
      </c>
      <c r="BS418" s="6"/>
      <c r="BT418" s="6">
        <f t="shared" si="824"/>
        <v>0</v>
      </c>
      <c r="BU418" s="6">
        <f t="shared" si="825"/>
        <v>0</v>
      </c>
      <c r="BV418" s="68">
        <f t="shared" si="826"/>
        <v>51.75</v>
      </c>
      <c r="BW418" s="17"/>
      <c r="BX418" s="6">
        <f t="shared" si="827"/>
        <v>0</v>
      </c>
      <c r="BY418" s="6">
        <f t="shared" si="828"/>
        <v>0</v>
      </c>
      <c r="BZ418" s="6">
        <f t="shared" si="829"/>
        <v>0</v>
      </c>
      <c r="CA418" s="6"/>
      <c r="CB418" s="6">
        <f t="shared" si="830"/>
        <v>0</v>
      </c>
      <c r="CC418" s="6">
        <f t="shared" si="831"/>
        <v>0</v>
      </c>
      <c r="CD418" s="6">
        <f t="shared" si="832"/>
        <v>0</v>
      </c>
      <c r="CE418" s="6"/>
      <c r="CF418" s="6">
        <f t="shared" si="833"/>
        <v>0</v>
      </c>
      <c r="CG418" s="6">
        <f t="shared" si="834"/>
        <v>0</v>
      </c>
      <c r="CH418" s="6">
        <f t="shared" si="835"/>
        <v>0</v>
      </c>
      <c r="CI418" s="6"/>
      <c r="CJ418" s="6">
        <f t="shared" si="836"/>
        <v>0</v>
      </c>
      <c r="CK418" s="6">
        <f t="shared" si="837"/>
        <v>0</v>
      </c>
      <c r="CL418" s="6">
        <f t="shared" si="838"/>
        <v>0</v>
      </c>
      <c r="CM418" s="6"/>
      <c r="CN418" s="6">
        <f t="shared" si="839"/>
        <v>0</v>
      </c>
      <c r="CO418" s="6">
        <f t="shared" si="840"/>
        <v>0</v>
      </c>
      <c r="CP418" s="6">
        <f t="shared" si="841"/>
        <v>0</v>
      </c>
      <c r="CQ418" s="6"/>
      <c r="CR418" s="6">
        <f t="shared" si="842"/>
        <v>0</v>
      </c>
      <c r="CS418" s="6">
        <f t="shared" si="843"/>
        <v>0</v>
      </c>
      <c r="CT418" s="6">
        <f t="shared" si="844"/>
        <v>0</v>
      </c>
      <c r="CU418" s="6"/>
      <c r="CV418" s="6"/>
      <c r="CW418" s="6"/>
      <c r="CX418" s="6"/>
      <c r="CY418" s="6"/>
      <c r="CZ418" s="6"/>
      <c r="DA418" s="6"/>
      <c r="DB418" s="6"/>
      <c r="DC418" s="6"/>
      <c r="DD418" s="133"/>
      <c r="DE418" s="133"/>
      <c r="DF418" s="133"/>
      <c r="DG418" s="133"/>
      <c r="DH418" s="56"/>
      <c r="DI418" s="56"/>
      <c r="DJ418" s="56"/>
      <c r="DK418" s="56"/>
      <c r="DL418" s="56"/>
    </row>
    <row r="419" spans="1:116" s="31" customFormat="1" ht="29.25" customHeight="1" thickTop="1" thickBot="1" x14ac:dyDescent="0.35">
      <c r="A419" s="4">
        <v>44476</v>
      </c>
      <c r="B419" s="5" t="s">
        <v>23</v>
      </c>
      <c r="C419" s="93" t="s">
        <v>29</v>
      </c>
      <c r="D419" s="93" t="s">
        <v>11</v>
      </c>
      <c r="E419" s="93" t="s">
        <v>64</v>
      </c>
      <c r="F419" s="93" t="s">
        <v>30</v>
      </c>
      <c r="G419" s="82" t="s">
        <v>525</v>
      </c>
      <c r="H419" s="53">
        <v>53.25</v>
      </c>
      <c r="I419" s="82">
        <v>46.75</v>
      </c>
      <c r="J419" s="17">
        <v>44.75</v>
      </c>
      <c r="K419" s="17">
        <f t="shared" si="522"/>
        <v>1388.6</v>
      </c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68">
        <v>44.75</v>
      </c>
      <c r="X419" s="17"/>
      <c r="Y419" s="17"/>
      <c r="Z419" s="17"/>
      <c r="AA419" s="17"/>
      <c r="AB419" s="17"/>
      <c r="AC419" s="17"/>
      <c r="AD419" s="125"/>
      <c r="AE419" s="125"/>
      <c r="AF419" s="123"/>
      <c r="AG419" s="119">
        <f t="shared" ref="AG419:AG420" si="845">IF(C419="HF",J419,0)</f>
        <v>44.75</v>
      </c>
      <c r="AH419" s="6">
        <f t="shared" ref="AH419:AH420" si="846">IF(C419="HF2",J419,0)</f>
        <v>0</v>
      </c>
      <c r="AI419" s="17">
        <f t="shared" ref="AI419:AI420" si="847">IF(C419="HF3",J419,0)</f>
        <v>0</v>
      </c>
      <c r="AJ419" s="17"/>
      <c r="AK419" s="20">
        <f t="shared" si="521"/>
        <v>44.75</v>
      </c>
      <c r="AL419" s="20">
        <f t="shared" si="523"/>
        <v>1388.6</v>
      </c>
      <c r="AM419" s="20"/>
      <c r="AN419" s="6">
        <f t="shared" ref="AN419:AN420" si="848">IF(B419="AUD/JPY",AG419,0)</f>
        <v>0</v>
      </c>
      <c r="AO419" s="6">
        <f t="shared" ref="AO419:AO420" si="849">IF(B419="AUD/JPY",AH419,0)</f>
        <v>0</v>
      </c>
      <c r="AP419" s="17">
        <f t="shared" ref="AP419:AP420" si="850">IF(B419="AUD/JPY",AI419,0)</f>
        <v>0</v>
      </c>
      <c r="AQ419" s="17"/>
      <c r="AR419" s="6">
        <f t="shared" ref="AR419:AR420" si="851">IF(B419="AUD/USD",AG419,0)</f>
        <v>0</v>
      </c>
      <c r="AS419" s="6">
        <f t="shared" ref="AS419:AS420" si="852">IF(B419="AUD/USD",AH419,0)</f>
        <v>0</v>
      </c>
      <c r="AT419" s="6">
        <f t="shared" ref="AT419:AT420" si="853">IF(B419="AUD/USD",AI419,0)</f>
        <v>0</v>
      </c>
      <c r="AU419" s="6"/>
      <c r="AV419" s="6">
        <f t="shared" ref="AV419:AV420" si="854">IF(B419="EUR/GBP",AG419,0)</f>
        <v>0</v>
      </c>
      <c r="AW419" s="6">
        <f t="shared" ref="AW419:AW420" si="855">IF(B419="EUR/GBP",AH419,0)</f>
        <v>0</v>
      </c>
      <c r="AX419" s="6">
        <f t="shared" ref="AX419:AX420" si="856">IF(B419="EUR/GBP",AI419,0)</f>
        <v>0</v>
      </c>
      <c r="AY419" s="6"/>
      <c r="AZ419" s="6">
        <f t="shared" ref="AZ419:AZ420" si="857">IF(B419="EUR/JPY",AG419,0)</f>
        <v>0</v>
      </c>
      <c r="BA419" s="6">
        <f t="shared" ref="BA419:BA420" si="858">IF(B419="EUR/JPY",AH419,0)</f>
        <v>0</v>
      </c>
      <c r="BB419" s="6">
        <f t="shared" ref="BB419:BB420" si="859">IF(B419="EUR/JPY",AI419,0)</f>
        <v>0</v>
      </c>
      <c r="BC419" s="6"/>
      <c r="BD419" s="6">
        <f t="shared" ref="BD419:BD420" si="860">IF(B419="EUR/USD",AG419,0)</f>
        <v>0</v>
      </c>
      <c r="BE419" s="6">
        <f t="shared" ref="BE419:BE420" si="861">IF(B419="EUR/USD",AH419,0)</f>
        <v>0</v>
      </c>
      <c r="BF419" s="6">
        <f t="shared" ref="BF419:BF420" si="862">IF(B419="EUR/USD",AI419,0)</f>
        <v>0</v>
      </c>
      <c r="BG419" s="6"/>
      <c r="BH419" s="6">
        <f t="shared" ref="BH419:BH420" si="863">IF(B419="GBP/JPY",AG419,0)</f>
        <v>0</v>
      </c>
      <c r="BI419" s="6">
        <f t="shared" ref="BI419:BI420" si="864">IF(B419="GBP/JPY",AH419,0)</f>
        <v>0</v>
      </c>
      <c r="BJ419" s="6">
        <f t="shared" ref="BJ419:BJ420" si="865">IF(B419="GBP/JPY",AI419,0)</f>
        <v>0</v>
      </c>
      <c r="BK419" s="17"/>
      <c r="BL419" s="6">
        <f t="shared" ref="BL419:BL420" si="866">IF(B419="GBP/USD",AG419,0)</f>
        <v>0</v>
      </c>
      <c r="BM419" s="6">
        <f t="shared" ref="BM419:BM420" si="867">IF(B419="GBP/USD",AH419,0)</f>
        <v>0</v>
      </c>
      <c r="BN419" s="6">
        <f t="shared" ref="BN419:BN420" si="868">IF(B419="GBP/USD",AI419,0)</f>
        <v>0</v>
      </c>
      <c r="BO419" s="6"/>
      <c r="BP419" s="6">
        <f t="shared" ref="BP419:BP420" si="869">IF(B419="USD/CAD",AG419,0)</f>
        <v>0</v>
      </c>
      <c r="BQ419" s="6">
        <f t="shared" ref="BQ419:BQ420" si="870">IF(B419="USD/CAD",AH419,0)</f>
        <v>0</v>
      </c>
      <c r="BR419" s="6">
        <f t="shared" ref="BR419:BR420" si="871">IF(B419="USD/CAD",AI419,0)</f>
        <v>0</v>
      </c>
      <c r="BS419" s="6"/>
      <c r="BT419" s="6">
        <f t="shared" ref="BT419:BT420" si="872">IF(B419="USD/CHF",AG419,0)</f>
        <v>0</v>
      </c>
      <c r="BU419" s="6">
        <f t="shared" ref="BU419:BU420" si="873">IF(B419="USD/CHF",AH419,0)</f>
        <v>0</v>
      </c>
      <c r="BV419" s="17">
        <f t="shared" ref="BV419:BV420" si="874">IF(B419="USD/CHF",AI419,0)</f>
        <v>0</v>
      </c>
      <c r="BW419" s="17"/>
      <c r="BX419" s="6">
        <f t="shared" ref="BX419:BX420" si="875">IF(B419="USD/JPY",AG419,0)</f>
        <v>0</v>
      </c>
      <c r="BY419" s="6">
        <f t="shared" ref="BY419:BY420" si="876">IF(B419="USD/JPY",AH419,0)</f>
        <v>0</v>
      </c>
      <c r="BZ419" s="6">
        <f t="shared" ref="BZ419:BZ420" si="877">IF(B419="USD/JPY",AI419,0)</f>
        <v>0</v>
      </c>
      <c r="CA419" s="6"/>
      <c r="CB419" s="6">
        <f t="shared" ref="CB419:CB420" si="878">IF(B419="CRUDE",AG419,0)</f>
        <v>0</v>
      </c>
      <c r="CC419" s="6">
        <f t="shared" ref="CC419:CC420" si="879">IF(B419="CRUDE",AH419,0)</f>
        <v>0</v>
      </c>
      <c r="CD419" s="6">
        <f t="shared" ref="CD419:CD420" si="880">IF(B419="CRUDE",AI419,0)</f>
        <v>0</v>
      </c>
      <c r="CE419" s="6"/>
      <c r="CF419" s="36">
        <f t="shared" ref="CF419:CF420" si="881">IF(B419="GOLD",AG419,0)</f>
        <v>44.75</v>
      </c>
      <c r="CG419" s="6">
        <f t="shared" ref="CG419:CG420" si="882">IF(B419="GOLD",AH419,0)</f>
        <v>0</v>
      </c>
      <c r="CH419" s="6">
        <f t="shared" ref="CH419:CH420" si="883">IF(B419="GOLD",AI419,0)</f>
        <v>0</v>
      </c>
      <c r="CI419" s="6"/>
      <c r="CJ419" s="6">
        <f t="shared" ref="CJ419:CJ420" si="884">IF(B419="SILVER",AG419,0)</f>
        <v>0</v>
      </c>
      <c r="CK419" s="6">
        <f t="shared" ref="CK419:CK420" si="885">IF(B419="SILVER",AH419,0)</f>
        <v>0</v>
      </c>
      <c r="CL419" s="6">
        <f t="shared" ref="CL419:CL420" si="886">IF(B419="SILVER",AI419,0)</f>
        <v>0</v>
      </c>
      <c r="CM419" s="6"/>
      <c r="CN419" s="6">
        <f t="shared" ref="CN419:CN420" si="887">IF(B419="US 500",AG419,0)</f>
        <v>0</v>
      </c>
      <c r="CO419" s="6">
        <f t="shared" ref="CO419:CO420" si="888">IF(B419="US 500",AH419,0)</f>
        <v>0</v>
      </c>
      <c r="CP419" s="6">
        <f t="shared" ref="CP419:CP420" si="889">IF(B419="US 500",AI419,0)</f>
        <v>0</v>
      </c>
      <c r="CQ419" s="6"/>
      <c r="CR419" s="6">
        <f t="shared" ref="CR419:CR420" si="890">IF(B419="N GAS",AG419,0)</f>
        <v>0</v>
      </c>
      <c r="CS419" s="6">
        <f t="shared" ref="CS419:CS420" si="891">IF(B419="N GAS",AH419,0)</f>
        <v>0</v>
      </c>
      <c r="CT419" s="6">
        <f t="shared" ref="CT419:CT420" si="892">IF(B419="N GAS",AI419,0)</f>
        <v>0</v>
      </c>
      <c r="CU419" s="6"/>
      <c r="CV419" s="6"/>
      <c r="CW419" s="6"/>
      <c r="CX419" s="6"/>
      <c r="CY419" s="6"/>
      <c r="CZ419" s="6"/>
      <c r="DA419" s="6"/>
      <c r="DB419" s="6"/>
      <c r="DC419" s="6"/>
      <c r="DD419" s="133"/>
      <c r="DE419" s="133"/>
      <c r="DF419" s="133"/>
      <c r="DG419" s="133"/>
      <c r="DH419" s="56"/>
      <c r="DI419" s="56"/>
      <c r="DJ419" s="56"/>
      <c r="DK419" s="56"/>
      <c r="DL419" s="56"/>
    </row>
    <row r="420" spans="1:116" s="31" customFormat="1" ht="29.25" customHeight="1" thickTop="1" thickBot="1" x14ac:dyDescent="0.35">
      <c r="A420" s="4">
        <v>44476</v>
      </c>
      <c r="B420" s="5" t="s">
        <v>10</v>
      </c>
      <c r="C420" s="5" t="s">
        <v>29</v>
      </c>
      <c r="D420" s="12" t="s">
        <v>11</v>
      </c>
      <c r="E420" s="5" t="s">
        <v>27</v>
      </c>
      <c r="F420" s="5" t="s">
        <v>1</v>
      </c>
      <c r="G420" s="82" t="s">
        <v>526</v>
      </c>
      <c r="H420" s="53">
        <v>45.5</v>
      </c>
      <c r="I420" s="82">
        <v>45.5</v>
      </c>
      <c r="J420" s="17">
        <v>43.5</v>
      </c>
      <c r="K420" s="17">
        <f t="shared" si="522"/>
        <v>1432.1</v>
      </c>
      <c r="L420" s="17"/>
      <c r="M420" s="17"/>
      <c r="N420" s="17"/>
      <c r="O420" s="17"/>
      <c r="P420" s="17"/>
      <c r="Q420" s="17"/>
      <c r="R420" s="17"/>
      <c r="S420" s="17"/>
      <c r="T420" s="68">
        <v>43.5</v>
      </c>
      <c r="U420" s="17"/>
      <c r="V420" s="17"/>
      <c r="W420" s="17"/>
      <c r="X420" s="17"/>
      <c r="Y420" s="17"/>
      <c r="Z420" s="17"/>
      <c r="AA420" s="17"/>
      <c r="AB420" s="17"/>
      <c r="AC420" s="17"/>
      <c r="AD420" s="125"/>
      <c r="AE420" s="125"/>
      <c r="AF420" s="123"/>
      <c r="AG420" s="119">
        <f t="shared" si="845"/>
        <v>43.5</v>
      </c>
      <c r="AH420" s="6">
        <f t="shared" si="846"/>
        <v>0</v>
      </c>
      <c r="AI420" s="17">
        <f t="shared" si="847"/>
        <v>0</v>
      </c>
      <c r="AJ420" s="17"/>
      <c r="AK420" s="20">
        <f t="shared" si="521"/>
        <v>43.5</v>
      </c>
      <c r="AL420" s="20">
        <f t="shared" si="523"/>
        <v>1432.1</v>
      </c>
      <c r="AM420" s="20"/>
      <c r="AN420" s="6">
        <f t="shared" si="848"/>
        <v>0</v>
      </c>
      <c r="AO420" s="6">
        <f t="shared" si="849"/>
        <v>0</v>
      </c>
      <c r="AP420" s="17">
        <f t="shared" si="850"/>
        <v>0</v>
      </c>
      <c r="AQ420" s="17"/>
      <c r="AR420" s="6">
        <f t="shared" si="851"/>
        <v>0</v>
      </c>
      <c r="AS420" s="6">
        <f t="shared" si="852"/>
        <v>0</v>
      </c>
      <c r="AT420" s="6">
        <f t="shared" si="853"/>
        <v>0</v>
      </c>
      <c r="AU420" s="6"/>
      <c r="AV420" s="6">
        <f t="shared" si="854"/>
        <v>0</v>
      </c>
      <c r="AW420" s="6">
        <f t="shared" si="855"/>
        <v>0</v>
      </c>
      <c r="AX420" s="6">
        <f t="shared" si="856"/>
        <v>0</v>
      </c>
      <c r="AY420" s="6"/>
      <c r="AZ420" s="6">
        <f t="shared" si="857"/>
        <v>0</v>
      </c>
      <c r="BA420" s="6">
        <f t="shared" si="858"/>
        <v>0</v>
      </c>
      <c r="BB420" s="6">
        <f t="shared" si="859"/>
        <v>0</v>
      </c>
      <c r="BC420" s="6"/>
      <c r="BD420" s="6">
        <f t="shared" si="860"/>
        <v>0</v>
      </c>
      <c r="BE420" s="6">
        <f t="shared" si="861"/>
        <v>0</v>
      </c>
      <c r="BF420" s="6">
        <f t="shared" si="862"/>
        <v>0</v>
      </c>
      <c r="BG420" s="6"/>
      <c r="BH420" s="6">
        <f t="shared" si="863"/>
        <v>0</v>
      </c>
      <c r="BI420" s="6">
        <f t="shared" si="864"/>
        <v>0</v>
      </c>
      <c r="BJ420" s="6">
        <f t="shared" si="865"/>
        <v>0</v>
      </c>
      <c r="BK420" s="17"/>
      <c r="BL420" s="6">
        <f t="shared" si="866"/>
        <v>0</v>
      </c>
      <c r="BM420" s="6">
        <f t="shared" si="867"/>
        <v>0</v>
      </c>
      <c r="BN420" s="6">
        <f t="shared" si="868"/>
        <v>0</v>
      </c>
      <c r="BO420" s="6"/>
      <c r="BP420" s="6">
        <f t="shared" si="869"/>
        <v>0</v>
      </c>
      <c r="BQ420" s="6">
        <f t="shared" si="870"/>
        <v>0</v>
      </c>
      <c r="BR420" s="6">
        <f t="shared" si="871"/>
        <v>0</v>
      </c>
      <c r="BS420" s="6"/>
      <c r="BT420" s="36">
        <f t="shared" si="872"/>
        <v>43.5</v>
      </c>
      <c r="BU420" s="6">
        <f t="shared" si="873"/>
        <v>0</v>
      </c>
      <c r="BV420" s="17">
        <f t="shared" si="874"/>
        <v>0</v>
      </c>
      <c r="BW420" s="17"/>
      <c r="BX420" s="6">
        <f t="shared" si="875"/>
        <v>0</v>
      </c>
      <c r="BY420" s="6">
        <f t="shared" si="876"/>
        <v>0</v>
      </c>
      <c r="BZ420" s="6">
        <f t="shared" si="877"/>
        <v>0</v>
      </c>
      <c r="CA420" s="6"/>
      <c r="CB420" s="6">
        <f t="shared" si="878"/>
        <v>0</v>
      </c>
      <c r="CC420" s="6">
        <f t="shared" si="879"/>
        <v>0</v>
      </c>
      <c r="CD420" s="6">
        <f t="shared" si="880"/>
        <v>0</v>
      </c>
      <c r="CE420" s="6"/>
      <c r="CF420" s="6">
        <f t="shared" si="881"/>
        <v>0</v>
      </c>
      <c r="CG420" s="6">
        <f t="shared" si="882"/>
        <v>0</v>
      </c>
      <c r="CH420" s="6">
        <f t="shared" si="883"/>
        <v>0</v>
      </c>
      <c r="CI420" s="6"/>
      <c r="CJ420" s="6">
        <f t="shared" si="884"/>
        <v>0</v>
      </c>
      <c r="CK420" s="6">
        <f t="shared" si="885"/>
        <v>0</v>
      </c>
      <c r="CL420" s="6">
        <f t="shared" si="886"/>
        <v>0</v>
      </c>
      <c r="CM420" s="6"/>
      <c r="CN420" s="6">
        <f t="shared" si="887"/>
        <v>0</v>
      </c>
      <c r="CO420" s="6">
        <f t="shared" si="888"/>
        <v>0</v>
      </c>
      <c r="CP420" s="6">
        <f t="shared" si="889"/>
        <v>0</v>
      </c>
      <c r="CQ420" s="6"/>
      <c r="CR420" s="6">
        <f t="shared" si="890"/>
        <v>0</v>
      </c>
      <c r="CS420" s="6">
        <f t="shared" si="891"/>
        <v>0</v>
      </c>
      <c r="CT420" s="6">
        <f t="shared" si="892"/>
        <v>0</v>
      </c>
      <c r="CU420" s="6"/>
      <c r="CV420" s="6"/>
      <c r="CW420" s="6"/>
      <c r="CX420" s="6"/>
      <c r="CY420" s="6"/>
      <c r="CZ420" s="6"/>
      <c r="DA420" s="6"/>
      <c r="DB420" s="6"/>
      <c r="DC420" s="6"/>
      <c r="DD420" s="133"/>
      <c r="DE420" s="133"/>
      <c r="DF420" s="133"/>
      <c r="DG420" s="133"/>
      <c r="DH420" s="56"/>
      <c r="DI420" s="56"/>
      <c r="DJ420" s="56"/>
      <c r="DK420" s="56"/>
      <c r="DL420" s="56"/>
    </row>
    <row r="421" spans="1:116" s="31" customFormat="1" ht="29.25" customHeight="1" thickTop="1" thickBot="1" x14ac:dyDescent="0.35">
      <c r="A421" s="4">
        <v>44479</v>
      </c>
      <c r="B421" s="5" t="s">
        <v>21</v>
      </c>
      <c r="C421" s="5" t="s">
        <v>29</v>
      </c>
      <c r="D421" s="12" t="s">
        <v>11</v>
      </c>
      <c r="E421" s="5" t="s">
        <v>52</v>
      </c>
      <c r="F421" s="5" t="s">
        <v>30</v>
      </c>
      <c r="G421" s="82" t="s">
        <v>527</v>
      </c>
      <c r="H421" s="53">
        <v>55</v>
      </c>
      <c r="I421" s="82">
        <v>45</v>
      </c>
      <c r="J421" s="17">
        <v>43</v>
      </c>
      <c r="K421" s="17">
        <f t="shared" si="522"/>
        <v>1475.1</v>
      </c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68">
        <v>43</v>
      </c>
      <c r="W421" s="17"/>
      <c r="X421" s="17"/>
      <c r="Y421" s="17"/>
      <c r="Z421" s="17"/>
      <c r="AA421" s="17"/>
      <c r="AB421" s="17"/>
      <c r="AC421" s="17"/>
      <c r="AD421" s="125"/>
      <c r="AE421" s="125"/>
      <c r="AF421" s="123"/>
      <c r="AG421" s="119">
        <f t="shared" ref="AG421:AG425" si="893">IF(C421="HF",J421,0)</f>
        <v>43</v>
      </c>
      <c r="AH421" s="6">
        <f t="shared" ref="AH421:AH425" si="894">IF(C421="HF2",J421,0)</f>
        <v>0</v>
      </c>
      <c r="AI421" s="17">
        <f t="shared" ref="AI421:AI425" si="895">IF(C421="HF3",J421,0)</f>
        <v>0</v>
      </c>
      <c r="AJ421" s="17"/>
      <c r="AK421" s="20">
        <f t="shared" si="521"/>
        <v>43</v>
      </c>
      <c r="AL421" s="20">
        <f t="shared" si="523"/>
        <v>1475.1</v>
      </c>
      <c r="AM421" s="20"/>
      <c r="AN421" s="6">
        <f t="shared" ref="AN421:AN425" si="896">IF(B421="AUD/JPY",AG421,0)</f>
        <v>0</v>
      </c>
      <c r="AO421" s="6">
        <f t="shared" ref="AO421:AO425" si="897">IF(B421="AUD/JPY",AH421,0)</f>
        <v>0</v>
      </c>
      <c r="AP421" s="17">
        <f t="shared" ref="AP421:AP425" si="898">IF(B421="AUD/JPY",AI421,0)</f>
        <v>0</v>
      </c>
      <c r="AQ421" s="17"/>
      <c r="AR421" s="6">
        <f t="shared" ref="AR421:AR425" si="899">IF(B421="AUD/USD",AG421,0)</f>
        <v>0</v>
      </c>
      <c r="AS421" s="6">
        <f t="shared" ref="AS421:AS425" si="900">IF(B421="AUD/USD",AH421,0)</f>
        <v>0</v>
      </c>
      <c r="AT421" s="6">
        <f t="shared" ref="AT421:AT425" si="901">IF(B421="AUD/USD",AI421,0)</f>
        <v>0</v>
      </c>
      <c r="AU421" s="6"/>
      <c r="AV421" s="6">
        <f t="shared" ref="AV421:AV425" si="902">IF(B421="EUR/GBP",AG421,0)</f>
        <v>0</v>
      </c>
      <c r="AW421" s="6">
        <f t="shared" ref="AW421:AW425" si="903">IF(B421="EUR/GBP",AH421,0)</f>
        <v>0</v>
      </c>
      <c r="AX421" s="6">
        <f t="shared" ref="AX421:AX425" si="904">IF(B421="EUR/GBP",AI421,0)</f>
        <v>0</v>
      </c>
      <c r="AY421" s="6"/>
      <c r="AZ421" s="6">
        <f t="shared" ref="AZ421:AZ425" si="905">IF(B421="EUR/JPY",AG421,0)</f>
        <v>0</v>
      </c>
      <c r="BA421" s="6">
        <f t="shared" ref="BA421:BA425" si="906">IF(B421="EUR/JPY",AH421,0)</f>
        <v>0</v>
      </c>
      <c r="BB421" s="6">
        <f t="shared" ref="BB421:BB425" si="907">IF(B421="EUR/JPY",AI421,0)</f>
        <v>0</v>
      </c>
      <c r="BC421" s="6"/>
      <c r="BD421" s="6">
        <f t="shared" ref="BD421:BD425" si="908">IF(B421="EUR/USD",AG421,0)</f>
        <v>0</v>
      </c>
      <c r="BE421" s="6">
        <f t="shared" ref="BE421:BE425" si="909">IF(B421="EUR/USD",AH421,0)</f>
        <v>0</v>
      </c>
      <c r="BF421" s="6">
        <f t="shared" ref="BF421:BF425" si="910">IF(B421="EUR/USD",AI421,0)</f>
        <v>0</v>
      </c>
      <c r="BG421" s="6"/>
      <c r="BH421" s="6">
        <f t="shared" ref="BH421:BH425" si="911">IF(B421="GBP/JPY",AG421,0)</f>
        <v>0</v>
      </c>
      <c r="BI421" s="6">
        <f t="shared" ref="BI421:BI425" si="912">IF(B421="GBP/JPY",AH421,0)</f>
        <v>0</v>
      </c>
      <c r="BJ421" s="6">
        <f t="shared" ref="BJ421:BJ425" si="913">IF(B421="GBP/JPY",AI421,0)</f>
        <v>0</v>
      </c>
      <c r="BK421" s="17"/>
      <c r="BL421" s="6">
        <f t="shared" ref="BL421:BL425" si="914">IF(B421="GBP/USD",AG421,0)</f>
        <v>0</v>
      </c>
      <c r="BM421" s="6">
        <f t="shared" ref="BM421:BM425" si="915">IF(B421="GBP/USD",AH421,0)</f>
        <v>0</v>
      </c>
      <c r="BN421" s="6">
        <f t="shared" ref="BN421:BN425" si="916">IF(B421="GBP/USD",AI421,0)</f>
        <v>0</v>
      </c>
      <c r="BO421" s="6"/>
      <c r="BP421" s="6">
        <f t="shared" ref="BP421:BP425" si="917">IF(B421="USD/CAD",AG421,0)</f>
        <v>0</v>
      </c>
      <c r="BQ421" s="6">
        <f t="shared" ref="BQ421:BQ425" si="918">IF(B421="USD/CAD",AH421,0)</f>
        <v>0</v>
      </c>
      <c r="BR421" s="6">
        <f t="shared" ref="BR421:BR425" si="919">IF(B421="USD/CAD",AI421,0)</f>
        <v>0</v>
      </c>
      <c r="BS421" s="6"/>
      <c r="BT421" s="6">
        <f t="shared" ref="BT421:BT425" si="920">IF(B421="USD/CHF",AG421,0)</f>
        <v>0</v>
      </c>
      <c r="BU421" s="6">
        <f t="shared" ref="BU421:BU425" si="921">IF(B421="USD/CHF",AH421,0)</f>
        <v>0</v>
      </c>
      <c r="BV421" s="17">
        <f t="shared" ref="BV421:BV425" si="922">IF(B421="USD/CHF",AI421,0)</f>
        <v>0</v>
      </c>
      <c r="BW421" s="17"/>
      <c r="BX421" s="6">
        <f t="shared" ref="BX421:BX425" si="923">IF(B421="USD/JPY",AG421,0)</f>
        <v>0</v>
      </c>
      <c r="BY421" s="6">
        <f t="shared" ref="BY421:BY425" si="924">IF(B421="USD/JPY",AH421,0)</f>
        <v>0</v>
      </c>
      <c r="BZ421" s="6">
        <f t="shared" ref="BZ421:BZ425" si="925">IF(B421="USD/JPY",AI421,0)</f>
        <v>0</v>
      </c>
      <c r="CA421" s="6"/>
      <c r="CB421" s="36">
        <f t="shared" ref="CB421:CB425" si="926">IF(B421="CRUDE",AG421,0)</f>
        <v>43</v>
      </c>
      <c r="CC421" s="6">
        <f t="shared" ref="CC421:CC425" si="927">IF(B421="CRUDE",AH421,0)</f>
        <v>0</v>
      </c>
      <c r="CD421" s="6">
        <f t="shared" ref="CD421:CD425" si="928">IF(B421="CRUDE",AI421,0)</f>
        <v>0</v>
      </c>
      <c r="CE421" s="6"/>
      <c r="CF421" s="6">
        <f t="shared" ref="CF421:CF425" si="929">IF(B421="GOLD",AG421,0)</f>
        <v>0</v>
      </c>
      <c r="CG421" s="6">
        <f t="shared" ref="CG421:CG425" si="930">IF(B421="GOLD",AH421,0)</f>
        <v>0</v>
      </c>
      <c r="CH421" s="6">
        <f t="shared" ref="CH421:CH425" si="931">IF(B421="GOLD",AI421,0)</f>
        <v>0</v>
      </c>
      <c r="CI421" s="6"/>
      <c r="CJ421" s="6">
        <f t="shared" ref="CJ421:CJ425" si="932">IF(B421="SILVER",AG421,0)</f>
        <v>0</v>
      </c>
      <c r="CK421" s="6">
        <f t="shared" ref="CK421:CK425" si="933">IF(B421="SILVER",AH421,0)</f>
        <v>0</v>
      </c>
      <c r="CL421" s="6">
        <f t="shared" ref="CL421:CL425" si="934">IF(B421="SILVER",AI421,0)</f>
        <v>0</v>
      </c>
      <c r="CM421" s="6"/>
      <c r="CN421" s="6">
        <f t="shared" ref="CN421:CN425" si="935">IF(B421="US 500",AG421,0)</f>
        <v>0</v>
      </c>
      <c r="CO421" s="6">
        <f t="shared" ref="CO421:CO425" si="936">IF(B421="US 500",AH421,0)</f>
        <v>0</v>
      </c>
      <c r="CP421" s="6">
        <f t="shared" ref="CP421:CP425" si="937">IF(B421="US 500",AI421,0)</f>
        <v>0</v>
      </c>
      <c r="CQ421" s="6"/>
      <c r="CR421" s="6">
        <f t="shared" ref="CR421:CR425" si="938">IF(B421="N GAS",AG421,0)</f>
        <v>0</v>
      </c>
      <c r="CS421" s="6">
        <f t="shared" ref="CS421:CS425" si="939">IF(B421="N GAS",AH421,0)</f>
        <v>0</v>
      </c>
      <c r="CT421" s="6">
        <f t="shared" ref="CT421:CT425" si="940">IF(B421="N GAS",AI421,0)</f>
        <v>0</v>
      </c>
      <c r="CU421" s="6"/>
      <c r="CV421" s="6"/>
      <c r="CW421" s="6"/>
      <c r="CX421" s="6"/>
      <c r="CY421" s="6"/>
      <c r="CZ421" s="6"/>
      <c r="DA421" s="6"/>
      <c r="DB421" s="6"/>
      <c r="DC421" s="6"/>
      <c r="DD421" s="133"/>
      <c r="DE421" s="133"/>
      <c r="DF421" s="133"/>
      <c r="DG421" s="133"/>
      <c r="DH421" s="56"/>
      <c r="DI421" s="56"/>
      <c r="DJ421" s="56"/>
      <c r="DK421" s="56"/>
      <c r="DL421" s="56"/>
    </row>
    <row r="422" spans="1:116" s="31" customFormat="1" ht="29.25" customHeight="1" thickTop="1" thickBot="1" x14ac:dyDescent="0.35">
      <c r="A422" s="4">
        <v>44479</v>
      </c>
      <c r="B422" s="5" t="s">
        <v>5</v>
      </c>
      <c r="C422" s="5" t="s">
        <v>38</v>
      </c>
      <c r="D422" s="12" t="s">
        <v>11</v>
      </c>
      <c r="E422" s="5" t="s">
        <v>27</v>
      </c>
      <c r="F422" s="5" t="s">
        <v>30</v>
      </c>
      <c r="G422" s="82" t="s">
        <v>529</v>
      </c>
      <c r="H422" s="53">
        <v>54.25</v>
      </c>
      <c r="I422" s="82">
        <v>45.75</v>
      </c>
      <c r="J422" s="17">
        <v>43.75</v>
      </c>
      <c r="K422" s="17">
        <f t="shared" si="522"/>
        <v>1518.85</v>
      </c>
      <c r="L422" s="17"/>
      <c r="M422" s="17"/>
      <c r="N422" s="17"/>
      <c r="O422" s="68">
        <v>43.75</v>
      </c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25"/>
      <c r="AE422" s="125"/>
      <c r="AF422" s="123"/>
      <c r="AG422" s="117">
        <f t="shared" si="893"/>
        <v>0</v>
      </c>
      <c r="AH422" s="36">
        <f t="shared" si="894"/>
        <v>43.75</v>
      </c>
      <c r="AI422" s="17">
        <f t="shared" si="895"/>
        <v>0</v>
      </c>
      <c r="AJ422" s="17"/>
      <c r="AK422" s="20">
        <f t="shared" si="521"/>
        <v>43.75</v>
      </c>
      <c r="AL422" s="20">
        <f t="shared" si="523"/>
        <v>1518.85</v>
      </c>
      <c r="AM422" s="20"/>
      <c r="AN422" s="6">
        <f t="shared" si="896"/>
        <v>0</v>
      </c>
      <c r="AO422" s="6">
        <f t="shared" si="897"/>
        <v>0</v>
      </c>
      <c r="AP422" s="17">
        <f t="shared" si="898"/>
        <v>0</v>
      </c>
      <c r="AQ422" s="17"/>
      <c r="AR422" s="6">
        <f t="shared" si="899"/>
        <v>0</v>
      </c>
      <c r="AS422" s="6">
        <f t="shared" si="900"/>
        <v>0</v>
      </c>
      <c r="AT422" s="6">
        <f t="shared" si="901"/>
        <v>0</v>
      </c>
      <c r="AU422" s="6"/>
      <c r="AV422" s="6">
        <f t="shared" si="902"/>
        <v>0</v>
      </c>
      <c r="AW422" s="6">
        <f t="shared" si="903"/>
        <v>0</v>
      </c>
      <c r="AX422" s="6">
        <f t="shared" si="904"/>
        <v>0</v>
      </c>
      <c r="AY422" s="6"/>
      <c r="AZ422" s="6">
        <f t="shared" si="905"/>
        <v>0</v>
      </c>
      <c r="BA422" s="36">
        <f t="shared" si="906"/>
        <v>43.75</v>
      </c>
      <c r="BB422" s="6">
        <f t="shared" si="907"/>
        <v>0</v>
      </c>
      <c r="BC422" s="6"/>
      <c r="BD422" s="6">
        <f t="shared" si="908"/>
        <v>0</v>
      </c>
      <c r="BE422" s="6">
        <f t="shared" si="909"/>
        <v>0</v>
      </c>
      <c r="BF422" s="6">
        <f t="shared" si="910"/>
        <v>0</v>
      </c>
      <c r="BG422" s="6"/>
      <c r="BH422" s="6">
        <f t="shared" si="911"/>
        <v>0</v>
      </c>
      <c r="BI422" s="6">
        <f t="shared" si="912"/>
        <v>0</v>
      </c>
      <c r="BJ422" s="6">
        <f t="shared" si="913"/>
        <v>0</v>
      </c>
      <c r="BK422" s="17"/>
      <c r="BL422" s="6">
        <f t="shared" si="914"/>
        <v>0</v>
      </c>
      <c r="BM422" s="6">
        <f t="shared" si="915"/>
        <v>0</v>
      </c>
      <c r="BN422" s="6">
        <f t="shared" si="916"/>
        <v>0</v>
      </c>
      <c r="BO422" s="6"/>
      <c r="BP422" s="6">
        <f t="shared" si="917"/>
        <v>0</v>
      </c>
      <c r="BQ422" s="6">
        <f t="shared" si="918"/>
        <v>0</v>
      </c>
      <c r="BR422" s="6">
        <f t="shared" si="919"/>
        <v>0</v>
      </c>
      <c r="BS422" s="6"/>
      <c r="BT422" s="6">
        <f t="shared" si="920"/>
        <v>0</v>
      </c>
      <c r="BU422" s="6">
        <f t="shared" si="921"/>
        <v>0</v>
      </c>
      <c r="BV422" s="17">
        <f t="shared" si="922"/>
        <v>0</v>
      </c>
      <c r="BW422" s="17"/>
      <c r="BX422" s="6">
        <f t="shared" si="923"/>
        <v>0</v>
      </c>
      <c r="BY422" s="6">
        <f t="shared" si="924"/>
        <v>0</v>
      </c>
      <c r="BZ422" s="6">
        <f t="shared" si="925"/>
        <v>0</v>
      </c>
      <c r="CA422" s="6"/>
      <c r="CB422" s="6">
        <f t="shared" si="926"/>
        <v>0</v>
      </c>
      <c r="CC422" s="6">
        <f t="shared" si="927"/>
        <v>0</v>
      </c>
      <c r="CD422" s="6">
        <f t="shared" si="928"/>
        <v>0</v>
      </c>
      <c r="CE422" s="6"/>
      <c r="CF422" s="6">
        <f t="shared" si="929"/>
        <v>0</v>
      </c>
      <c r="CG422" s="6">
        <f t="shared" si="930"/>
        <v>0</v>
      </c>
      <c r="CH422" s="6">
        <f t="shared" si="931"/>
        <v>0</v>
      </c>
      <c r="CI422" s="6"/>
      <c r="CJ422" s="6">
        <f t="shared" si="932"/>
        <v>0</v>
      </c>
      <c r="CK422" s="6">
        <f t="shared" si="933"/>
        <v>0</v>
      </c>
      <c r="CL422" s="6">
        <f t="shared" si="934"/>
        <v>0</v>
      </c>
      <c r="CM422" s="6"/>
      <c r="CN422" s="6">
        <f t="shared" si="935"/>
        <v>0</v>
      </c>
      <c r="CO422" s="6">
        <f t="shared" si="936"/>
        <v>0</v>
      </c>
      <c r="CP422" s="6">
        <f t="shared" si="937"/>
        <v>0</v>
      </c>
      <c r="CQ422" s="6"/>
      <c r="CR422" s="6">
        <f t="shared" si="938"/>
        <v>0</v>
      </c>
      <c r="CS422" s="6">
        <f t="shared" si="939"/>
        <v>0</v>
      </c>
      <c r="CT422" s="6">
        <f t="shared" si="940"/>
        <v>0</v>
      </c>
      <c r="CU422" s="6"/>
      <c r="CV422" s="6"/>
      <c r="CW422" s="6"/>
      <c r="CX422" s="6"/>
      <c r="CY422" s="6"/>
      <c r="CZ422" s="6"/>
      <c r="DA422" s="6"/>
      <c r="DB422" s="6"/>
      <c r="DC422" s="6"/>
      <c r="DD422" s="133"/>
      <c r="DE422" s="133"/>
      <c r="DF422" s="133"/>
      <c r="DG422" s="133"/>
      <c r="DH422" s="56"/>
      <c r="DI422" s="56"/>
      <c r="DJ422" s="56"/>
      <c r="DK422" s="56"/>
      <c r="DL422" s="56"/>
    </row>
    <row r="423" spans="1:116" s="31" customFormat="1" ht="29.25" customHeight="1" thickTop="1" thickBot="1" x14ac:dyDescent="0.35">
      <c r="A423" s="4">
        <v>44479</v>
      </c>
      <c r="B423" s="5" t="s">
        <v>10</v>
      </c>
      <c r="C423" s="5" t="s">
        <v>29</v>
      </c>
      <c r="D423" s="12" t="s">
        <v>11</v>
      </c>
      <c r="E423" s="5" t="s">
        <v>27</v>
      </c>
      <c r="F423" s="5" t="s">
        <v>30</v>
      </c>
      <c r="G423" s="82" t="s">
        <v>528</v>
      </c>
      <c r="H423" s="53">
        <v>52.75</v>
      </c>
      <c r="I423" s="82">
        <v>47.25</v>
      </c>
      <c r="J423" s="17">
        <v>45.25</v>
      </c>
      <c r="K423" s="17">
        <f t="shared" si="522"/>
        <v>1564.1</v>
      </c>
      <c r="L423" s="17"/>
      <c r="M423" s="17"/>
      <c r="N423" s="17"/>
      <c r="O423" s="17"/>
      <c r="P423" s="17"/>
      <c r="Q423" s="17"/>
      <c r="R423" s="17"/>
      <c r="S423" s="17"/>
      <c r="T423" s="68">
        <v>45.25</v>
      </c>
      <c r="U423" s="17"/>
      <c r="V423" s="17"/>
      <c r="W423" s="17"/>
      <c r="X423" s="17"/>
      <c r="Y423" s="17"/>
      <c r="Z423" s="17"/>
      <c r="AA423" s="17"/>
      <c r="AB423" s="17"/>
      <c r="AC423" s="17"/>
      <c r="AD423" s="125"/>
      <c r="AE423" s="125"/>
      <c r="AF423" s="123"/>
      <c r="AG423" s="119">
        <f t="shared" si="893"/>
        <v>45.25</v>
      </c>
      <c r="AH423" s="6">
        <f t="shared" si="894"/>
        <v>0</v>
      </c>
      <c r="AI423" s="17">
        <f t="shared" si="895"/>
        <v>0</v>
      </c>
      <c r="AJ423" s="17"/>
      <c r="AK423" s="20">
        <f t="shared" si="521"/>
        <v>45.25</v>
      </c>
      <c r="AL423" s="20">
        <f t="shared" si="523"/>
        <v>1564.1</v>
      </c>
      <c r="AM423" s="20"/>
      <c r="AN423" s="6">
        <f t="shared" si="896"/>
        <v>0</v>
      </c>
      <c r="AO423" s="6">
        <f t="shared" si="897"/>
        <v>0</v>
      </c>
      <c r="AP423" s="17">
        <f t="shared" si="898"/>
        <v>0</v>
      </c>
      <c r="AQ423" s="17"/>
      <c r="AR423" s="6">
        <f t="shared" si="899"/>
        <v>0</v>
      </c>
      <c r="AS423" s="6">
        <f t="shared" si="900"/>
        <v>0</v>
      </c>
      <c r="AT423" s="6">
        <f t="shared" si="901"/>
        <v>0</v>
      </c>
      <c r="AU423" s="6"/>
      <c r="AV423" s="6">
        <f t="shared" si="902"/>
        <v>0</v>
      </c>
      <c r="AW423" s="6">
        <f t="shared" si="903"/>
        <v>0</v>
      </c>
      <c r="AX423" s="6">
        <f t="shared" si="904"/>
        <v>0</v>
      </c>
      <c r="AY423" s="6"/>
      <c r="AZ423" s="6">
        <f t="shared" si="905"/>
        <v>0</v>
      </c>
      <c r="BA423" s="6">
        <f t="shared" si="906"/>
        <v>0</v>
      </c>
      <c r="BB423" s="6">
        <f t="shared" si="907"/>
        <v>0</v>
      </c>
      <c r="BC423" s="6"/>
      <c r="BD423" s="6">
        <f t="shared" si="908"/>
        <v>0</v>
      </c>
      <c r="BE423" s="6">
        <f t="shared" si="909"/>
        <v>0</v>
      </c>
      <c r="BF423" s="6">
        <f t="shared" si="910"/>
        <v>0</v>
      </c>
      <c r="BG423" s="6"/>
      <c r="BH423" s="6">
        <f t="shared" si="911"/>
        <v>0</v>
      </c>
      <c r="BI423" s="6">
        <f t="shared" si="912"/>
        <v>0</v>
      </c>
      <c r="BJ423" s="6">
        <f t="shared" si="913"/>
        <v>0</v>
      </c>
      <c r="BK423" s="17"/>
      <c r="BL423" s="6">
        <f t="shared" si="914"/>
        <v>0</v>
      </c>
      <c r="BM423" s="6">
        <f t="shared" si="915"/>
        <v>0</v>
      </c>
      <c r="BN423" s="6">
        <f t="shared" si="916"/>
        <v>0</v>
      </c>
      <c r="BO423" s="6"/>
      <c r="BP423" s="6">
        <f t="shared" si="917"/>
        <v>0</v>
      </c>
      <c r="BQ423" s="6">
        <f t="shared" si="918"/>
        <v>0</v>
      </c>
      <c r="BR423" s="6">
        <f t="shared" si="919"/>
        <v>0</v>
      </c>
      <c r="BS423" s="6"/>
      <c r="BT423" s="36">
        <f t="shared" si="920"/>
        <v>45.25</v>
      </c>
      <c r="BU423" s="6">
        <f t="shared" si="921"/>
        <v>0</v>
      </c>
      <c r="BV423" s="17">
        <f t="shared" si="922"/>
        <v>0</v>
      </c>
      <c r="BW423" s="17"/>
      <c r="BX423" s="6">
        <f t="shared" si="923"/>
        <v>0</v>
      </c>
      <c r="BY423" s="6">
        <f t="shared" si="924"/>
        <v>0</v>
      </c>
      <c r="BZ423" s="6">
        <f t="shared" si="925"/>
        <v>0</v>
      </c>
      <c r="CA423" s="6"/>
      <c r="CB423" s="6">
        <f t="shared" si="926"/>
        <v>0</v>
      </c>
      <c r="CC423" s="6">
        <f t="shared" si="927"/>
        <v>0</v>
      </c>
      <c r="CD423" s="6">
        <f t="shared" si="928"/>
        <v>0</v>
      </c>
      <c r="CE423" s="6"/>
      <c r="CF423" s="6">
        <f t="shared" si="929"/>
        <v>0</v>
      </c>
      <c r="CG423" s="6">
        <f t="shared" si="930"/>
        <v>0</v>
      </c>
      <c r="CH423" s="6">
        <f t="shared" si="931"/>
        <v>0</v>
      </c>
      <c r="CI423" s="6"/>
      <c r="CJ423" s="6">
        <f t="shared" si="932"/>
        <v>0</v>
      </c>
      <c r="CK423" s="6">
        <f t="shared" si="933"/>
        <v>0</v>
      </c>
      <c r="CL423" s="6">
        <f t="shared" si="934"/>
        <v>0</v>
      </c>
      <c r="CM423" s="6"/>
      <c r="CN423" s="6">
        <f t="shared" si="935"/>
        <v>0</v>
      </c>
      <c r="CO423" s="6">
        <f t="shared" si="936"/>
        <v>0</v>
      </c>
      <c r="CP423" s="6">
        <f t="shared" si="937"/>
        <v>0</v>
      </c>
      <c r="CQ423" s="6"/>
      <c r="CR423" s="6">
        <f t="shared" si="938"/>
        <v>0</v>
      </c>
      <c r="CS423" s="6">
        <f t="shared" si="939"/>
        <v>0</v>
      </c>
      <c r="CT423" s="6">
        <f t="shared" si="940"/>
        <v>0</v>
      </c>
      <c r="CU423" s="6"/>
      <c r="CV423" s="6"/>
      <c r="CW423" s="6"/>
      <c r="CX423" s="6"/>
      <c r="CY423" s="6"/>
      <c r="CZ423" s="6"/>
      <c r="DA423" s="6"/>
      <c r="DB423" s="6"/>
      <c r="DC423" s="6"/>
      <c r="DD423" s="133"/>
      <c r="DE423" s="133"/>
      <c r="DF423" s="133"/>
      <c r="DG423" s="133"/>
      <c r="DH423" s="56"/>
      <c r="DI423" s="56"/>
      <c r="DJ423" s="56"/>
      <c r="DK423" s="56"/>
      <c r="DL423" s="56"/>
    </row>
    <row r="424" spans="1:116" s="31" customFormat="1" ht="29.25" customHeight="1" thickTop="1" thickBot="1" x14ac:dyDescent="0.35">
      <c r="A424" s="4">
        <v>44480</v>
      </c>
      <c r="B424" s="51" t="s">
        <v>10</v>
      </c>
      <c r="C424" s="5" t="s">
        <v>29</v>
      </c>
      <c r="D424" s="12" t="s">
        <v>11</v>
      </c>
      <c r="E424" s="5" t="s">
        <v>27</v>
      </c>
      <c r="F424" s="5" t="s">
        <v>1</v>
      </c>
      <c r="G424" s="82" t="s">
        <v>532</v>
      </c>
      <c r="H424" s="53">
        <v>58.5</v>
      </c>
      <c r="I424" s="81">
        <v>-41.5</v>
      </c>
      <c r="J424" s="72">
        <v>-42.5</v>
      </c>
      <c r="K424" s="17">
        <f t="shared" si="522"/>
        <v>1521.6</v>
      </c>
      <c r="L424" s="17"/>
      <c r="M424" s="17"/>
      <c r="N424" s="17"/>
      <c r="O424" s="17"/>
      <c r="P424" s="17"/>
      <c r="Q424" s="17"/>
      <c r="R424" s="17"/>
      <c r="S424" s="17"/>
      <c r="T424" s="72">
        <v>-42.5</v>
      </c>
      <c r="U424" s="17"/>
      <c r="V424" s="17"/>
      <c r="W424" s="17"/>
      <c r="X424" s="17"/>
      <c r="Y424" s="17"/>
      <c r="Z424" s="17"/>
      <c r="AA424" s="17"/>
      <c r="AB424" s="17"/>
      <c r="AC424" s="17"/>
      <c r="AD424" s="125"/>
      <c r="AE424" s="125"/>
      <c r="AF424" s="123"/>
      <c r="AG424" s="118">
        <f t="shared" si="893"/>
        <v>-42.5</v>
      </c>
      <c r="AH424" s="6">
        <f t="shared" si="894"/>
        <v>0</v>
      </c>
      <c r="AI424" s="17">
        <f t="shared" si="895"/>
        <v>0</v>
      </c>
      <c r="AJ424" s="17"/>
      <c r="AK424" s="20">
        <f t="shared" si="521"/>
        <v>-42.5</v>
      </c>
      <c r="AL424" s="20">
        <f t="shared" si="523"/>
        <v>1521.6</v>
      </c>
      <c r="AM424" s="20"/>
      <c r="AN424" s="6">
        <f t="shared" si="896"/>
        <v>0</v>
      </c>
      <c r="AO424" s="6">
        <f t="shared" si="897"/>
        <v>0</v>
      </c>
      <c r="AP424" s="17">
        <f t="shared" si="898"/>
        <v>0</v>
      </c>
      <c r="AQ424" s="17"/>
      <c r="AR424" s="6">
        <f t="shared" si="899"/>
        <v>0</v>
      </c>
      <c r="AS424" s="6">
        <f t="shared" si="900"/>
        <v>0</v>
      </c>
      <c r="AT424" s="6">
        <f t="shared" si="901"/>
        <v>0</v>
      </c>
      <c r="AU424" s="6"/>
      <c r="AV424" s="6">
        <f t="shared" si="902"/>
        <v>0</v>
      </c>
      <c r="AW424" s="6">
        <f t="shared" si="903"/>
        <v>0</v>
      </c>
      <c r="AX424" s="6">
        <f t="shared" si="904"/>
        <v>0</v>
      </c>
      <c r="AY424" s="6"/>
      <c r="AZ424" s="6">
        <f t="shared" si="905"/>
        <v>0</v>
      </c>
      <c r="BA424" s="6">
        <f t="shared" si="906"/>
        <v>0</v>
      </c>
      <c r="BB424" s="6">
        <f t="shared" si="907"/>
        <v>0</v>
      </c>
      <c r="BC424" s="6"/>
      <c r="BD424" s="6">
        <f t="shared" si="908"/>
        <v>0</v>
      </c>
      <c r="BE424" s="6">
        <f t="shared" si="909"/>
        <v>0</v>
      </c>
      <c r="BF424" s="6">
        <f t="shared" si="910"/>
        <v>0</v>
      </c>
      <c r="BG424" s="6"/>
      <c r="BH424" s="6">
        <f t="shared" si="911"/>
        <v>0</v>
      </c>
      <c r="BI424" s="6">
        <f t="shared" si="912"/>
        <v>0</v>
      </c>
      <c r="BJ424" s="6">
        <f t="shared" si="913"/>
        <v>0</v>
      </c>
      <c r="BK424" s="17"/>
      <c r="BL424" s="6">
        <f t="shared" si="914"/>
        <v>0</v>
      </c>
      <c r="BM424" s="6">
        <f t="shared" si="915"/>
        <v>0</v>
      </c>
      <c r="BN424" s="6">
        <f t="shared" si="916"/>
        <v>0</v>
      </c>
      <c r="BO424" s="6"/>
      <c r="BP424" s="6">
        <f t="shared" si="917"/>
        <v>0</v>
      </c>
      <c r="BQ424" s="6">
        <f t="shared" si="918"/>
        <v>0</v>
      </c>
      <c r="BR424" s="6">
        <f t="shared" si="919"/>
        <v>0</v>
      </c>
      <c r="BS424" s="6"/>
      <c r="BT424" s="79">
        <f t="shared" si="920"/>
        <v>-42.5</v>
      </c>
      <c r="BU424" s="6">
        <f t="shared" si="921"/>
        <v>0</v>
      </c>
      <c r="BV424" s="17">
        <f t="shared" si="922"/>
        <v>0</v>
      </c>
      <c r="BW424" s="17"/>
      <c r="BX424" s="6">
        <f t="shared" si="923"/>
        <v>0</v>
      </c>
      <c r="BY424" s="6">
        <f t="shared" si="924"/>
        <v>0</v>
      </c>
      <c r="BZ424" s="6">
        <f t="shared" si="925"/>
        <v>0</v>
      </c>
      <c r="CA424" s="6"/>
      <c r="CB424" s="6">
        <f t="shared" si="926"/>
        <v>0</v>
      </c>
      <c r="CC424" s="6">
        <f t="shared" si="927"/>
        <v>0</v>
      </c>
      <c r="CD424" s="6">
        <f t="shared" si="928"/>
        <v>0</v>
      </c>
      <c r="CE424" s="6"/>
      <c r="CF424" s="6">
        <f t="shared" si="929"/>
        <v>0</v>
      </c>
      <c r="CG424" s="6">
        <f t="shared" si="930"/>
        <v>0</v>
      </c>
      <c r="CH424" s="6">
        <f t="shared" si="931"/>
        <v>0</v>
      </c>
      <c r="CI424" s="6"/>
      <c r="CJ424" s="6">
        <f t="shared" si="932"/>
        <v>0</v>
      </c>
      <c r="CK424" s="6">
        <f t="shared" si="933"/>
        <v>0</v>
      </c>
      <c r="CL424" s="6">
        <f t="shared" si="934"/>
        <v>0</v>
      </c>
      <c r="CM424" s="6"/>
      <c r="CN424" s="6">
        <f t="shared" si="935"/>
        <v>0</v>
      </c>
      <c r="CO424" s="6">
        <f t="shared" si="936"/>
        <v>0</v>
      </c>
      <c r="CP424" s="6">
        <f t="shared" si="937"/>
        <v>0</v>
      </c>
      <c r="CQ424" s="6"/>
      <c r="CR424" s="6">
        <f t="shared" si="938"/>
        <v>0</v>
      </c>
      <c r="CS424" s="6">
        <f t="shared" si="939"/>
        <v>0</v>
      </c>
      <c r="CT424" s="6">
        <f t="shared" si="940"/>
        <v>0</v>
      </c>
      <c r="CU424" s="6"/>
      <c r="CV424" s="6"/>
      <c r="CW424" s="6"/>
      <c r="CX424" s="6"/>
      <c r="CY424" s="6"/>
      <c r="CZ424" s="6"/>
      <c r="DA424" s="6"/>
      <c r="DB424" s="6"/>
      <c r="DC424" s="6"/>
      <c r="DD424" s="133"/>
      <c r="DE424" s="133"/>
      <c r="DF424" s="133"/>
      <c r="DG424" s="133"/>
      <c r="DH424" s="56"/>
      <c r="DI424" s="56"/>
      <c r="DJ424" s="56"/>
      <c r="DK424" s="56"/>
      <c r="DL424" s="56"/>
    </row>
    <row r="425" spans="1:116" s="31" customFormat="1" ht="29.25" customHeight="1" thickTop="1" thickBot="1" x14ac:dyDescent="0.35">
      <c r="A425" s="4">
        <v>44480</v>
      </c>
      <c r="B425" s="51" t="s">
        <v>23</v>
      </c>
      <c r="C425" s="93" t="s">
        <v>38</v>
      </c>
      <c r="D425" s="93" t="s">
        <v>11</v>
      </c>
      <c r="E425" s="93" t="s">
        <v>64</v>
      </c>
      <c r="F425" s="93" t="s">
        <v>1</v>
      </c>
      <c r="G425" s="82" t="s">
        <v>531</v>
      </c>
      <c r="H425" s="53">
        <v>46.75</v>
      </c>
      <c r="I425" s="81">
        <v>-53.25</v>
      </c>
      <c r="J425" s="72">
        <v>-54.25</v>
      </c>
      <c r="K425" s="17">
        <f t="shared" si="522"/>
        <v>1467.35</v>
      </c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72">
        <v>-54.25</v>
      </c>
      <c r="X425" s="17"/>
      <c r="Y425" s="17"/>
      <c r="Z425" s="17"/>
      <c r="AA425" s="17"/>
      <c r="AB425" s="17"/>
      <c r="AC425" s="17"/>
      <c r="AD425" s="125"/>
      <c r="AE425" s="125"/>
      <c r="AF425" s="123"/>
      <c r="AG425" s="117">
        <f t="shared" si="893"/>
        <v>0</v>
      </c>
      <c r="AH425" s="79">
        <f t="shared" si="894"/>
        <v>-54.25</v>
      </c>
      <c r="AI425" s="17">
        <f t="shared" si="895"/>
        <v>0</v>
      </c>
      <c r="AJ425" s="17"/>
      <c r="AK425" s="20">
        <f t="shared" si="521"/>
        <v>-54.25</v>
      </c>
      <c r="AL425" s="20">
        <f t="shared" si="523"/>
        <v>1467.35</v>
      </c>
      <c r="AM425" s="20"/>
      <c r="AN425" s="6">
        <f t="shared" si="896"/>
        <v>0</v>
      </c>
      <c r="AO425" s="6">
        <f t="shared" si="897"/>
        <v>0</v>
      </c>
      <c r="AP425" s="17">
        <f t="shared" si="898"/>
        <v>0</v>
      </c>
      <c r="AQ425" s="17"/>
      <c r="AR425" s="6">
        <f t="shared" si="899"/>
        <v>0</v>
      </c>
      <c r="AS425" s="6">
        <f t="shared" si="900"/>
        <v>0</v>
      </c>
      <c r="AT425" s="6">
        <f t="shared" si="901"/>
        <v>0</v>
      </c>
      <c r="AU425" s="6"/>
      <c r="AV425" s="6">
        <f t="shared" si="902"/>
        <v>0</v>
      </c>
      <c r="AW425" s="6">
        <f t="shared" si="903"/>
        <v>0</v>
      </c>
      <c r="AX425" s="6">
        <f t="shared" si="904"/>
        <v>0</v>
      </c>
      <c r="AY425" s="6"/>
      <c r="AZ425" s="6">
        <f t="shared" si="905"/>
        <v>0</v>
      </c>
      <c r="BA425" s="6">
        <f t="shared" si="906"/>
        <v>0</v>
      </c>
      <c r="BB425" s="6">
        <f t="shared" si="907"/>
        <v>0</v>
      </c>
      <c r="BC425" s="6"/>
      <c r="BD425" s="6">
        <f t="shared" si="908"/>
        <v>0</v>
      </c>
      <c r="BE425" s="6">
        <f t="shared" si="909"/>
        <v>0</v>
      </c>
      <c r="BF425" s="6">
        <f t="shared" si="910"/>
        <v>0</v>
      </c>
      <c r="BG425" s="6"/>
      <c r="BH425" s="6">
        <f t="shared" si="911"/>
        <v>0</v>
      </c>
      <c r="BI425" s="6">
        <f t="shared" si="912"/>
        <v>0</v>
      </c>
      <c r="BJ425" s="6">
        <f t="shared" si="913"/>
        <v>0</v>
      </c>
      <c r="BK425" s="17"/>
      <c r="BL425" s="6">
        <f t="shared" si="914"/>
        <v>0</v>
      </c>
      <c r="BM425" s="6">
        <f t="shared" si="915"/>
        <v>0</v>
      </c>
      <c r="BN425" s="6">
        <f t="shared" si="916"/>
        <v>0</v>
      </c>
      <c r="BO425" s="6"/>
      <c r="BP425" s="6">
        <f t="shared" si="917"/>
        <v>0</v>
      </c>
      <c r="BQ425" s="6">
        <f t="shared" si="918"/>
        <v>0</v>
      </c>
      <c r="BR425" s="6">
        <f t="shared" si="919"/>
        <v>0</v>
      </c>
      <c r="BS425" s="6"/>
      <c r="BT425" s="6">
        <f t="shared" si="920"/>
        <v>0</v>
      </c>
      <c r="BU425" s="6">
        <f t="shared" si="921"/>
        <v>0</v>
      </c>
      <c r="BV425" s="17">
        <f t="shared" si="922"/>
        <v>0</v>
      </c>
      <c r="BW425" s="17"/>
      <c r="BX425" s="6">
        <f t="shared" si="923"/>
        <v>0</v>
      </c>
      <c r="BY425" s="6">
        <f t="shared" si="924"/>
        <v>0</v>
      </c>
      <c r="BZ425" s="6">
        <f t="shared" si="925"/>
        <v>0</v>
      </c>
      <c r="CA425" s="6"/>
      <c r="CB425" s="6">
        <f t="shared" si="926"/>
        <v>0</v>
      </c>
      <c r="CC425" s="6">
        <f t="shared" si="927"/>
        <v>0</v>
      </c>
      <c r="CD425" s="6">
        <f t="shared" si="928"/>
        <v>0</v>
      </c>
      <c r="CE425" s="6"/>
      <c r="CF425" s="6">
        <f t="shared" si="929"/>
        <v>0</v>
      </c>
      <c r="CG425" s="79">
        <f t="shared" si="930"/>
        <v>-54.25</v>
      </c>
      <c r="CH425" s="6">
        <f t="shared" si="931"/>
        <v>0</v>
      </c>
      <c r="CI425" s="6"/>
      <c r="CJ425" s="6">
        <f t="shared" si="932"/>
        <v>0</v>
      </c>
      <c r="CK425" s="6">
        <f t="shared" si="933"/>
        <v>0</v>
      </c>
      <c r="CL425" s="6">
        <f t="shared" si="934"/>
        <v>0</v>
      </c>
      <c r="CM425" s="6"/>
      <c r="CN425" s="6">
        <f t="shared" si="935"/>
        <v>0</v>
      </c>
      <c r="CO425" s="6">
        <f t="shared" si="936"/>
        <v>0</v>
      </c>
      <c r="CP425" s="6">
        <f t="shared" si="937"/>
        <v>0</v>
      </c>
      <c r="CQ425" s="6"/>
      <c r="CR425" s="6">
        <f t="shared" si="938"/>
        <v>0</v>
      </c>
      <c r="CS425" s="6">
        <f t="shared" si="939"/>
        <v>0</v>
      </c>
      <c r="CT425" s="6">
        <f t="shared" si="940"/>
        <v>0</v>
      </c>
      <c r="CU425" s="6"/>
      <c r="CV425" s="6"/>
      <c r="CW425" s="6"/>
      <c r="CX425" s="6"/>
      <c r="CY425" s="6"/>
      <c r="CZ425" s="6"/>
      <c r="DA425" s="6"/>
      <c r="DB425" s="6"/>
      <c r="DC425" s="6"/>
      <c r="DD425" s="133"/>
      <c r="DE425" s="133"/>
      <c r="DF425" s="133"/>
      <c r="DG425" s="133"/>
      <c r="DH425" s="56"/>
      <c r="DI425" s="56"/>
      <c r="DJ425" s="56"/>
      <c r="DK425" s="56"/>
      <c r="DL425" s="56"/>
    </row>
    <row r="426" spans="1:116" s="31" customFormat="1" ht="29.25" customHeight="1" thickTop="1" thickBot="1" x14ac:dyDescent="0.35">
      <c r="A426" s="4">
        <v>44480</v>
      </c>
      <c r="B426" s="5" t="s">
        <v>26</v>
      </c>
      <c r="C426" s="5" t="s">
        <v>41</v>
      </c>
      <c r="D426" s="12" t="s">
        <v>11</v>
      </c>
      <c r="E426" s="5" t="s">
        <v>542</v>
      </c>
      <c r="F426" s="5" t="s">
        <v>1</v>
      </c>
      <c r="G426" s="82" t="s">
        <v>530</v>
      </c>
      <c r="H426" s="53">
        <v>50.75</v>
      </c>
      <c r="I426" s="82">
        <v>50.75</v>
      </c>
      <c r="J426" s="17">
        <v>48.75</v>
      </c>
      <c r="K426" s="17">
        <f t="shared" si="522"/>
        <v>1516.1</v>
      </c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68">
        <v>48.75</v>
      </c>
      <c r="Z426" s="17"/>
      <c r="AA426" s="17"/>
      <c r="AB426" s="17"/>
      <c r="AC426" s="17"/>
      <c r="AD426" s="125"/>
      <c r="AE426" s="125"/>
      <c r="AF426" s="123"/>
      <c r="AG426" s="117">
        <f t="shared" ref="AG426" si="941">IF(C426="HF",J426,0)</f>
        <v>0</v>
      </c>
      <c r="AH426" s="6">
        <f t="shared" ref="AH426" si="942">IF(C426="HF2",J426,0)</f>
        <v>0</v>
      </c>
      <c r="AI426" s="68">
        <f t="shared" ref="AI426" si="943">IF(C426="HF3",J426,0)</f>
        <v>48.75</v>
      </c>
      <c r="AJ426" s="17"/>
      <c r="AK426" s="20">
        <f t="shared" si="521"/>
        <v>48.75</v>
      </c>
      <c r="AL426" s="20">
        <f t="shared" si="523"/>
        <v>1516.1</v>
      </c>
      <c r="AM426" s="20"/>
      <c r="AN426" s="6">
        <f t="shared" ref="AN426" si="944">IF(B426="AUD/JPY",AG426,0)</f>
        <v>0</v>
      </c>
      <c r="AO426" s="6">
        <f t="shared" ref="AO426" si="945">IF(B426="AUD/JPY",AH426,0)</f>
        <v>0</v>
      </c>
      <c r="AP426" s="17">
        <f t="shared" ref="AP426" si="946">IF(B426="AUD/JPY",AI426,0)</f>
        <v>0</v>
      </c>
      <c r="AQ426" s="17"/>
      <c r="AR426" s="6">
        <f t="shared" ref="AR426" si="947">IF(B426="AUD/USD",AG426,0)</f>
        <v>0</v>
      </c>
      <c r="AS426" s="6">
        <f t="shared" ref="AS426" si="948">IF(B426="AUD/USD",AH426,0)</f>
        <v>0</v>
      </c>
      <c r="AT426" s="6">
        <f t="shared" ref="AT426" si="949">IF(B426="AUD/USD",AI426,0)</f>
        <v>0</v>
      </c>
      <c r="AU426" s="6"/>
      <c r="AV426" s="6">
        <f t="shared" ref="AV426" si="950">IF(B426="EUR/GBP",AG426,0)</f>
        <v>0</v>
      </c>
      <c r="AW426" s="6">
        <f t="shared" ref="AW426" si="951">IF(B426="EUR/GBP",AH426,0)</f>
        <v>0</v>
      </c>
      <c r="AX426" s="6">
        <f t="shared" ref="AX426" si="952">IF(B426="EUR/GBP",AI426,0)</f>
        <v>0</v>
      </c>
      <c r="AY426" s="6"/>
      <c r="AZ426" s="6">
        <f t="shared" ref="AZ426" si="953">IF(B426="EUR/JPY",AG426,0)</f>
        <v>0</v>
      </c>
      <c r="BA426" s="6">
        <f t="shared" ref="BA426" si="954">IF(B426="EUR/JPY",AH426,0)</f>
        <v>0</v>
      </c>
      <c r="BB426" s="6">
        <f t="shared" ref="BB426" si="955">IF(B426="EUR/JPY",AI426,0)</f>
        <v>0</v>
      </c>
      <c r="BC426" s="6"/>
      <c r="BD426" s="6">
        <f t="shared" ref="BD426" si="956">IF(B426="EUR/USD",AG426,0)</f>
        <v>0</v>
      </c>
      <c r="BE426" s="6">
        <f t="shared" ref="BE426" si="957">IF(B426="EUR/USD",AH426,0)</f>
        <v>0</v>
      </c>
      <c r="BF426" s="6">
        <f t="shared" ref="BF426" si="958">IF(B426="EUR/USD",AI426,0)</f>
        <v>0</v>
      </c>
      <c r="BG426" s="6"/>
      <c r="BH426" s="6">
        <f t="shared" ref="BH426" si="959">IF(B426="GBP/JPY",AG426,0)</f>
        <v>0</v>
      </c>
      <c r="BI426" s="6">
        <f t="shared" ref="BI426" si="960">IF(B426="GBP/JPY",AH426,0)</f>
        <v>0</v>
      </c>
      <c r="BJ426" s="6">
        <f t="shared" ref="BJ426" si="961">IF(B426="GBP/JPY",AI426,0)</f>
        <v>0</v>
      </c>
      <c r="BK426" s="17"/>
      <c r="BL426" s="6">
        <f t="shared" ref="BL426" si="962">IF(B426="GBP/USD",AG426,0)</f>
        <v>0</v>
      </c>
      <c r="BM426" s="6">
        <f t="shared" ref="BM426" si="963">IF(B426="GBP/USD",AH426,0)</f>
        <v>0</v>
      </c>
      <c r="BN426" s="6">
        <f t="shared" ref="BN426" si="964">IF(B426="GBP/USD",AI426,0)</f>
        <v>0</v>
      </c>
      <c r="BO426" s="6"/>
      <c r="BP426" s="6">
        <f t="shared" ref="BP426" si="965">IF(B426="USD/CAD",AG426,0)</f>
        <v>0</v>
      </c>
      <c r="BQ426" s="6">
        <f t="shared" ref="BQ426" si="966">IF(B426="USD/CAD",AH426,0)</f>
        <v>0</v>
      </c>
      <c r="BR426" s="6">
        <f t="shared" ref="BR426" si="967">IF(B426="USD/CAD",AI426,0)</f>
        <v>0</v>
      </c>
      <c r="BS426" s="6"/>
      <c r="BT426" s="6">
        <f t="shared" ref="BT426" si="968">IF(B426="USD/CHF",AG426,0)</f>
        <v>0</v>
      </c>
      <c r="BU426" s="6">
        <f t="shared" ref="BU426" si="969">IF(B426="USD/CHF",AH426,0)</f>
        <v>0</v>
      </c>
      <c r="BV426" s="17">
        <f t="shared" ref="BV426" si="970">IF(B426="USD/CHF",AI426,0)</f>
        <v>0</v>
      </c>
      <c r="BW426" s="17"/>
      <c r="BX426" s="6">
        <f t="shared" ref="BX426" si="971">IF(B426="USD/JPY",AG426,0)</f>
        <v>0</v>
      </c>
      <c r="BY426" s="6">
        <f t="shared" ref="BY426" si="972">IF(B426="USD/JPY",AH426,0)</f>
        <v>0</v>
      </c>
      <c r="BZ426" s="6">
        <f t="shared" ref="BZ426" si="973">IF(B426="USD/JPY",AI426,0)</f>
        <v>0</v>
      </c>
      <c r="CA426" s="6"/>
      <c r="CB426" s="6">
        <f t="shared" ref="CB426" si="974">IF(B426="CRUDE",AG426,0)</f>
        <v>0</v>
      </c>
      <c r="CC426" s="6">
        <f t="shared" ref="CC426" si="975">IF(B426="CRUDE",AH426,0)</f>
        <v>0</v>
      </c>
      <c r="CD426" s="6">
        <f t="shared" ref="CD426" si="976">IF(B426="CRUDE",AI426,0)</f>
        <v>0</v>
      </c>
      <c r="CE426" s="6"/>
      <c r="CF426" s="6">
        <f t="shared" ref="CF426" si="977">IF(B426="GOLD",AG426,0)</f>
        <v>0</v>
      </c>
      <c r="CG426" s="6">
        <f t="shared" ref="CG426" si="978">IF(B426="GOLD",AH426,0)</f>
        <v>0</v>
      </c>
      <c r="CH426" s="6">
        <f t="shared" ref="CH426" si="979">IF(B426="GOLD",AI426,0)</f>
        <v>0</v>
      </c>
      <c r="CI426" s="6"/>
      <c r="CJ426" s="6">
        <f t="shared" ref="CJ426" si="980">IF(B426="SILVER",AG426,0)</f>
        <v>0</v>
      </c>
      <c r="CK426" s="6">
        <f t="shared" ref="CK426" si="981">IF(B426="SILVER",AH426,0)</f>
        <v>0</v>
      </c>
      <c r="CL426" s="6">
        <f t="shared" ref="CL426" si="982">IF(B426="SILVER",AI426,0)</f>
        <v>0</v>
      </c>
      <c r="CM426" s="6"/>
      <c r="CN426" s="6">
        <f t="shared" ref="CN426" si="983">IF(B426="US 500",AG426,0)</f>
        <v>0</v>
      </c>
      <c r="CO426" s="6">
        <f t="shared" ref="CO426" si="984">IF(B426="US 500",AH426,0)</f>
        <v>0</v>
      </c>
      <c r="CP426" s="36">
        <f t="shared" ref="CP426" si="985">IF(B426="US 500",AI426,0)</f>
        <v>48.75</v>
      </c>
      <c r="CQ426" s="6"/>
      <c r="CR426" s="6">
        <f t="shared" ref="CR426" si="986">IF(B426="N GAS",AG426,0)</f>
        <v>0</v>
      </c>
      <c r="CS426" s="6">
        <f t="shared" ref="CS426" si="987">IF(B426="N GAS",AH426,0)</f>
        <v>0</v>
      </c>
      <c r="CT426" s="6">
        <f t="shared" ref="CT426" si="988">IF(B426="N GAS",AI426,0)</f>
        <v>0</v>
      </c>
      <c r="CU426" s="6"/>
      <c r="CV426" s="6"/>
      <c r="CW426" s="6"/>
      <c r="CX426" s="6"/>
      <c r="CY426" s="6"/>
      <c r="CZ426" s="6"/>
      <c r="DA426" s="6"/>
      <c r="DB426" s="6"/>
      <c r="DC426" s="6"/>
      <c r="DD426" s="133"/>
      <c r="DE426" s="133"/>
      <c r="DF426" s="133"/>
      <c r="DG426" s="133"/>
      <c r="DH426" s="56"/>
      <c r="DI426" s="56"/>
      <c r="DJ426" s="56"/>
      <c r="DK426" s="56"/>
      <c r="DL426" s="56"/>
    </row>
    <row r="427" spans="1:116" s="31" customFormat="1" ht="29.25" customHeight="1" thickTop="1" thickBot="1" x14ac:dyDescent="0.35">
      <c r="A427" s="4">
        <v>44481</v>
      </c>
      <c r="B427" s="5" t="s">
        <v>23</v>
      </c>
      <c r="C427" s="5" t="s">
        <v>29</v>
      </c>
      <c r="D427" s="5" t="s">
        <v>11</v>
      </c>
      <c r="E427" s="5" t="s">
        <v>64</v>
      </c>
      <c r="F427" s="5" t="s">
        <v>30</v>
      </c>
      <c r="G427" s="82" t="s">
        <v>533</v>
      </c>
      <c r="H427" s="53">
        <v>55.5</v>
      </c>
      <c r="I427" s="82">
        <v>44.5</v>
      </c>
      <c r="J427" s="17">
        <v>42.5</v>
      </c>
      <c r="K427" s="17">
        <f t="shared" si="522"/>
        <v>1558.6</v>
      </c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68">
        <v>42.5</v>
      </c>
      <c r="X427" s="17"/>
      <c r="Y427" s="17"/>
      <c r="Z427" s="17"/>
      <c r="AA427" s="17"/>
      <c r="AB427" s="17"/>
      <c r="AC427" s="17"/>
      <c r="AD427" s="125"/>
      <c r="AE427" s="125"/>
      <c r="AF427" s="123"/>
      <c r="AG427" s="119">
        <f t="shared" ref="AG427:AG428" si="989">IF(C427="HF",J427,0)</f>
        <v>42.5</v>
      </c>
      <c r="AH427" s="6">
        <f t="shared" ref="AH427:AH428" si="990">IF(C427="HF2",J427,0)</f>
        <v>0</v>
      </c>
      <c r="AI427" s="17">
        <f t="shared" ref="AI427:AI428" si="991">IF(C427="HF3",J427,0)</f>
        <v>0</v>
      </c>
      <c r="AJ427" s="17"/>
      <c r="AK427" s="20">
        <f t="shared" si="521"/>
        <v>42.5</v>
      </c>
      <c r="AL427" s="20">
        <f t="shared" si="523"/>
        <v>1558.6</v>
      </c>
      <c r="AM427" s="20"/>
      <c r="AN427" s="6">
        <f t="shared" ref="AN427:AN428" si="992">IF(B427="AUD/JPY",AG427,0)</f>
        <v>0</v>
      </c>
      <c r="AO427" s="6">
        <f t="shared" ref="AO427:AO428" si="993">IF(B427="AUD/JPY",AH427,0)</f>
        <v>0</v>
      </c>
      <c r="AP427" s="17">
        <f t="shared" ref="AP427:AP428" si="994">IF(B427="AUD/JPY",AI427,0)</f>
        <v>0</v>
      </c>
      <c r="AQ427" s="17"/>
      <c r="AR427" s="6">
        <f t="shared" ref="AR427:AR428" si="995">IF(B427="AUD/USD",AG427,0)</f>
        <v>0</v>
      </c>
      <c r="AS427" s="6">
        <f t="shared" ref="AS427:AS428" si="996">IF(B427="AUD/USD",AH427,0)</f>
        <v>0</v>
      </c>
      <c r="AT427" s="6">
        <f t="shared" ref="AT427:AT428" si="997">IF(B427="AUD/USD",AI427,0)</f>
        <v>0</v>
      </c>
      <c r="AU427" s="6"/>
      <c r="AV427" s="6">
        <f t="shared" ref="AV427:AV428" si="998">IF(B427="EUR/GBP",AG427,0)</f>
        <v>0</v>
      </c>
      <c r="AW427" s="6">
        <f t="shared" ref="AW427:AW428" si="999">IF(B427="EUR/GBP",AH427,0)</f>
        <v>0</v>
      </c>
      <c r="AX427" s="6">
        <f t="shared" ref="AX427:AX428" si="1000">IF(B427="EUR/GBP",AI427,0)</f>
        <v>0</v>
      </c>
      <c r="AY427" s="6"/>
      <c r="AZ427" s="6">
        <f t="shared" ref="AZ427:AZ428" si="1001">IF(B427="EUR/JPY",AG427,0)</f>
        <v>0</v>
      </c>
      <c r="BA427" s="6">
        <f t="shared" ref="BA427:BA428" si="1002">IF(B427="EUR/JPY",AH427,0)</f>
        <v>0</v>
      </c>
      <c r="BB427" s="6">
        <f t="shared" ref="BB427:BB428" si="1003">IF(B427="EUR/JPY",AI427,0)</f>
        <v>0</v>
      </c>
      <c r="BC427" s="6"/>
      <c r="BD427" s="6">
        <f t="shared" ref="BD427:BD428" si="1004">IF(B427="EUR/USD",AG427,0)</f>
        <v>0</v>
      </c>
      <c r="BE427" s="6">
        <f t="shared" ref="BE427:BE428" si="1005">IF(B427="EUR/USD",AH427,0)</f>
        <v>0</v>
      </c>
      <c r="BF427" s="6">
        <f t="shared" ref="BF427:BF428" si="1006">IF(B427="EUR/USD",AI427,0)</f>
        <v>0</v>
      </c>
      <c r="BG427" s="6"/>
      <c r="BH427" s="6">
        <f t="shared" ref="BH427:BH428" si="1007">IF(B427="GBP/JPY",AG427,0)</f>
        <v>0</v>
      </c>
      <c r="BI427" s="6">
        <f t="shared" ref="BI427:BI428" si="1008">IF(B427="GBP/JPY",AH427,0)</f>
        <v>0</v>
      </c>
      <c r="BJ427" s="6">
        <f t="shared" ref="BJ427:BJ428" si="1009">IF(B427="GBP/JPY",AI427,0)</f>
        <v>0</v>
      </c>
      <c r="BK427" s="17"/>
      <c r="BL427" s="6">
        <f t="shared" ref="BL427:BL428" si="1010">IF(B427="GBP/USD",AG427,0)</f>
        <v>0</v>
      </c>
      <c r="BM427" s="6">
        <f t="shared" ref="BM427:BM428" si="1011">IF(B427="GBP/USD",AH427,0)</f>
        <v>0</v>
      </c>
      <c r="BN427" s="6">
        <f t="shared" ref="BN427:BN428" si="1012">IF(B427="GBP/USD",AI427,0)</f>
        <v>0</v>
      </c>
      <c r="BO427" s="6"/>
      <c r="BP427" s="6">
        <f t="shared" ref="BP427:BP428" si="1013">IF(B427="USD/CAD",AG427,0)</f>
        <v>0</v>
      </c>
      <c r="BQ427" s="6">
        <f t="shared" ref="BQ427:BQ428" si="1014">IF(B427="USD/CAD",AH427,0)</f>
        <v>0</v>
      </c>
      <c r="BR427" s="6">
        <f t="shared" ref="BR427:BR428" si="1015">IF(B427="USD/CAD",AI427,0)</f>
        <v>0</v>
      </c>
      <c r="BS427" s="6"/>
      <c r="BT427" s="6">
        <f t="shared" ref="BT427:BT428" si="1016">IF(B427="USD/CHF",AG427,0)</f>
        <v>0</v>
      </c>
      <c r="BU427" s="6">
        <f t="shared" ref="BU427:BU428" si="1017">IF(B427="USD/CHF",AH427,0)</f>
        <v>0</v>
      </c>
      <c r="BV427" s="17">
        <f t="shared" ref="BV427:BV428" si="1018">IF(B427="USD/CHF",AI427,0)</f>
        <v>0</v>
      </c>
      <c r="BW427" s="17"/>
      <c r="BX427" s="6">
        <f t="shared" ref="BX427:BX428" si="1019">IF(B427="USD/JPY",AG427,0)</f>
        <v>0</v>
      </c>
      <c r="BY427" s="6">
        <f t="shared" ref="BY427:BY428" si="1020">IF(B427="USD/JPY",AH427,0)</f>
        <v>0</v>
      </c>
      <c r="BZ427" s="6">
        <f t="shared" ref="BZ427:BZ428" si="1021">IF(B427="USD/JPY",AI427,0)</f>
        <v>0</v>
      </c>
      <c r="CA427" s="6"/>
      <c r="CB427" s="6">
        <f t="shared" ref="CB427:CB428" si="1022">IF(B427="CRUDE",AG427,0)</f>
        <v>0</v>
      </c>
      <c r="CC427" s="6">
        <f t="shared" ref="CC427:CC428" si="1023">IF(B427="CRUDE",AH427,0)</f>
        <v>0</v>
      </c>
      <c r="CD427" s="6">
        <f t="shared" ref="CD427:CD428" si="1024">IF(B427="CRUDE",AI427,0)</f>
        <v>0</v>
      </c>
      <c r="CE427" s="6"/>
      <c r="CF427" s="36">
        <f t="shared" ref="CF427:CF428" si="1025">IF(B427="GOLD",AG427,0)</f>
        <v>42.5</v>
      </c>
      <c r="CG427" s="6">
        <f t="shared" ref="CG427:CG428" si="1026">IF(B427="GOLD",AH427,0)</f>
        <v>0</v>
      </c>
      <c r="CH427" s="6">
        <f t="shared" ref="CH427:CH428" si="1027">IF(B427="GOLD",AI427,0)</f>
        <v>0</v>
      </c>
      <c r="CI427" s="6"/>
      <c r="CJ427" s="6">
        <f t="shared" ref="CJ427:CJ428" si="1028">IF(B427="SILVER",AG427,0)</f>
        <v>0</v>
      </c>
      <c r="CK427" s="6">
        <f t="shared" ref="CK427:CK428" si="1029">IF(B427="SILVER",AH427,0)</f>
        <v>0</v>
      </c>
      <c r="CL427" s="6">
        <f t="shared" ref="CL427:CL428" si="1030">IF(B427="SILVER",AI427,0)</f>
        <v>0</v>
      </c>
      <c r="CM427" s="6"/>
      <c r="CN427" s="6">
        <f t="shared" ref="CN427:CN428" si="1031">IF(B427="US 500",AG427,0)</f>
        <v>0</v>
      </c>
      <c r="CO427" s="6">
        <f t="shared" ref="CO427:CO428" si="1032">IF(B427="US 500",AH427,0)</f>
        <v>0</v>
      </c>
      <c r="CP427" s="6">
        <f t="shared" ref="CP427:CP428" si="1033">IF(B427="US 500",AI427,0)</f>
        <v>0</v>
      </c>
      <c r="CQ427" s="6"/>
      <c r="CR427" s="6">
        <f t="shared" ref="CR427:CR428" si="1034">IF(B427="N GAS",AG427,0)</f>
        <v>0</v>
      </c>
      <c r="CS427" s="6">
        <f t="shared" ref="CS427:CS428" si="1035">IF(B427="N GAS",AH427,0)</f>
        <v>0</v>
      </c>
      <c r="CT427" s="6">
        <f t="shared" ref="CT427:CT428" si="1036">IF(B427="N GAS",AI427,0)</f>
        <v>0</v>
      </c>
      <c r="CU427" s="6"/>
      <c r="CV427" s="6"/>
      <c r="CW427" s="6"/>
      <c r="CX427" s="6"/>
      <c r="CY427" s="6"/>
      <c r="CZ427" s="6"/>
      <c r="DA427" s="6"/>
      <c r="DB427" s="6"/>
      <c r="DC427" s="6"/>
      <c r="DD427" s="133"/>
      <c r="DE427" s="133"/>
      <c r="DF427" s="133"/>
      <c r="DG427" s="133"/>
      <c r="DH427" s="56"/>
      <c r="DI427" s="56"/>
      <c r="DJ427" s="56"/>
      <c r="DK427" s="56"/>
      <c r="DL427" s="56"/>
    </row>
    <row r="428" spans="1:116" s="31" customFormat="1" ht="29.25" customHeight="1" thickTop="1" thickBot="1" x14ac:dyDescent="0.35">
      <c r="A428" s="4">
        <v>44481</v>
      </c>
      <c r="B428" s="51" t="s">
        <v>10</v>
      </c>
      <c r="C428" s="5" t="s">
        <v>29</v>
      </c>
      <c r="D428" s="12" t="s">
        <v>11</v>
      </c>
      <c r="E428" s="5" t="s">
        <v>27</v>
      </c>
      <c r="F428" s="5" t="s">
        <v>30</v>
      </c>
      <c r="G428" s="82" t="s">
        <v>534</v>
      </c>
      <c r="H428" s="53">
        <v>50.5</v>
      </c>
      <c r="I428" s="81">
        <v>-50.5</v>
      </c>
      <c r="J428" s="72">
        <v>-51.5</v>
      </c>
      <c r="K428" s="17">
        <f t="shared" si="522"/>
        <v>1507.1</v>
      </c>
      <c r="L428" s="17"/>
      <c r="M428" s="17"/>
      <c r="N428" s="17"/>
      <c r="O428" s="17"/>
      <c r="P428" s="17"/>
      <c r="Q428" s="17"/>
      <c r="R428" s="17"/>
      <c r="S428" s="17"/>
      <c r="T428" s="72">
        <v>-51.5</v>
      </c>
      <c r="U428" s="17"/>
      <c r="V428" s="17"/>
      <c r="W428" s="17"/>
      <c r="X428" s="17"/>
      <c r="Y428" s="17"/>
      <c r="Z428" s="17"/>
      <c r="AA428" s="17"/>
      <c r="AB428" s="17"/>
      <c r="AC428" s="17"/>
      <c r="AD428" s="125"/>
      <c r="AE428" s="125"/>
      <c r="AF428" s="123"/>
      <c r="AG428" s="118">
        <f t="shared" si="989"/>
        <v>-51.5</v>
      </c>
      <c r="AH428" s="6">
        <f t="shared" si="990"/>
        <v>0</v>
      </c>
      <c r="AI428" s="17">
        <f t="shared" si="991"/>
        <v>0</v>
      </c>
      <c r="AJ428" s="17"/>
      <c r="AK428" s="20">
        <f t="shared" si="521"/>
        <v>-51.5</v>
      </c>
      <c r="AL428" s="20">
        <f t="shared" si="523"/>
        <v>1507.1</v>
      </c>
      <c r="AM428" s="20"/>
      <c r="AN428" s="6">
        <f t="shared" si="992"/>
        <v>0</v>
      </c>
      <c r="AO428" s="6">
        <f t="shared" si="993"/>
        <v>0</v>
      </c>
      <c r="AP428" s="17">
        <f t="shared" si="994"/>
        <v>0</v>
      </c>
      <c r="AQ428" s="17"/>
      <c r="AR428" s="6">
        <f t="shared" si="995"/>
        <v>0</v>
      </c>
      <c r="AS428" s="6">
        <f t="shared" si="996"/>
        <v>0</v>
      </c>
      <c r="AT428" s="6">
        <f t="shared" si="997"/>
        <v>0</v>
      </c>
      <c r="AU428" s="6"/>
      <c r="AV428" s="6">
        <f t="shared" si="998"/>
        <v>0</v>
      </c>
      <c r="AW428" s="6">
        <f t="shared" si="999"/>
        <v>0</v>
      </c>
      <c r="AX428" s="6">
        <f t="shared" si="1000"/>
        <v>0</v>
      </c>
      <c r="AY428" s="6"/>
      <c r="AZ428" s="6">
        <f t="shared" si="1001"/>
        <v>0</v>
      </c>
      <c r="BA428" s="6">
        <f t="shared" si="1002"/>
        <v>0</v>
      </c>
      <c r="BB428" s="6">
        <f t="shared" si="1003"/>
        <v>0</v>
      </c>
      <c r="BC428" s="6"/>
      <c r="BD428" s="6">
        <f t="shared" si="1004"/>
        <v>0</v>
      </c>
      <c r="BE428" s="6">
        <f t="shared" si="1005"/>
        <v>0</v>
      </c>
      <c r="BF428" s="6">
        <f t="shared" si="1006"/>
        <v>0</v>
      </c>
      <c r="BG428" s="6"/>
      <c r="BH428" s="6">
        <f t="shared" si="1007"/>
        <v>0</v>
      </c>
      <c r="BI428" s="6">
        <f t="shared" si="1008"/>
        <v>0</v>
      </c>
      <c r="BJ428" s="6">
        <f t="shared" si="1009"/>
        <v>0</v>
      </c>
      <c r="BK428" s="17"/>
      <c r="BL428" s="6">
        <f t="shared" si="1010"/>
        <v>0</v>
      </c>
      <c r="BM428" s="6">
        <f t="shared" si="1011"/>
        <v>0</v>
      </c>
      <c r="BN428" s="6">
        <f t="shared" si="1012"/>
        <v>0</v>
      </c>
      <c r="BO428" s="6"/>
      <c r="BP428" s="6">
        <f t="shared" si="1013"/>
        <v>0</v>
      </c>
      <c r="BQ428" s="6">
        <f t="shared" si="1014"/>
        <v>0</v>
      </c>
      <c r="BR428" s="6">
        <f t="shared" si="1015"/>
        <v>0</v>
      </c>
      <c r="BS428" s="6"/>
      <c r="BT428" s="79">
        <f t="shared" si="1016"/>
        <v>-51.5</v>
      </c>
      <c r="BU428" s="6">
        <f t="shared" si="1017"/>
        <v>0</v>
      </c>
      <c r="BV428" s="17">
        <f t="shared" si="1018"/>
        <v>0</v>
      </c>
      <c r="BW428" s="17"/>
      <c r="BX428" s="6">
        <f t="shared" si="1019"/>
        <v>0</v>
      </c>
      <c r="BY428" s="6">
        <f t="shared" si="1020"/>
        <v>0</v>
      </c>
      <c r="BZ428" s="6">
        <f t="shared" si="1021"/>
        <v>0</v>
      </c>
      <c r="CA428" s="6"/>
      <c r="CB428" s="6">
        <f t="shared" si="1022"/>
        <v>0</v>
      </c>
      <c r="CC428" s="6">
        <f t="shared" si="1023"/>
        <v>0</v>
      </c>
      <c r="CD428" s="6">
        <f t="shared" si="1024"/>
        <v>0</v>
      </c>
      <c r="CE428" s="6"/>
      <c r="CF428" s="6">
        <f t="shared" si="1025"/>
        <v>0</v>
      </c>
      <c r="CG428" s="6">
        <f t="shared" si="1026"/>
        <v>0</v>
      </c>
      <c r="CH428" s="6">
        <f t="shared" si="1027"/>
        <v>0</v>
      </c>
      <c r="CI428" s="6"/>
      <c r="CJ428" s="6">
        <f t="shared" si="1028"/>
        <v>0</v>
      </c>
      <c r="CK428" s="6">
        <f t="shared" si="1029"/>
        <v>0</v>
      </c>
      <c r="CL428" s="6">
        <f t="shared" si="1030"/>
        <v>0</v>
      </c>
      <c r="CM428" s="6"/>
      <c r="CN428" s="6">
        <f t="shared" si="1031"/>
        <v>0</v>
      </c>
      <c r="CO428" s="6">
        <f t="shared" si="1032"/>
        <v>0</v>
      </c>
      <c r="CP428" s="6">
        <f t="shared" si="1033"/>
        <v>0</v>
      </c>
      <c r="CQ428" s="6"/>
      <c r="CR428" s="6">
        <f t="shared" si="1034"/>
        <v>0</v>
      </c>
      <c r="CS428" s="6">
        <f t="shared" si="1035"/>
        <v>0</v>
      </c>
      <c r="CT428" s="6">
        <f t="shared" si="1036"/>
        <v>0</v>
      </c>
      <c r="CU428" s="6"/>
      <c r="CV428" s="6"/>
      <c r="CW428" s="6"/>
      <c r="CX428" s="6"/>
      <c r="CY428" s="6"/>
      <c r="CZ428" s="6"/>
      <c r="DA428" s="6"/>
      <c r="DB428" s="6"/>
      <c r="DC428" s="6"/>
      <c r="DD428" s="133"/>
      <c r="DE428" s="133"/>
      <c r="DF428" s="133"/>
      <c r="DG428" s="133"/>
      <c r="DH428" s="56"/>
      <c r="DI428" s="56"/>
      <c r="DJ428" s="56"/>
      <c r="DK428" s="56"/>
      <c r="DL428" s="56"/>
    </row>
    <row r="429" spans="1:116" s="31" customFormat="1" ht="29.25" customHeight="1" thickTop="1" thickBot="1" x14ac:dyDescent="0.35">
      <c r="A429" s="4">
        <v>44482</v>
      </c>
      <c r="B429" s="5" t="s">
        <v>25</v>
      </c>
      <c r="C429" s="5" t="s">
        <v>38</v>
      </c>
      <c r="D429" s="12" t="s">
        <v>11</v>
      </c>
      <c r="E429" s="5" t="s">
        <v>65</v>
      </c>
      <c r="F429" s="5" t="s">
        <v>30</v>
      </c>
      <c r="G429" s="82" t="s">
        <v>536</v>
      </c>
      <c r="H429" s="53">
        <v>51.5</v>
      </c>
      <c r="I429" s="82">
        <v>48.5</v>
      </c>
      <c r="J429" s="17">
        <v>46.5</v>
      </c>
      <c r="K429" s="17">
        <f t="shared" si="522"/>
        <v>1553.6</v>
      </c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68">
        <v>46.5</v>
      </c>
      <c r="Y429" s="17"/>
      <c r="Z429" s="17"/>
      <c r="AA429" s="17"/>
      <c r="AB429" s="17"/>
      <c r="AC429" s="17"/>
      <c r="AD429" s="125"/>
      <c r="AE429" s="125"/>
      <c r="AF429" s="123"/>
      <c r="AG429" s="117">
        <f t="shared" ref="AG429:AG432" si="1037">IF(C429="HF",J429,0)</f>
        <v>0</v>
      </c>
      <c r="AH429" s="36">
        <f t="shared" ref="AH429:AH432" si="1038">IF(C429="HF2",J429,0)</f>
        <v>46.5</v>
      </c>
      <c r="AI429" s="17">
        <f t="shared" ref="AI429:AI432" si="1039">IF(C429="HF3",J429,0)</f>
        <v>0</v>
      </c>
      <c r="AJ429" s="17">
        <f>IF(C429="DP",J429,0)</f>
        <v>0</v>
      </c>
      <c r="AK429" s="20">
        <f t="shared" si="521"/>
        <v>46.5</v>
      </c>
      <c r="AL429" s="20">
        <f t="shared" si="523"/>
        <v>1553.6</v>
      </c>
      <c r="AM429" s="20"/>
      <c r="AN429" s="6">
        <f t="shared" ref="AN429:AN432" si="1040">IF(B429="AUD/JPY",AG429,0)</f>
        <v>0</v>
      </c>
      <c r="AO429" s="6">
        <f t="shared" ref="AO429:AO432" si="1041">IF(B429="AUD/JPY",AH429,0)</f>
        <v>0</v>
      </c>
      <c r="AP429" s="17">
        <f t="shared" ref="AP429:AP432" si="1042">IF(B429="AUD/JPY",AI429,0)</f>
        <v>0</v>
      </c>
      <c r="AQ429" s="17"/>
      <c r="AR429" s="6">
        <f t="shared" ref="AR429:AR432" si="1043">IF(B429="AUD/USD",AG429,0)</f>
        <v>0</v>
      </c>
      <c r="AS429" s="6">
        <f t="shared" ref="AS429:AS432" si="1044">IF(B429="AUD/USD",AH429,0)</f>
        <v>0</v>
      </c>
      <c r="AT429" s="6">
        <f t="shared" ref="AT429:AT432" si="1045">IF(B429="AUD/USD",AI429,0)</f>
        <v>0</v>
      </c>
      <c r="AU429" s="6"/>
      <c r="AV429" s="6">
        <f t="shared" ref="AV429:AV432" si="1046">IF(B429="EUR/GBP",AG429,0)</f>
        <v>0</v>
      </c>
      <c r="AW429" s="6">
        <f t="shared" ref="AW429:AW432" si="1047">IF(B429="EUR/GBP",AH429,0)</f>
        <v>0</v>
      </c>
      <c r="AX429" s="6">
        <f t="shared" ref="AX429:AX432" si="1048">IF(B429="EUR/GBP",AI429,0)</f>
        <v>0</v>
      </c>
      <c r="AY429" s="6"/>
      <c r="AZ429" s="6">
        <f t="shared" ref="AZ429:AZ432" si="1049">IF(B429="EUR/JPY",AG429,0)</f>
        <v>0</v>
      </c>
      <c r="BA429" s="6">
        <f t="shared" ref="BA429:BA432" si="1050">IF(B429="EUR/JPY",AH429,0)</f>
        <v>0</v>
      </c>
      <c r="BB429" s="6">
        <f t="shared" ref="BB429:BB432" si="1051">IF(B429="EUR/JPY",AI429,0)</f>
        <v>0</v>
      </c>
      <c r="BC429" s="6"/>
      <c r="BD429" s="6">
        <f t="shared" ref="BD429:BD432" si="1052">IF(B429="EUR/USD",AG429,0)</f>
        <v>0</v>
      </c>
      <c r="BE429" s="6">
        <f t="shared" ref="BE429:BE432" si="1053">IF(B429="EUR/USD",AH429,0)</f>
        <v>0</v>
      </c>
      <c r="BF429" s="6">
        <f t="shared" ref="BF429:BF432" si="1054">IF(B429="EUR/USD",AI429,0)</f>
        <v>0</v>
      </c>
      <c r="BG429" s="6"/>
      <c r="BH429" s="6">
        <f t="shared" ref="BH429:BH432" si="1055">IF(B429="GBP/JPY",AG429,0)</f>
        <v>0</v>
      </c>
      <c r="BI429" s="6">
        <f t="shared" ref="BI429:BI432" si="1056">IF(B429="GBP/JPY",AH429,0)</f>
        <v>0</v>
      </c>
      <c r="BJ429" s="6">
        <f t="shared" ref="BJ429:BJ432" si="1057">IF(B429="GBP/JPY",AI429,0)</f>
        <v>0</v>
      </c>
      <c r="BK429" s="17"/>
      <c r="BL429" s="6">
        <f t="shared" ref="BL429:BL432" si="1058">IF(B429="GBP/USD",AG429,0)</f>
        <v>0</v>
      </c>
      <c r="BM429" s="6">
        <f t="shared" ref="BM429:BM432" si="1059">IF(B429="GBP/USD",AH429,0)</f>
        <v>0</v>
      </c>
      <c r="BN429" s="6">
        <f t="shared" ref="BN429:BN432" si="1060">IF(B429="GBP/USD",AI429,0)</f>
        <v>0</v>
      </c>
      <c r="BO429" s="6"/>
      <c r="BP429" s="6">
        <f t="shared" ref="BP429:BP432" si="1061">IF(B429="USD/CAD",AG429,0)</f>
        <v>0</v>
      </c>
      <c r="BQ429" s="6">
        <f t="shared" ref="BQ429:BQ432" si="1062">IF(B429="USD/CAD",AH429,0)</f>
        <v>0</v>
      </c>
      <c r="BR429" s="6">
        <f t="shared" ref="BR429:BR432" si="1063">IF(B429="USD/CAD",AI429,0)</f>
        <v>0</v>
      </c>
      <c r="BS429" s="6"/>
      <c r="BT429" s="6">
        <f t="shared" ref="BT429:BT432" si="1064">IF(B429="USD/CHF",AG429,0)</f>
        <v>0</v>
      </c>
      <c r="BU429" s="6">
        <f t="shared" ref="BU429:BU432" si="1065">IF(B429="USD/CHF",AH429,0)</f>
        <v>0</v>
      </c>
      <c r="BV429" s="17">
        <f t="shared" ref="BV429:BV432" si="1066">IF(B429="USD/CHF",AI429,0)</f>
        <v>0</v>
      </c>
      <c r="BW429" s="17"/>
      <c r="BX429" s="6">
        <f t="shared" ref="BX429:BX432" si="1067">IF(B429="USD/JPY",AG429,0)</f>
        <v>0</v>
      </c>
      <c r="BY429" s="6">
        <f t="shared" ref="BY429:BY432" si="1068">IF(B429="USD/JPY",AH429,0)</f>
        <v>0</v>
      </c>
      <c r="BZ429" s="6">
        <f t="shared" ref="BZ429:BZ432" si="1069">IF(B429="USD/JPY",AI429,0)</f>
        <v>0</v>
      </c>
      <c r="CA429" s="6"/>
      <c r="CB429" s="6">
        <f t="shared" ref="CB429:CB432" si="1070">IF(B429="CRUDE",AG429,0)</f>
        <v>0</v>
      </c>
      <c r="CC429" s="6">
        <f t="shared" ref="CC429:CC432" si="1071">IF(B429="CRUDE",AH429,0)</f>
        <v>0</v>
      </c>
      <c r="CD429" s="6">
        <f t="shared" ref="CD429:CD432" si="1072">IF(B429="CRUDE",AI429,0)</f>
        <v>0</v>
      </c>
      <c r="CE429" s="6"/>
      <c r="CF429" s="6">
        <f t="shared" ref="CF429:CF432" si="1073">IF(B429="GOLD",AG429,0)</f>
        <v>0</v>
      </c>
      <c r="CG429" s="6">
        <f t="shared" ref="CG429:CG432" si="1074">IF(B429="GOLD",AH429,0)</f>
        <v>0</v>
      </c>
      <c r="CH429" s="6">
        <f t="shared" ref="CH429:CH432" si="1075">IF(B429="GOLD",AI429,0)</f>
        <v>0</v>
      </c>
      <c r="CI429" s="6"/>
      <c r="CJ429" s="6">
        <f t="shared" ref="CJ429:CJ432" si="1076">IF(B429="SILVER",AG429,0)</f>
        <v>0</v>
      </c>
      <c r="CK429" s="36">
        <f t="shared" ref="CK429:CK432" si="1077">IF(B429="SILVER",AH429,0)</f>
        <v>46.5</v>
      </c>
      <c r="CL429" s="6">
        <f t="shared" ref="CL429:CL432" si="1078">IF(B429="SILVER",AI429,0)</f>
        <v>0</v>
      </c>
      <c r="CM429" s="6"/>
      <c r="CN429" s="6">
        <f t="shared" ref="CN429:CN432" si="1079">IF(B429="US 500",AG429,0)</f>
        <v>0</v>
      </c>
      <c r="CO429" s="6">
        <f t="shared" ref="CO429:CO432" si="1080">IF(B429="US 500",AH429,0)</f>
        <v>0</v>
      </c>
      <c r="CP429" s="6">
        <f t="shared" ref="CP429:CP432" si="1081">IF(B429="US 500",AI429,0)</f>
        <v>0</v>
      </c>
      <c r="CQ429" s="6"/>
      <c r="CR429" s="6">
        <f t="shared" ref="CR429:CR432" si="1082">IF(B429="N GAS",AG429,0)</f>
        <v>0</v>
      </c>
      <c r="CS429" s="6">
        <f t="shared" ref="CS429:CS432" si="1083">IF(B429="N GAS",AH429,0)</f>
        <v>0</v>
      </c>
      <c r="CT429" s="6">
        <f t="shared" ref="CT429:CT432" si="1084">IF(B429="N GAS",AI429,0)</f>
        <v>0</v>
      </c>
      <c r="CU429" s="6"/>
      <c r="CV429" s="6"/>
      <c r="CW429" s="6"/>
      <c r="CX429" s="6"/>
      <c r="CY429" s="6"/>
      <c r="CZ429" s="6"/>
      <c r="DA429" s="6"/>
      <c r="DB429" s="6"/>
      <c r="DC429" s="6"/>
      <c r="DD429" s="133"/>
      <c r="DE429" s="133"/>
      <c r="DF429" s="133"/>
      <c r="DG429" s="133"/>
      <c r="DH429" s="56"/>
      <c r="DI429" s="56"/>
      <c r="DJ429" s="56"/>
      <c r="DK429" s="56"/>
      <c r="DL429" s="56"/>
    </row>
    <row r="430" spans="1:116" s="31" customFormat="1" ht="29.25" customHeight="1" thickTop="1" thickBot="1" x14ac:dyDescent="0.35">
      <c r="A430" s="4">
        <v>44482</v>
      </c>
      <c r="B430" s="5" t="s">
        <v>8</v>
      </c>
      <c r="C430" s="5" t="s">
        <v>29</v>
      </c>
      <c r="D430" s="12" t="s">
        <v>11</v>
      </c>
      <c r="E430" s="5" t="s">
        <v>27</v>
      </c>
      <c r="F430" s="5" t="s">
        <v>30</v>
      </c>
      <c r="G430" s="82" t="s">
        <v>535</v>
      </c>
      <c r="H430" s="53">
        <v>54.25</v>
      </c>
      <c r="I430" s="82">
        <v>45.75</v>
      </c>
      <c r="J430" s="17">
        <v>43.75</v>
      </c>
      <c r="K430" s="17">
        <f t="shared" si="522"/>
        <v>1597.35</v>
      </c>
      <c r="L430" s="17"/>
      <c r="M430" s="17"/>
      <c r="N430" s="17"/>
      <c r="O430" s="17"/>
      <c r="P430" s="17"/>
      <c r="Q430" s="17"/>
      <c r="R430" s="68">
        <v>43.75</v>
      </c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25"/>
      <c r="AE430" s="125"/>
      <c r="AF430" s="123"/>
      <c r="AG430" s="119">
        <f t="shared" si="1037"/>
        <v>43.75</v>
      </c>
      <c r="AH430" s="6">
        <f t="shared" si="1038"/>
        <v>0</v>
      </c>
      <c r="AI430" s="17">
        <f t="shared" si="1039"/>
        <v>0</v>
      </c>
      <c r="AJ430" s="17">
        <f t="shared" ref="AJ430:AJ435" si="1085">IF(C430="DP",J430,0)</f>
        <v>0</v>
      </c>
      <c r="AK430" s="20">
        <f t="shared" si="521"/>
        <v>43.75</v>
      </c>
      <c r="AL430" s="20">
        <f t="shared" si="523"/>
        <v>1597.35</v>
      </c>
      <c r="AM430" s="20"/>
      <c r="AN430" s="6">
        <f t="shared" si="1040"/>
        <v>0</v>
      </c>
      <c r="AO430" s="6">
        <f t="shared" si="1041"/>
        <v>0</v>
      </c>
      <c r="AP430" s="17">
        <f t="shared" si="1042"/>
        <v>0</v>
      </c>
      <c r="AQ430" s="17"/>
      <c r="AR430" s="6">
        <f t="shared" si="1043"/>
        <v>0</v>
      </c>
      <c r="AS430" s="6">
        <f t="shared" si="1044"/>
        <v>0</v>
      </c>
      <c r="AT430" s="6">
        <f t="shared" si="1045"/>
        <v>0</v>
      </c>
      <c r="AU430" s="6"/>
      <c r="AV430" s="6">
        <f t="shared" si="1046"/>
        <v>0</v>
      </c>
      <c r="AW430" s="6">
        <f t="shared" si="1047"/>
        <v>0</v>
      </c>
      <c r="AX430" s="6">
        <f t="shared" si="1048"/>
        <v>0</v>
      </c>
      <c r="AY430" s="6"/>
      <c r="AZ430" s="6">
        <f t="shared" si="1049"/>
        <v>0</v>
      </c>
      <c r="BA430" s="6">
        <f t="shared" si="1050"/>
        <v>0</v>
      </c>
      <c r="BB430" s="6">
        <f t="shared" si="1051"/>
        <v>0</v>
      </c>
      <c r="BC430" s="6"/>
      <c r="BD430" s="6">
        <f t="shared" si="1052"/>
        <v>0</v>
      </c>
      <c r="BE430" s="6">
        <f t="shared" si="1053"/>
        <v>0</v>
      </c>
      <c r="BF430" s="6">
        <f t="shared" si="1054"/>
        <v>0</v>
      </c>
      <c r="BG430" s="6"/>
      <c r="BH430" s="6">
        <f t="shared" si="1055"/>
        <v>0</v>
      </c>
      <c r="BI430" s="6">
        <f t="shared" si="1056"/>
        <v>0</v>
      </c>
      <c r="BJ430" s="6">
        <f t="shared" si="1057"/>
        <v>0</v>
      </c>
      <c r="BK430" s="17"/>
      <c r="BL430" s="36">
        <f t="shared" si="1058"/>
        <v>43.75</v>
      </c>
      <c r="BM430" s="6">
        <f t="shared" si="1059"/>
        <v>0</v>
      </c>
      <c r="BN430" s="6">
        <f t="shared" si="1060"/>
        <v>0</v>
      </c>
      <c r="BO430" s="6"/>
      <c r="BP430" s="6">
        <f t="shared" si="1061"/>
        <v>0</v>
      </c>
      <c r="BQ430" s="6">
        <f t="shared" si="1062"/>
        <v>0</v>
      </c>
      <c r="BR430" s="6">
        <f t="shared" si="1063"/>
        <v>0</v>
      </c>
      <c r="BS430" s="6"/>
      <c r="BT430" s="6">
        <f t="shared" si="1064"/>
        <v>0</v>
      </c>
      <c r="BU430" s="6">
        <f t="shared" si="1065"/>
        <v>0</v>
      </c>
      <c r="BV430" s="17">
        <f t="shared" si="1066"/>
        <v>0</v>
      </c>
      <c r="BW430" s="17"/>
      <c r="BX430" s="6">
        <f t="shared" si="1067"/>
        <v>0</v>
      </c>
      <c r="BY430" s="6">
        <f t="shared" si="1068"/>
        <v>0</v>
      </c>
      <c r="BZ430" s="6">
        <f t="shared" si="1069"/>
        <v>0</v>
      </c>
      <c r="CA430" s="6"/>
      <c r="CB430" s="6">
        <f t="shared" si="1070"/>
        <v>0</v>
      </c>
      <c r="CC430" s="6">
        <f t="shared" si="1071"/>
        <v>0</v>
      </c>
      <c r="CD430" s="6">
        <f t="shared" si="1072"/>
        <v>0</v>
      </c>
      <c r="CE430" s="6"/>
      <c r="CF430" s="6">
        <f t="shared" si="1073"/>
        <v>0</v>
      </c>
      <c r="CG430" s="6">
        <f t="shared" si="1074"/>
        <v>0</v>
      </c>
      <c r="CH430" s="6">
        <f t="shared" si="1075"/>
        <v>0</v>
      </c>
      <c r="CI430" s="6"/>
      <c r="CJ430" s="6">
        <f t="shared" si="1076"/>
        <v>0</v>
      </c>
      <c r="CK430" s="6">
        <f t="shared" si="1077"/>
        <v>0</v>
      </c>
      <c r="CL430" s="6">
        <f t="shared" si="1078"/>
        <v>0</v>
      </c>
      <c r="CM430" s="6"/>
      <c r="CN430" s="6">
        <f t="shared" si="1079"/>
        <v>0</v>
      </c>
      <c r="CO430" s="6">
        <f t="shared" si="1080"/>
        <v>0</v>
      </c>
      <c r="CP430" s="6">
        <f t="shared" si="1081"/>
        <v>0</v>
      </c>
      <c r="CQ430" s="6"/>
      <c r="CR430" s="6">
        <f t="shared" si="1082"/>
        <v>0</v>
      </c>
      <c r="CS430" s="6">
        <f t="shared" si="1083"/>
        <v>0</v>
      </c>
      <c r="CT430" s="6">
        <f t="shared" si="1084"/>
        <v>0</v>
      </c>
      <c r="CU430" s="6"/>
      <c r="CV430" s="6"/>
      <c r="CW430" s="6"/>
      <c r="CX430" s="6"/>
      <c r="CY430" s="6"/>
      <c r="CZ430" s="6"/>
      <c r="DA430" s="6"/>
      <c r="DB430" s="6"/>
      <c r="DC430" s="6"/>
      <c r="DD430" s="133"/>
      <c r="DE430" s="133"/>
      <c r="DF430" s="133"/>
      <c r="DG430" s="133"/>
      <c r="DH430" s="56"/>
      <c r="DI430" s="56"/>
      <c r="DJ430" s="56"/>
      <c r="DK430" s="56"/>
      <c r="DL430" s="56"/>
    </row>
    <row r="431" spans="1:116" s="31" customFormat="1" ht="29.25" customHeight="1" thickTop="1" thickBot="1" x14ac:dyDescent="0.35">
      <c r="A431" s="4">
        <v>44482</v>
      </c>
      <c r="B431" s="5" t="s">
        <v>10</v>
      </c>
      <c r="C431" s="5" t="s">
        <v>29</v>
      </c>
      <c r="D431" s="12" t="s">
        <v>11</v>
      </c>
      <c r="E431" s="5" t="s">
        <v>27</v>
      </c>
      <c r="F431" s="5" t="s">
        <v>1</v>
      </c>
      <c r="G431" s="82" t="s">
        <v>537</v>
      </c>
      <c r="H431" s="53">
        <v>41.25</v>
      </c>
      <c r="I431" s="82">
        <v>41.25</v>
      </c>
      <c r="J431" s="17">
        <v>39.25</v>
      </c>
      <c r="K431" s="17">
        <f t="shared" si="522"/>
        <v>1636.6</v>
      </c>
      <c r="L431" s="17"/>
      <c r="M431" s="17"/>
      <c r="N431" s="17"/>
      <c r="O431" s="17"/>
      <c r="P431" s="17"/>
      <c r="Q431" s="17"/>
      <c r="R431" s="17"/>
      <c r="S431" s="17"/>
      <c r="T431" s="68">
        <v>39.25</v>
      </c>
      <c r="U431" s="17"/>
      <c r="V431" s="17"/>
      <c r="W431" s="17"/>
      <c r="X431" s="17"/>
      <c r="Y431" s="17"/>
      <c r="Z431" s="17"/>
      <c r="AA431" s="17"/>
      <c r="AB431" s="17"/>
      <c r="AC431" s="17"/>
      <c r="AD431" s="125"/>
      <c r="AE431" s="125"/>
      <c r="AF431" s="123"/>
      <c r="AG431" s="119">
        <f t="shared" si="1037"/>
        <v>39.25</v>
      </c>
      <c r="AH431" s="6">
        <f t="shared" si="1038"/>
        <v>0</v>
      </c>
      <c r="AI431" s="17">
        <f t="shared" si="1039"/>
        <v>0</v>
      </c>
      <c r="AJ431" s="17">
        <f t="shared" si="1085"/>
        <v>0</v>
      </c>
      <c r="AK431" s="20">
        <f t="shared" si="521"/>
        <v>39.25</v>
      </c>
      <c r="AL431" s="20">
        <f t="shared" si="523"/>
        <v>1636.6</v>
      </c>
      <c r="AM431" s="20"/>
      <c r="AN431" s="6">
        <f t="shared" si="1040"/>
        <v>0</v>
      </c>
      <c r="AO431" s="6">
        <f t="shared" si="1041"/>
        <v>0</v>
      </c>
      <c r="AP431" s="17">
        <f t="shared" si="1042"/>
        <v>0</v>
      </c>
      <c r="AQ431" s="17"/>
      <c r="AR431" s="6">
        <f t="shared" si="1043"/>
        <v>0</v>
      </c>
      <c r="AS431" s="6">
        <f t="shared" si="1044"/>
        <v>0</v>
      </c>
      <c r="AT431" s="6">
        <f t="shared" si="1045"/>
        <v>0</v>
      </c>
      <c r="AU431" s="6"/>
      <c r="AV431" s="6">
        <f t="shared" si="1046"/>
        <v>0</v>
      </c>
      <c r="AW431" s="6">
        <f t="shared" si="1047"/>
        <v>0</v>
      </c>
      <c r="AX431" s="6">
        <f t="shared" si="1048"/>
        <v>0</v>
      </c>
      <c r="AY431" s="6"/>
      <c r="AZ431" s="6">
        <f t="shared" si="1049"/>
        <v>0</v>
      </c>
      <c r="BA431" s="6">
        <f t="shared" si="1050"/>
        <v>0</v>
      </c>
      <c r="BB431" s="6">
        <f t="shared" si="1051"/>
        <v>0</v>
      </c>
      <c r="BC431" s="6"/>
      <c r="BD431" s="6">
        <f t="shared" si="1052"/>
        <v>0</v>
      </c>
      <c r="BE431" s="6">
        <f t="shared" si="1053"/>
        <v>0</v>
      </c>
      <c r="BF431" s="6">
        <f t="shared" si="1054"/>
        <v>0</v>
      </c>
      <c r="BG431" s="6"/>
      <c r="BH431" s="6">
        <f t="shared" si="1055"/>
        <v>0</v>
      </c>
      <c r="BI431" s="6">
        <f t="shared" si="1056"/>
        <v>0</v>
      </c>
      <c r="BJ431" s="6">
        <f t="shared" si="1057"/>
        <v>0</v>
      </c>
      <c r="BK431" s="17"/>
      <c r="BL431" s="6">
        <f t="shared" si="1058"/>
        <v>0</v>
      </c>
      <c r="BM431" s="6">
        <f t="shared" si="1059"/>
        <v>0</v>
      </c>
      <c r="BN431" s="6">
        <f t="shared" si="1060"/>
        <v>0</v>
      </c>
      <c r="BO431" s="6"/>
      <c r="BP431" s="6">
        <f t="shared" si="1061"/>
        <v>0</v>
      </c>
      <c r="BQ431" s="6">
        <f t="shared" si="1062"/>
        <v>0</v>
      </c>
      <c r="BR431" s="6">
        <f t="shared" si="1063"/>
        <v>0</v>
      </c>
      <c r="BS431" s="6"/>
      <c r="BT431" s="36">
        <f t="shared" si="1064"/>
        <v>39.25</v>
      </c>
      <c r="BU431" s="6">
        <f t="shared" si="1065"/>
        <v>0</v>
      </c>
      <c r="BV431" s="17">
        <f t="shared" si="1066"/>
        <v>0</v>
      </c>
      <c r="BW431" s="17"/>
      <c r="BX431" s="6">
        <f t="shared" si="1067"/>
        <v>0</v>
      </c>
      <c r="BY431" s="6">
        <f t="shared" si="1068"/>
        <v>0</v>
      </c>
      <c r="BZ431" s="6">
        <f t="shared" si="1069"/>
        <v>0</v>
      </c>
      <c r="CA431" s="6"/>
      <c r="CB431" s="6">
        <f t="shared" si="1070"/>
        <v>0</v>
      </c>
      <c r="CC431" s="6">
        <f t="shared" si="1071"/>
        <v>0</v>
      </c>
      <c r="CD431" s="6">
        <f t="shared" si="1072"/>
        <v>0</v>
      </c>
      <c r="CE431" s="6"/>
      <c r="CF431" s="6">
        <f t="shared" si="1073"/>
        <v>0</v>
      </c>
      <c r="CG431" s="6">
        <f t="shared" si="1074"/>
        <v>0</v>
      </c>
      <c r="CH431" s="6">
        <f t="shared" si="1075"/>
        <v>0</v>
      </c>
      <c r="CI431" s="6"/>
      <c r="CJ431" s="6">
        <f t="shared" si="1076"/>
        <v>0</v>
      </c>
      <c r="CK431" s="6">
        <f t="shared" si="1077"/>
        <v>0</v>
      </c>
      <c r="CL431" s="6">
        <f t="shared" si="1078"/>
        <v>0</v>
      </c>
      <c r="CM431" s="6"/>
      <c r="CN431" s="6">
        <f t="shared" si="1079"/>
        <v>0</v>
      </c>
      <c r="CO431" s="6">
        <f t="shared" si="1080"/>
        <v>0</v>
      </c>
      <c r="CP431" s="6">
        <f t="shared" si="1081"/>
        <v>0</v>
      </c>
      <c r="CQ431" s="6"/>
      <c r="CR431" s="6">
        <f t="shared" si="1082"/>
        <v>0</v>
      </c>
      <c r="CS431" s="6">
        <f t="shared" si="1083"/>
        <v>0</v>
      </c>
      <c r="CT431" s="6">
        <f t="shared" si="1084"/>
        <v>0</v>
      </c>
      <c r="CU431" s="6">
        <f t="shared" ref="CU431:CU433" si="1086">IF(B431="N GAS",AJ431,0)</f>
        <v>0</v>
      </c>
      <c r="CV431" s="6"/>
      <c r="CW431" s="6"/>
      <c r="CX431" s="6"/>
      <c r="CY431" s="6"/>
      <c r="CZ431" s="6"/>
      <c r="DA431" s="6"/>
      <c r="DB431" s="6"/>
      <c r="DC431" s="6"/>
      <c r="DD431" s="133"/>
      <c r="DE431" s="133"/>
      <c r="DF431" s="133"/>
      <c r="DG431" s="133"/>
      <c r="DH431" s="56"/>
      <c r="DI431" s="56"/>
      <c r="DJ431" s="56"/>
      <c r="DK431" s="56"/>
      <c r="DL431" s="56"/>
    </row>
    <row r="432" spans="1:116" s="31" customFormat="1" ht="29.25" customHeight="1" thickTop="1" thickBot="1" x14ac:dyDescent="0.35">
      <c r="A432" s="4">
        <v>44483</v>
      </c>
      <c r="B432" s="5" t="s">
        <v>26</v>
      </c>
      <c r="C432" s="5" t="s">
        <v>41</v>
      </c>
      <c r="D432" s="12" t="s">
        <v>11</v>
      </c>
      <c r="E432" s="5" t="s">
        <v>542</v>
      </c>
      <c r="F432" s="5" t="s">
        <v>30</v>
      </c>
      <c r="G432" s="82" t="s">
        <v>538</v>
      </c>
      <c r="H432" s="53">
        <v>50.5</v>
      </c>
      <c r="I432" s="82">
        <v>49.5</v>
      </c>
      <c r="J432" s="17">
        <v>47.5</v>
      </c>
      <c r="K432" s="17">
        <f t="shared" si="522"/>
        <v>1684.1</v>
      </c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68">
        <v>47.5</v>
      </c>
      <c r="Z432" s="17"/>
      <c r="AA432" s="17"/>
      <c r="AB432" s="17"/>
      <c r="AC432" s="17"/>
      <c r="AD432" s="125"/>
      <c r="AE432" s="125"/>
      <c r="AF432" s="123"/>
      <c r="AG432" s="117">
        <f t="shared" si="1037"/>
        <v>0</v>
      </c>
      <c r="AH432" s="6">
        <f t="shared" si="1038"/>
        <v>0</v>
      </c>
      <c r="AI432" s="68">
        <f t="shared" si="1039"/>
        <v>47.5</v>
      </c>
      <c r="AJ432" s="17">
        <f t="shared" si="1085"/>
        <v>0</v>
      </c>
      <c r="AK432" s="20">
        <f t="shared" si="521"/>
        <v>47.5</v>
      </c>
      <c r="AL432" s="20">
        <f t="shared" si="523"/>
        <v>1684.1</v>
      </c>
      <c r="AM432" s="20"/>
      <c r="AN432" s="6">
        <f t="shared" si="1040"/>
        <v>0</v>
      </c>
      <c r="AO432" s="6">
        <f t="shared" si="1041"/>
        <v>0</v>
      </c>
      <c r="AP432" s="17">
        <f t="shared" si="1042"/>
        <v>0</v>
      </c>
      <c r="AQ432" s="17"/>
      <c r="AR432" s="6">
        <f t="shared" si="1043"/>
        <v>0</v>
      </c>
      <c r="AS432" s="6">
        <f t="shared" si="1044"/>
        <v>0</v>
      </c>
      <c r="AT432" s="6">
        <f t="shared" si="1045"/>
        <v>0</v>
      </c>
      <c r="AU432" s="6"/>
      <c r="AV432" s="6">
        <f t="shared" si="1046"/>
        <v>0</v>
      </c>
      <c r="AW432" s="6">
        <f t="shared" si="1047"/>
        <v>0</v>
      </c>
      <c r="AX432" s="6">
        <f t="shared" si="1048"/>
        <v>0</v>
      </c>
      <c r="AY432" s="6"/>
      <c r="AZ432" s="6">
        <f t="shared" si="1049"/>
        <v>0</v>
      </c>
      <c r="BA432" s="6">
        <f t="shared" si="1050"/>
        <v>0</v>
      </c>
      <c r="BB432" s="6">
        <f t="shared" si="1051"/>
        <v>0</v>
      </c>
      <c r="BC432" s="6"/>
      <c r="BD432" s="6">
        <f t="shared" si="1052"/>
        <v>0</v>
      </c>
      <c r="BE432" s="6">
        <f t="shared" si="1053"/>
        <v>0</v>
      </c>
      <c r="BF432" s="6">
        <f t="shared" si="1054"/>
        <v>0</v>
      </c>
      <c r="BG432" s="6"/>
      <c r="BH432" s="6">
        <f t="shared" si="1055"/>
        <v>0</v>
      </c>
      <c r="BI432" s="6">
        <f t="shared" si="1056"/>
        <v>0</v>
      </c>
      <c r="BJ432" s="6">
        <f t="shared" si="1057"/>
        <v>0</v>
      </c>
      <c r="BK432" s="17"/>
      <c r="BL432" s="6">
        <f t="shared" si="1058"/>
        <v>0</v>
      </c>
      <c r="BM432" s="6">
        <f t="shared" si="1059"/>
        <v>0</v>
      </c>
      <c r="BN432" s="6">
        <f t="shared" si="1060"/>
        <v>0</v>
      </c>
      <c r="BO432" s="6"/>
      <c r="BP432" s="6">
        <f t="shared" si="1061"/>
        <v>0</v>
      </c>
      <c r="BQ432" s="6">
        <f t="shared" si="1062"/>
        <v>0</v>
      </c>
      <c r="BR432" s="6">
        <f t="shared" si="1063"/>
        <v>0</v>
      </c>
      <c r="BS432" s="6"/>
      <c r="BT432" s="6">
        <f t="shared" si="1064"/>
        <v>0</v>
      </c>
      <c r="BU432" s="6">
        <f t="shared" si="1065"/>
        <v>0</v>
      </c>
      <c r="BV432" s="17">
        <f t="shared" si="1066"/>
        <v>0</v>
      </c>
      <c r="BW432" s="17"/>
      <c r="BX432" s="6">
        <f t="shared" si="1067"/>
        <v>0</v>
      </c>
      <c r="BY432" s="6">
        <f t="shared" si="1068"/>
        <v>0</v>
      </c>
      <c r="BZ432" s="6">
        <f t="shared" si="1069"/>
        <v>0</v>
      </c>
      <c r="CA432" s="6"/>
      <c r="CB432" s="6">
        <f t="shared" si="1070"/>
        <v>0</v>
      </c>
      <c r="CC432" s="6">
        <f t="shared" si="1071"/>
        <v>0</v>
      </c>
      <c r="CD432" s="6">
        <f t="shared" si="1072"/>
        <v>0</v>
      </c>
      <c r="CE432" s="6"/>
      <c r="CF432" s="6">
        <f t="shared" si="1073"/>
        <v>0</v>
      </c>
      <c r="CG432" s="6">
        <f t="shared" si="1074"/>
        <v>0</v>
      </c>
      <c r="CH432" s="6">
        <f t="shared" si="1075"/>
        <v>0</v>
      </c>
      <c r="CI432" s="6"/>
      <c r="CJ432" s="6">
        <f t="shared" si="1076"/>
        <v>0</v>
      </c>
      <c r="CK432" s="6">
        <f t="shared" si="1077"/>
        <v>0</v>
      </c>
      <c r="CL432" s="6">
        <f t="shared" si="1078"/>
        <v>0</v>
      </c>
      <c r="CM432" s="6"/>
      <c r="CN432" s="6">
        <f t="shared" si="1079"/>
        <v>0</v>
      </c>
      <c r="CO432" s="6">
        <f t="shared" si="1080"/>
        <v>0</v>
      </c>
      <c r="CP432" s="36">
        <f t="shared" si="1081"/>
        <v>47.5</v>
      </c>
      <c r="CQ432" s="6"/>
      <c r="CR432" s="6">
        <f t="shared" si="1082"/>
        <v>0</v>
      </c>
      <c r="CS432" s="6">
        <f t="shared" si="1083"/>
        <v>0</v>
      </c>
      <c r="CT432" s="6">
        <f t="shared" si="1084"/>
        <v>0</v>
      </c>
      <c r="CU432" s="6">
        <f t="shared" si="1086"/>
        <v>0</v>
      </c>
      <c r="CV432" s="6">
        <f t="shared" ref="CV432:CV435" si="1087">IF(F432="N GAS",AK432,0)</f>
        <v>0</v>
      </c>
      <c r="CW432" s="6">
        <f t="shared" ref="CW432:CW435" si="1088">IF(F432="N GAS",AL432,0)</f>
        <v>0</v>
      </c>
      <c r="CX432" s="6">
        <f t="shared" ref="CX432:CX435" si="1089">IF(F432="N GAS",AM432,0)</f>
        <v>0</v>
      </c>
      <c r="CY432" s="6">
        <f>IF(B432="SMALLCAP 2000",AJ432,0)</f>
        <v>0</v>
      </c>
      <c r="CZ432" s="6"/>
      <c r="DA432" s="6"/>
      <c r="DB432" s="6"/>
      <c r="DC432" s="6"/>
      <c r="DD432" s="133"/>
      <c r="DE432" s="133"/>
      <c r="DF432" s="133"/>
      <c r="DG432" s="133"/>
      <c r="DH432" s="56"/>
      <c r="DI432" s="56"/>
      <c r="DJ432" s="56"/>
      <c r="DK432" s="56"/>
      <c r="DL432" s="56"/>
    </row>
    <row r="433" spans="1:116" s="31" customFormat="1" ht="29.25" customHeight="1" thickTop="1" thickBot="1" x14ac:dyDescent="0.35">
      <c r="A433" s="4">
        <v>44486</v>
      </c>
      <c r="B433" s="5" t="s">
        <v>170</v>
      </c>
      <c r="C433" s="5" t="s">
        <v>38</v>
      </c>
      <c r="D433" s="12" t="s">
        <v>11</v>
      </c>
      <c r="E433" s="5" t="s">
        <v>52</v>
      </c>
      <c r="F433" s="62" t="s">
        <v>1</v>
      </c>
      <c r="G433" s="82" t="s">
        <v>539</v>
      </c>
      <c r="H433" s="53">
        <v>29.25</v>
      </c>
      <c r="I433" s="82">
        <v>29.25</v>
      </c>
      <c r="J433" s="17">
        <v>27.25</v>
      </c>
      <c r="K433" s="17">
        <f t="shared" si="522"/>
        <v>1711.35</v>
      </c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68">
        <v>27.25</v>
      </c>
      <c r="AA433" s="17"/>
      <c r="AB433" s="17"/>
      <c r="AC433" s="17"/>
      <c r="AD433" s="125"/>
      <c r="AE433" s="125"/>
      <c r="AF433" s="123"/>
      <c r="AG433" s="117">
        <f t="shared" ref="AG433" si="1090">IF(C433="HF",J433,0)</f>
        <v>0</v>
      </c>
      <c r="AH433" s="36">
        <f t="shared" ref="AH433" si="1091">IF(C433="HF2",J433,0)</f>
        <v>27.25</v>
      </c>
      <c r="AI433" s="17">
        <f t="shared" ref="AI433" si="1092">IF(C433="HF3",J433,0)</f>
        <v>0</v>
      </c>
      <c r="AJ433" s="17">
        <f t="shared" si="1085"/>
        <v>0</v>
      </c>
      <c r="AK433" s="20">
        <f t="shared" si="521"/>
        <v>27.25</v>
      </c>
      <c r="AL433" s="20">
        <f t="shared" si="523"/>
        <v>1711.35</v>
      </c>
      <c r="AM433" s="20"/>
      <c r="AN433" s="6">
        <f t="shared" ref="AN433" si="1093">IF(B433="AUD/JPY",AG433,0)</f>
        <v>0</v>
      </c>
      <c r="AO433" s="6">
        <f t="shared" ref="AO433" si="1094">IF(B433="AUD/JPY",AH433,0)</f>
        <v>0</v>
      </c>
      <c r="AP433" s="17">
        <f t="shared" ref="AP433" si="1095">IF(B433="AUD/JPY",AI433,0)</f>
        <v>0</v>
      </c>
      <c r="AQ433" s="17"/>
      <c r="AR433" s="6">
        <f t="shared" ref="AR433" si="1096">IF(B433="AUD/USD",AG433,0)</f>
        <v>0</v>
      </c>
      <c r="AS433" s="6">
        <f t="shared" ref="AS433" si="1097">IF(B433="AUD/USD",AH433,0)</f>
        <v>0</v>
      </c>
      <c r="AT433" s="6">
        <f t="shared" ref="AT433" si="1098">IF(B433="AUD/USD",AI433,0)</f>
        <v>0</v>
      </c>
      <c r="AU433" s="6"/>
      <c r="AV433" s="6">
        <f t="shared" ref="AV433" si="1099">IF(B433="EUR/GBP",AG433,0)</f>
        <v>0</v>
      </c>
      <c r="AW433" s="6">
        <f t="shared" ref="AW433" si="1100">IF(B433="EUR/GBP",AH433,0)</f>
        <v>0</v>
      </c>
      <c r="AX433" s="6">
        <f t="shared" ref="AX433" si="1101">IF(B433="EUR/GBP",AI433,0)</f>
        <v>0</v>
      </c>
      <c r="AY433" s="6"/>
      <c r="AZ433" s="6">
        <f t="shared" ref="AZ433" si="1102">IF(B433="EUR/JPY",AG433,0)</f>
        <v>0</v>
      </c>
      <c r="BA433" s="6">
        <f t="shared" ref="BA433" si="1103">IF(B433="EUR/JPY",AH433,0)</f>
        <v>0</v>
      </c>
      <c r="BB433" s="6">
        <f t="shared" ref="BB433" si="1104">IF(B433="EUR/JPY",AI433,0)</f>
        <v>0</v>
      </c>
      <c r="BC433" s="6"/>
      <c r="BD433" s="6">
        <f t="shared" ref="BD433" si="1105">IF(B433="EUR/USD",AG433,0)</f>
        <v>0</v>
      </c>
      <c r="BE433" s="6">
        <f t="shared" ref="BE433" si="1106">IF(B433="EUR/USD",AH433,0)</f>
        <v>0</v>
      </c>
      <c r="BF433" s="6">
        <f t="shared" ref="BF433" si="1107">IF(B433="EUR/USD",AI433,0)</f>
        <v>0</v>
      </c>
      <c r="BG433" s="6"/>
      <c r="BH433" s="6">
        <f t="shared" ref="BH433" si="1108">IF(B433="GBP/JPY",AG433,0)</f>
        <v>0</v>
      </c>
      <c r="BI433" s="6">
        <f t="shared" ref="BI433" si="1109">IF(B433="GBP/JPY",AH433,0)</f>
        <v>0</v>
      </c>
      <c r="BJ433" s="6">
        <f t="shared" ref="BJ433" si="1110">IF(B433="GBP/JPY",AI433,0)</f>
        <v>0</v>
      </c>
      <c r="BK433" s="17"/>
      <c r="BL433" s="6">
        <f t="shared" ref="BL433" si="1111">IF(B433="GBP/USD",AG433,0)</f>
        <v>0</v>
      </c>
      <c r="BM433" s="6">
        <f t="shared" ref="BM433" si="1112">IF(B433="GBP/USD",AH433,0)</f>
        <v>0</v>
      </c>
      <c r="BN433" s="6">
        <f t="shared" ref="BN433" si="1113">IF(B433="GBP/USD",AI433,0)</f>
        <v>0</v>
      </c>
      <c r="BO433" s="6"/>
      <c r="BP433" s="6">
        <f t="shared" ref="BP433" si="1114">IF(B433="USD/CAD",AG433,0)</f>
        <v>0</v>
      </c>
      <c r="BQ433" s="6">
        <f t="shared" ref="BQ433" si="1115">IF(B433="USD/CAD",AH433,0)</f>
        <v>0</v>
      </c>
      <c r="BR433" s="6">
        <f t="shared" ref="BR433" si="1116">IF(B433="USD/CAD",AI433,0)</f>
        <v>0</v>
      </c>
      <c r="BS433" s="6"/>
      <c r="BT433" s="6">
        <f t="shared" ref="BT433" si="1117">IF(B433="USD/CHF",AG433,0)</f>
        <v>0</v>
      </c>
      <c r="BU433" s="6">
        <f t="shared" ref="BU433" si="1118">IF(B433="USD/CHF",AH433,0)</f>
        <v>0</v>
      </c>
      <c r="BV433" s="17">
        <f t="shared" ref="BV433" si="1119">IF(B433="USD/CHF",AI433,0)</f>
        <v>0</v>
      </c>
      <c r="BW433" s="17"/>
      <c r="BX433" s="6">
        <f t="shared" ref="BX433" si="1120">IF(B433="USD/JPY",AG433,0)</f>
        <v>0</v>
      </c>
      <c r="BY433" s="6">
        <f t="shared" ref="BY433" si="1121">IF(B433="USD/JPY",AH433,0)</f>
        <v>0</v>
      </c>
      <c r="BZ433" s="6">
        <f t="shared" ref="BZ433" si="1122">IF(B433="USD/JPY",AI433,0)</f>
        <v>0</v>
      </c>
      <c r="CA433" s="6"/>
      <c r="CB433" s="6">
        <f t="shared" ref="CB433" si="1123">IF(B433="CRUDE",AG433,0)</f>
        <v>0</v>
      </c>
      <c r="CC433" s="6">
        <f t="shared" ref="CC433" si="1124">IF(B433="CRUDE",AH433,0)</f>
        <v>0</v>
      </c>
      <c r="CD433" s="6">
        <f t="shared" ref="CD433" si="1125">IF(B433="CRUDE",AI433,0)</f>
        <v>0</v>
      </c>
      <c r="CE433" s="6"/>
      <c r="CF433" s="6">
        <f t="shared" ref="CF433" si="1126">IF(B433="GOLD",AG433,0)</f>
        <v>0</v>
      </c>
      <c r="CG433" s="6">
        <f t="shared" ref="CG433" si="1127">IF(B433="GOLD",AH433,0)</f>
        <v>0</v>
      </c>
      <c r="CH433" s="6">
        <f t="shared" ref="CH433" si="1128">IF(B433="GOLD",AI433,0)</f>
        <v>0</v>
      </c>
      <c r="CI433" s="6"/>
      <c r="CJ433" s="6">
        <f t="shared" ref="CJ433" si="1129">IF(B433="SILVER",AG433,0)</f>
        <v>0</v>
      </c>
      <c r="CK433" s="6">
        <f t="shared" ref="CK433" si="1130">IF(B433="SILVER",AH433,0)</f>
        <v>0</v>
      </c>
      <c r="CL433" s="6">
        <f t="shared" ref="CL433" si="1131">IF(B433="SILVER",AI433,0)</f>
        <v>0</v>
      </c>
      <c r="CM433" s="6"/>
      <c r="CN433" s="6">
        <f t="shared" ref="CN433" si="1132">IF(B433="US 500",AG433,0)</f>
        <v>0</v>
      </c>
      <c r="CO433" s="6">
        <f t="shared" ref="CO433" si="1133">IF(B433="US 500",AH433,0)</f>
        <v>0</v>
      </c>
      <c r="CP433" s="6">
        <f t="shared" ref="CP433" si="1134">IF(B433="US 500",AI433,0)</f>
        <v>0</v>
      </c>
      <c r="CQ433" s="6"/>
      <c r="CR433" s="6">
        <f t="shared" ref="CR433" si="1135">IF(B433="N GAS",AG433,0)</f>
        <v>0</v>
      </c>
      <c r="CS433" s="36">
        <f t="shared" ref="CS433" si="1136">IF(B433="N GAS",AH433,0)</f>
        <v>27.25</v>
      </c>
      <c r="CT433" s="6">
        <f t="shared" ref="CT433" si="1137">IF(B433="N GAS",AI433,0)</f>
        <v>0</v>
      </c>
      <c r="CU433" s="6">
        <f t="shared" si="1086"/>
        <v>0</v>
      </c>
      <c r="CV433" s="6">
        <f t="shared" si="1087"/>
        <v>0</v>
      </c>
      <c r="CW433" s="6">
        <f t="shared" si="1088"/>
        <v>0</v>
      </c>
      <c r="CX433" s="6">
        <f t="shared" si="1089"/>
        <v>0</v>
      </c>
      <c r="CY433" s="6">
        <f t="shared" ref="CY433:CY435" si="1138">IF(B433="SMALLCAP 2000",AJ433,0)</f>
        <v>0</v>
      </c>
      <c r="CZ433" s="6"/>
      <c r="DA433" s="6"/>
      <c r="DB433" s="6"/>
      <c r="DC433" s="6"/>
      <c r="DD433" s="133"/>
      <c r="DE433" s="133"/>
      <c r="DF433" s="133"/>
      <c r="DG433" s="133"/>
      <c r="DH433" s="56"/>
      <c r="DI433" s="56"/>
      <c r="DJ433" s="56"/>
      <c r="DK433" s="56"/>
      <c r="DL433" s="56"/>
    </row>
    <row r="434" spans="1:116" s="31" customFormat="1" ht="29.25" customHeight="1" thickTop="1" thickBot="1" x14ac:dyDescent="0.35">
      <c r="A434" s="4">
        <v>44487</v>
      </c>
      <c r="B434" s="5" t="s">
        <v>25</v>
      </c>
      <c r="C434" s="5" t="s">
        <v>502</v>
      </c>
      <c r="D434" s="12" t="s">
        <v>11</v>
      </c>
      <c r="E434" s="5" t="s">
        <v>65</v>
      </c>
      <c r="F434" s="5" t="s">
        <v>30</v>
      </c>
      <c r="G434" s="39" t="s">
        <v>540</v>
      </c>
      <c r="H434" s="53">
        <v>46.5</v>
      </c>
      <c r="I434" s="82">
        <v>53.5</v>
      </c>
      <c r="J434" s="17">
        <v>51.5</v>
      </c>
      <c r="K434" s="17">
        <f t="shared" si="522"/>
        <v>1762.85</v>
      </c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68">
        <v>51.5</v>
      </c>
      <c r="Y434" s="17"/>
      <c r="Z434" s="17"/>
      <c r="AA434" s="17"/>
      <c r="AB434" s="17"/>
      <c r="AC434" s="17"/>
      <c r="AD434" s="125"/>
      <c r="AE434" s="125"/>
      <c r="AF434" s="123"/>
      <c r="AG434" s="117">
        <f t="shared" ref="AG434:AG435" si="1139">IF(C434="HF",J434,0)</f>
        <v>0</v>
      </c>
      <c r="AH434" s="6">
        <f t="shared" ref="AH434:AH435" si="1140">IF(C434="HF2",J434,0)</f>
        <v>0</v>
      </c>
      <c r="AI434" s="17">
        <f t="shared" ref="AI434:AI435" si="1141">IF(C434="HF3",J434,0)</f>
        <v>0</v>
      </c>
      <c r="AJ434" s="68">
        <f t="shared" si="1085"/>
        <v>51.5</v>
      </c>
      <c r="AK434" s="20">
        <f t="shared" si="521"/>
        <v>0</v>
      </c>
      <c r="AL434" s="20">
        <f t="shared" si="523"/>
        <v>1711.35</v>
      </c>
      <c r="AM434" s="20"/>
      <c r="AN434" s="6">
        <f t="shared" ref="AN434" si="1142">IF(B434="AUD/JPY",AG434,0)</f>
        <v>0</v>
      </c>
      <c r="AO434" s="6">
        <f t="shared" ref="AO434" si="1143">IF(B434="AUD/JPY",AH434,0)</f>
        <v>0</v>
      </c>
      <c r="AP434" s="17">
        <f>IF(B434="AUD/JPY",AI434,0)</f>
        <v>0</v>
      </c>
      <c r="AQ434" s="17">
        <f>IF(B434="AUD/JPY",AJ434,0)</f>
        <v>0</v>
      </c>
      <c r="AR434" s="6">
        <f t="shared" ref="AR434" si="1144">IF(B434="AUD/USD",AG434,0)</f>
        <v>0</v>
      </c>
      <c r="AS434" s="6">
        <f t="shared" ref="AS434" si="1145">IF(B434="AUD/USD",AH434,0)</f>
        <v>0</v>
      </c>
      <c r="AT434" s="6">
        <f>IF(B434="AUD/USD",AI434,0)</f>
        <v>0</v>
      </c>
      <c r="AU434" s="6">
        <f>IF(B434="AUD/USD",AJ434,0)</f>
        <v>0</v>
      </c>
      <c r="AV434" s="6">
        <f t="shared" ref="AV434" si="1146">IF(B434="EUR/GBP",AG434,0)</f>
        <v>0</v>
      </c>
      <c r="AW434" s="6">
        <f t="shared" ref="AW434" si="1147">IF(B434="EUR/GBP",AH434,0)</f>
        <v>0</v>
      </c>
      <c r="AX434" s="6">
        <f>IF(B434="EUR/GBP",AI434,0)</f>
        <v>0</v>
      </c>
      <c r="AY434" s="6">
        <f>IF(B434="EUR/GBP",AJ434,0)</f>
        <v>0</v>
      </c>
      <c r="AZ434" s="6">
        <f t="shared" ref="AZ434" si="1148">IF(B434="EUR/JPY",AG434,0)</f>
        <v>0</v>
      </c>
      <c r="BA434" s="6">
        <f t="shared" ref="BA434" si="1149">IF(B434="EUR/JPY",AH434,0)</f>
        <v>0</v>
      </c>
      <c r="BB434" s="6">
        <f>IF(B434="EUR/JPY",AI434,0)</f>
        <v>0</v>
      </c>
      <c r="BC434" s="6">
        <f>IF(B434="EUR/JPY",AJ434,0)</f>
        <v>0</v>
      </c>
      <c r="BD434" s="6">
        <f t="shared" ref="BD434" si="1150">IF(B434="EUR/USD",AG434,0)</f>
        <v>0</v>
      </c>
      <c r="BE434" s="6">
        <f t="shared" ref="BE434" si="1151">IF(B434="EUR/USD",AH434,0)</f>
        <v>0</v>
      </c>
      <c r="BF434" s="6">
        <f>IF(B434="EUR/USD",AI434,0)</f>
        <v>0</v>
      </c>
      <c r="BG434" s="6">
        <f>IF(B434="EUR/USD",AJ434,0)</f>
        <v>0</v>
      </c>
      <c r="BH434" s="6">
        <f t="shared" ref="BH434" si="1152">IF(B434="GBP/JPY",AG434,0)</f>
        <v>0</v>
      </c>
      <c r="BI434" s="6">
        <f t="shared" ref="BI434" si="1153">IF(B434="GBP/JPY",AH434,0)</f>
        <v>0</v>
      </c>
      <c r="BJ434" s="6">
        <f>IF(B434="GBP/JPY",AI434,0)</f>
        <v>0</v>
      </c>
      <c r="BK434" s="17">
        <f>IF(B434="GBP/JPY",AJ434,0)</f>
        <v>0</v>
      </c>
      <c r="BL434" s="6">
        <f t="shared" ref="BL434" si="1154">IF(B434="GBP/USD",AG434,0)</f>
        <v>0</v>
      </c>
      <c r="BM434" s="6">
        <f t="shared" ref="BM434" si="1155">IF(B434="GBP/USD",AH434,0)</f>
        <v>0</v>
      </c>
      <c r="BN434" s="6">
        <f>IF(B434="GBP/USD",AI434,0)</f>
        <v>0</v>
      </c>
      <c r="BO434" s="6">
        <f>IF(B434="GBP/USD",AJ434,0)</f>
        <v>0</v>
      </c>
      <c r="BP434" s="6">
        <f t="shared" ref="BP434" si="1156">IF(B434="USD/CAD",AG434,0)</f>
        <v>0</v>
      </c>
      <c r="BQ434" s="6">
        <f t="shared" ref="BQ434" si="1157">IF(B434="USD/CAD",AH434,0)</f>
        <v>0</v>
      </c>
      <c r="BR434" s="6">
        <f>IF(B434="USD/CAD",AI434,0)</f>
        <v>0</v>
      </c>
      <c r="BS434" s="6">
        <f>IF(B434="USD/CAD",AJ434,0)</f>
        <v>0</v>
      </c>
      <c r="BT434" s="6">
        <f t="shared" ref="BT434" si="1158">IF(B434="USD/CHF",AG434,0)</f>
        <v>0</v>
      </c>
      <c r="BU434" s="6">
        <f t="shared" ref="BU434" si="1159">IF(B434="USD/CHF",AH434,0)</f>
        <v>0</v>
      </c>
      <c r="BV434" s="17">
        <f>IF(B434="USD/CHF",AI434,0)</f>
        <v>0</v>
      </c>
      <c r="BW434" s="17">
        <f>IF(B434="USD/CHF",AJ434,0)</f>
        <v>0</v>
      </c>
      <c r="BX434" s="6">
        <f t="shared" ref="BX434" si="1160">IF(B434="USD/JPY",AG434,0)</f>
        <v>0</v>
      </c>
      <c r="BY434" s="6">
        <f t="shared" ref="BY434" si="1161">IF(B434="USD/JPY",AH434,0)</f>
        <v>0</v>
      </c>
      <c r="BZ434" s="6">
        <f>IF(B434="USD/JPY",AI434,0)</f>
        <v>0</v>
      </c>
      <c r="CA434" s="6">
        <f>IF(B434="USD/JPY",AJ434,0)</f>
        <v>0</v>
      </c>
      <c r="CB434" s="6">
        <f t="shared" ref="CB434" si="1162">IF(B434="CRUDE",AG434,0)</f>
        <v>0</v>
      </c>
      <c r="CC434" s="6">
        <f t="shared" ref="CC434" si="1163">IF(B434="CRUDE",AH434,0)</f>
        <v>0</v>
      </c>
      <c r="CD434" s="6">
        <f>IF(B434="CRUDE",AI434,0)</f>
        <v>0</v>
      </c>
      <c r="CE434" s="6">
        <f>IF(B434="CRUDE",AJ434,0)</f>
        <v>0</v>
      </c>
      <c r="CF434" s="6">
        <f t="shared" ref="CF434" si="1164">IF(B434="GOLD",AG434,0)</f>
        <v>0</v>
      </c>
      <c r="CG434" s="6">
        <f t="shared" ref="CG434" si="1165">IF(B434="GOLD",AH434,0)</f>
        <v>0</v>
      </c>
      <c r="CH434" s="6">
        <f>IF(B434="GOLD",AI434,0)</f>
        <v>0</v>
      </c>
      <c r="CI434" s="6">
        <f>IF(B434="GOLD",AJ434,0)</f>
        <v>0</v>
      </c>
      <c r="CJ434" s="6">
        <f t="shared" ref="CJ434" si="1166">IF(B434="SILVER",AG434,0)</f>
        <v>0</v>
      </c>
      <c r="CK434" s="6">
        <f t="shared" ref="CK434" si="1167">IF(B434="SILVER",AH434,0)</f>
        <v>0</v>
      </c>
      <c r="CL434" s="6">
        <f>IF(B434="SILVER",AI434,0)</f>
        <v>0</v>
      </c>
      <c r="CM434" s="36">
        <f>IF(B434="SILVER",AJ434,0)</f>
        <v>51.5</v>
      </c>
      <c r="CN434" s="6">
        <f t="shared" ref="CN434" si="1168">IF(B434="US 500",AG434,0)</f>
        <v>0</v>
      </c>
      <c r="CO434" s="6">
        <f t="shared" ref="CO434" si="1169">IF(B434="US 500",AH434,0)</f>
        <v>0</v>
      </c>
      <c r="CP434" s="6">
        <f>IF(B434="US 500",AI434,0)</f>
        <v>0</v>
      </c>
      <c r="CQ434" s="6">
        <f>IF(B434="US 500",AJ434,0)</f>
        <v>0</v>
      </c>
      <c r="CR434" s="6">
        <f t="shared" ref="CR434" si="1170">IF(B434="N GAS",AG434,0)</f>
        <v>0</v>
      </c>
      <c r="CS434" s="6">
        <f t="shared" ref="CS434" si="1171">IF(B434="N GAS",AH434,0)</f>
        <v>0</v>
      </c>
      <c r="CT434" s="6">
        <f>IF(B434="N GAS",AI434,0)</f>
        <v>0</v>
      </c>
      <c r="CU434" s="6">
        <f>IF(B434="N GAS",AJ434,0)</f>
        <v>0</v>
      </c>
      <c r="CV434" s="6">
        <f t="shared" si="1087"/>
        <v>0</v>
      </c>
      <c r="CW434" s="6">
        <f t="shared" si="1088"/>
        <v>0</v>
      </c>
      <c r="CX434" s="6">
        <f t="shared" si="1089"/>
        <v>0</v>
      </c>
      <c r="CY434" s="6">
        <f t="shared" si="1138"/>
        <v>0</v>
      </c>
      <c r="CZ434" s="6"/>
      <c r="DA434" s="6"/>
      <c r="DB434" s="6"/>
      <c r="DC434" s="6"/>
      <c r="DD434" s="133"/>
      <c r="DE434" s="133"/>
      <c r="DF434" s="133"/>
      <c r="DG434" s="133"/>
      <c r="DH434" s="56"/>
      <c r="DI434" s="56"/>
      <c r="DJ434" s="56"/>
      <c r="DK434" s="56"/>
      <c r="DL434" s="56"/>
    </row>
    <row r="435" spans="1:116" s="31" customFormat="1" ht="29.25" customHeight="1" thickTop="1" thickBot="1" x14ac:dyDescent="0.35">
      <c r="A435" s="4">
        <v>44487</v>
      </c>
      <c r="B435" s="5" t="s">
        <v>543</v>
      </c>
      <c r="C435" s="5" t="s">
        <v>502</v>
      </c>
      <c r="D435" s="12" t="s">
        <v>11</v>
      </c>
      <c r="E435" s="5" t="s">
        <v>542</v>
      </c>
      <c r="F435" s="5" t="s">
        <v>30</v>
      </c>
      <c r="G435" s="35" t="s">
        <v>541</v>
      </c>
      <c r="H435" s="53">
        <v>50</v>
      </c>
      <c r="I435" s="82">
        <v>50</v>
      </c>
      <c r="J435" s="17">
        <v>48</v>
      </c>
      <c r="K435" s="17">
        <f t="shared" si="522"/>
        <v>1810.85</v>
      </c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68">
        <v>48</v>
      </c>
      <c r="AB435" s="17"/>
      <c r="AC435" s="17"/>
      <c r="AD435" s="125"/>
      <c r="AE435" s="125"/>
      <c r="AF435" s="123"/>
      <c r="AG435" s="117">
        <f t="shared" si="1139"/>
        <v>0</v>
      </c>
      <c r="AH435" s="6">
        <f t="shared" si="1140"/>
        <v>0</v>
      </c>
      <c r="AI435" s="17">
        <f t="shared" si="1141"/>
        <v>0</v>
      </c>
      <c r="AJ435" s="68">
        <f t="shared" si="1085"/>
        <v>48</v>
      </c>
      <c r="AK435" s="20">
        <f t="shared" si="521"/>
        <v>0</v>
      </c>
      <c r="AL435" s="20">
        <f t="shared" si="523"/>
        <v>1711.35</v>
      </c>
      <c r="AM435" s="20"/>
      <c r="AN435" s="6">
        <f t="shared" ref="AN435" si="1172">IF(B435="AUD/JPY",AG435,0)</f>
        <v>0</v>
      </c>
      <c r="AO435" s="6">
        <f t="shared" ref="AO435" si="1173">IF(B435="AUD/JPY",AH435,0)</f>
        <v>0</v>
      </c>
      <c r="AP435" s="17">
        <f>IF(B435="AUD/JPY",AI435,0)</f>
        <v>0</v>
      </c>
      <c r="AQ435" s="17">
        <f>IF(B435="AUD/JPY",AJ435,0)</f>
        <v>0</v>
      </c>
      <c r="AR435" s="6">
        <f t="shared" ref="AR435" si="1174">IF(B435="AUD/USD",AG435,0)</f>
        <v>0</v>
      </c>
      <c r="AS435" s="6">
        <f t="shared" ref="AS435" si="1175">IF(B435="AUD/USD",AH435,0)</f>
        <v>0</v>
      </c>
      <c r="AT435" s="6">
        <f>IF(B435="AUD/USD",AI435,0)</f>
        <v>0</v>
      </c>
      <c r="AU435" s="6">
        <f>IF(B435="AUD/USD",AJ435,0)</f>
        <v>0</v>
      </c>
      <c r="AV435" s="6">
        <f t="shared" ref="AV435" si="1176">IF(B435="EUR/GBP",AG435,0)</f>
        <v>0</v>
      </c>
      <c r="AW435" s="6">
        <f t="shared" ref="AW435" si="1177">IF(B435="EUR/GBP",AH435,0)</f>
        <v>0</v>
      </c>
      <c r="AX435" s="6">
        <f>IF(B435="EUR/GBP",AI435,0)</f>
        <v>0</v>
      </c>
      <c r="AY435" s="6">
        <f>IF(B435="EUR/GBP",AJ435,0)</f>
        <v>0</v>
      </c>
      <c r="AZ435" s="6">
        <f t="shared" ref="AZ435" si="1178">IF(B435="EUR/JPY",AG435,0)</f>
        <v>0</v>
      </c>
      <c r="BA435" s="6">
        <f t="shared" ref="BA435" si="1179">IF(B435="EUR/JPY",AH435,0)</f>
        <v>0</v>
      </c>
      <c r="BB435" s="6">
        <f>IF(B435="EUR/JPY",AI435,0)</f>
        <v>0</v>
      </c>
      <c r="BC435" s="6">
        <f>IF(B435="EUR/JPY",AJ435,0)</f>
        <v>0</v>
      </c>
      <c r="BD435" s="6">
        <f t="shared" ref="BD435" si="1180">IF(B435="EUR/USD",AG435,0)</f>
        <v>0</v>
      </c>
      <c r="BE435" s="6">
        <f t="shared" ref="BE435" si="1181">IF(B435="EUR/USD",AH435,0)</f>
        <v>0</v>
      </c>
      <c r="BF435" s="6">
        <f>IF(B435="EUR/USD",AI435,0)</f>
        <v>0</v>
      </c>
      <c r="BG435" s="6">
        <f>IF(B435="EUR/USD",AJ435,0)</f>
        <v>0</v>
      </c>
      <c r="BH435" s="6">
        <f t="shared" ref="BH435" si="1182">IF(B435="GBP/JPY",AG435,0)</f>
        <v>0</v>
      </c>
      <c r="BI435" s="6">
        <f t="shared" ref="BI435" si="1183">IF(B435="GBP/JPY",AH435,0)</f>
        <v>0</v>
      </c>
      <c r="BJ435" s="6">
        <f>IF(B435="GBP/JPY",AI435,0)</f>
        <v>0</v>
      </c>
      <c r="BK435" s="17">
        <f>IF(B435="GBP/JPY",AJ435,0)</f>
        <v>0</v>
      </c>
      <c r="BL435" s="6">
        <f t="shared" ref="BL435" si="1184">IF(B435="GBP/USD",AG435,0)</f>
        <v>0</v>
      </c>
      <c r="BM435" s="6">
        <f t="shared" ref="BM435" si="1185">IF(B435="GBP/USD",AH435,0)</f>
        <v>0</v>
      </c>
      <c r="BN435" s="6">
        <f>IF(B435="GBP/USD",AI435,0)</f>
        <v>0</v>
      </c>
      <c r="BO435" s="6">
        <f>IF(B435="GBP/USD",AJ435,0)</f>
        <v>0</v>
      </c>
      <c r="BP435" s="6">
        <f t="shared" ref="BP435" si="1186">IF(B435="USD/CAD",AG435,0)</f>
        <v>0</v>
      </c>
      <c r="BQ435" s="6">
        <f t="shared" ref="BQ435" si="1187">IF(B435="USD/CAD",AH435,0)</f>
        <v>0</v>
      </c>
      <c r="BR435" s="6">
        <f>IF(B435="USD/CAD",AI435,0)</f>
        <v>0</v>
      </c>
      <c r="BS435" s="6">
        <f>IF(B435="USD/CAD",AJ435,0)</f>
        <v>0</v>
      </c>
      <c r="BT435" s="6">
        <f t="shared" ref="BT435" si="1188">IF(B435="USD/CHF",AG435,0)</f>
        <v>0</v>
      </c>
      <c r="BU435" s="6">
        <f t="shared" ref="BU435" si="1189">IF(B435="USD/CHF",AH435,0)</f>
        <v>0</v>
      </c>
      <c r="BV435" s="17">
        <f>IF(B435="USD/CHF",AI435,0)</f>
        <v>0</v>
      </c>
      <c r="BW435" s="17">
        <f>IF(B435="USD/CHF",AJ435,0)</f>
        <v>0</v>
      </c>
      <c r="BX435" s="6">
        <f t="shared" ref="BX435" si="1190">IF(B435="USD/JPY",AG435,0)</f>
        <v>0</v>
      </c>
      <c r="BY435" s="6">
        <f t="shared" ref="BY435" si="1191">IF(B435="USD/JPY",AH435,0)</f>
        <v>0</v>
      </c>
      <c r="BZ435" s="6">
        <f>IF(B435="USD/JPY",AI435,0)</f>
        <v>0</v>
      </c>
      <c r="CA435" s="6">
        <f>IF(B435="USD/JPY",AJ435,0)</f>
        <v>0</v>
      </c>
      <c r="CB435" s="6">
        <f t="shared" ref="CB435" si="1192">IF(B435="CRUDE",AG435,0)</f>
        <v>0</v>
      </c>
      <c r="CC435" s="6">
        <f t="shared" ref="CC435" si="1193">IF(B435="CRUDE",AH435,0)</f>
        <v>0</v>
      </c>
      <c r="CD435" s="6">
        <f>IF(B435="CRUDE",AI435,0)</f>
        <v>0</v>
      </c>
      <c r="CE435" s="6">
        <f>IF(B435="CRUDE",AJ435,0)</f>
        <v>0</v>
      </c>
      <c r="CF435" s="6">
        <f t="shared" ref="CF435" si="1194">IF(B435="GOLD",AG435,0)</f>
        <v>0</v>
      </c>
      <c r="CG435" s="6">
        <f t="shared" ref="CG435" si="1195">IF(B435="GOLD",AH435,0)</f>
        <v>0</v>
      </c>
      <c r="CH435" s="6">
        <f>IF(B435="GOLD",AI435,0)</f>
        <v>0</v>
      </c>
      <c r="CI435" s="6">
        <f>IF(B435="GOLD",AJ435,0)</f>
        <v>0</v>
      </c>
      <c r="CJ435" s="6">
        <f t="shared" ref="CJ435" si="1196">IF(B435="SILVER",AG435,0)</f>
        <v>0</v>
      </c>
      <c r="CK435" s="6">
        <f t="shared" ref="CK435" si="1197">IF(B435="SILVER",AH435,0)</f>
        <v>0</v>
      </c>
      <c r="CL435" s="6">
        <f>IF(B435="SILVER",AI435,0)</f>
        <v>0</v>
      </c>
      <c r="CM435" s="6">
        <f>IF(B435="SILVER",AJ435,0)</f>
        <v>0</v>
      </c>
      <c r="CN435" s="6">
        <f t="shared" ref="CN435" si="1198">IF(B435="US 500",AG435,0)</f>
        <v>0</v>
      </c>
      <c r="CO435" s="6">
        <f t="shared" ref="CO435" si="1199">IF(B435="US 500",AH435,0)</f>
        <v>0</v>
      </c>
      <c r="CP435" s="6">
        <f>IF(B435="US 500",AI435,0)</f>
        <v>0</v>
      </c>
      <c r="CQ435" s="6">
        <f>IF(B435="US 500",AJ435,0)</f>
        <v>0</v>
      </c>
      <c r="CR435" s="6">
        <f t="shared" ref="CR435" si="1200">IF(B435="N GAS",AG435,0)</f>
        <v>0</v>
      </c>
      <c r="CS435" s="6">
        <f t="shared" ref="CS435" si="1201">IF(B435="N GAS",AH435,0)</f>
        <v>0</v>
      </c>
      <c r="CT435" s="6">
        <f>IF(B435="N GAS",AI435,0)</f>
        <v>0</v>
      </c>
      <c r="CU435" s="6">
        <f>IF(B435="N GAS",AJ435,0)</f>
        <v>0</v>
      </c>
      <c r="CV435" s="6">
        <f t="shared" si="1087"/>
        <v>0</v>
      </c>
      <c r="CW435" s="6">
        <f t="shared" si="1088"/>
        <v>0</v>
      </c>
      <c r="CX435" s="6">
        <f t="shared" si="1089"/>
        <v>0</v>
      </c>
      <c r="CY435" s="36">
        <f t="shared" si="1138"/>
        <v>48</v>
      </c>
      <c r="CZ435" s="6"/>
      <c r="DA435" s="6"/>
      <c r="DB435" s="6"/>
      <c r="DC435" s="6"/>
      <c r="DD435" s="133"/>
      <c r="DE435" s="133"/>
      <c r="DF435" s="133"/>
      <c r="DG435" s="133"/>
      <c r="DH435" s="56"/>
      <c r="DI435" s="56"/>
      <c r="DJ435" s="56"/>
      <c r="DK435" s="56"/>
      <c r="DL435" s="56"/>
    </row>
    <row r="436" spans="1:116" s="31" customFormat="1" ht="29.25" customHeight="1" thickTop="1" thickBot="1" x14ac:dyDescent="0.35">
      <c r="A436" s="4">
        <v>44489</v>
      </c>
      <c r="B436" s="51" t="s">
        <v>23</v>
      </c>
      <c r="C436" s="93" t="s">
        <v>38</v>
      </c>
      <c r="D436" s="93" t="s">
        <v>11</v>
      </c>
      <c r="E436" s="93" t="s">
        <v>64</v>
      </c>
      <c r="F436" s="93" t="s">
        <v>30</v>
      </c>
      <c r="G436" s="35" t="s">
        <v>549</v>
      </c>
      <c r="H436" s="53">
        <v>56</v>
      </c>
      <c r="I436" s="81">
        <v>-56</v>
      </c>
      <c r="J436" s="72">
        <v>-57</v>
      </c>
      <c r="K436" s="17">
        <f t="shared" si="522"/>
        <v>1753.85</v>
      </c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72">
        <v>-57</v>
      </c>
      <c r="X436" s="17"/>
      <c r="Y436" s="17"/>
      <c r="Z436" s="17"/>
      <c r="AA436" s="17"/>
      <c r="AB436" s="17"/>
      <c r="AC436" s="17"/>
      <c r="AD436" s="125"/>
      <c r="AE436" s="125"/>
      <c r="AF436" s="123"/>
      <c r="AG436" s="117">
        <f t="shared" ref="AG436:AG437" si="1202">IF(C436="HF",J436,0)</f>
        <v>0</v>
      </c>
      <c r="AH436" s="79">
        <f t="shared" ref="AH436:AH437" si="1203">IF(C436="HF2",J436,0)</f>
        <v>-57</v>
      </c>
      <c r="AI436" s="17">
        <f t="shared" ref="AI436:AI437" si="1204">IF(C436="HF3",J436,0)</f>
        <v>0</v>
      </c>
      <c r="AJ436" s="17">
        <f t="shared" ref="AJ436:AJ437" si="1205">IF(C436="DP",J436,0)</f>
        <v>0</v>
      </c>
      <c r="AK436" s="20">
        <f t="shared" si="521"/>
        <v>-57</v>
      </c>
      <c r="AL436" s="20">
        <f t="shared" si="523"/>
        <v>1654.35</v>
      </c>
      <c r="AM436" s="20"/>
      <c r="AN436" s="6">
        <f t="shared" ref="AN436:AN437" si="1206">IF(B436="AUD/JPY",AG436,0)</f>
        <v>0</v>
      </c>
      <c r="AO436" s="6">
        <f t="shared" ref="AO436:AO437" si="1207">IF(B436="AUD/JPY",AH436,0)</f>
        <v>0</v>
      </c>
      <c r="AP436" s="17">
        <f t="shared" ref="AP436:AP437" si="1208">IF(B436="AUD/JPY",AI436,0)</f>
        <v>0</v>
      </c>
      <c r="AQ436" s="17">
        <f t="shared" ref="AQ436:AQ437" si="1209">IF(B436="AUD/JPY",AJ436,0)</f>
        <v>0</v>
      </c>
      <c r="AR436" s="6">
        <f t="shared" ref="AR436:AR437" si="1210">IF(B436="AUD/USD",AG436,0)</f>
        <v>0</v>
      </c>
      <c r="AS436" s="6">
        <f t="shared" ref="AS436:AS437" si="1211">IF(B436="AUD/USD",AH436,0)</f>
        <v>0</v>
      </c>
      <c r="AT436" s="6">
        <f t="shared" ref="AT436:AT437" si="1212">IF(B436="AUD/USD",AI436,0)</f>
        <v>0</v>
      </c>
      <c r="AU436" s="6">
        <f t="shared" ref="AU436:AU437" si="1213">IF(B436="AUD/USD",AJ436,0)</f>
        <v>0</v>
      </c>
      <c r="AV436" s="6">
        <f t="shared" ref="AV436:AV437" si="1214">IF(B436="EUR/GBP",AG436,0)</f>
        <v>0</v>
      </c>
      <c r="AW436" s="6">
        <f t="shared" ref="AW436:AW437" si="1215">IF(B436="EUR/GBP",AH436,0)</f>
        <v>0</v>
      </c>
      <c r="AX436" s="6">
        <f t="shared" ref="AX436:AX437" si="1216">IF(B436="EUR/GBP",AI436,0)</f>
        <v>0</v>
      </c>
      <c r="AY436" s="6">
        <f t="shared" ref="AY436:AY437" si="1217">IF(B436="EUR/GBP",AJ436,0)</f>
        <v>0</v>
      </c>
      <c r="AZ436" s="6">
        <f t="shared" ref="AZ436:AZ437" si="1218">IF(B436="EUR/JPY",AG436,0)</f>
        <v>0</v>
      </c>
      <c r="BA436" s="6">
        <f t="shared" ref="BA436:BA437" si="1219">IF(B436="EUR/JPY",AH436,0)</f>
        <v>0</v>
      </c>
      <c r="BB436" s="6">
        <f t="shared" ref="BB436:BB437" si="1220">IF(B436="EUR/JPY",AI436,0)</f>
        <v>0</v>
      </c>
      <c r="BC436" s="6">
        <f t="shared" ref="BC436:BC437" si="1221">IF(B436="EUR/JPY",AJ436,0)</f>
        <v>0</v>
      </c>
      <c r="BD436" s="6">
        <f t="shared" ref="BD436:BD437" si="1222">IF(B436="EUR/USD",AG436,0)</f>
        <v>0</v>
      </c>
      <c r="BE436" s="6">
        <f t="shared" ref="BE436:BE437" si="1223">IF(B436="EUR/USD",AH436,0)</f>
        <v>0</v>
      </c>
      <c r="BF436" s="6">
        <f t="shared" ref="BF436:BF437" si="1224">IF(B436="EUR/USD",AI436,0)</f>
        <v>0</v>
      </c>
      <c r="BG436" s="6">
        <f t="shared" ref="BG436:BG437" si="1225">IF(B436="EUR/USD",AJ436,0)</f>
        <v>0</v>
      </c>
      <c r="BH436" s="6">
        <f t="shared" ref="BH436:BH437" si="1226">IF(B436="GBP/JPY",AG436,0)</f>
        <v>0</v>
      </c>
      <c r="BI436" s="6">
        <f t="shared" ref="BI436:BI437" si="1227">IF(B436="GBP/JPY",AH436,0)</f>
        <v>0</v>
      </c>
      <c r="BJ436" s="6">
        <f t="shared" ref="BJ436:BJ437" si="1228">IF(B436="GBP/JPY",AI436,0)</f>
        <v>0</v>
      </c>
      <c r="BK436" s="17">
        <f t="shared" ref="BK436:BK437" si="1229">IF(B436="GBP/JPY",AJ436,0)</f>
        <v>0</v>
      </c>
      <c r="BL436" s="6">
        <f t="shared" ref="BL436:BL437" si="1230">IF(B436="GBP/USD",AG436,0)</f>
        <v>0</v>
      </c>
      <c r="BM436" s="6">
        <f t="shared" ref="BM436:BM437" si="1231">IF(B436="GBP/USD",AH436,0)</f>
        <v>0</v>
      </c>
      <c r="BN436" s="6">
        <f t="shared" ref="BN436:BN437" si="1232">IF(B436="GBP/USD",AI436,0)</f>
        <v>0</v>
      </c>
      <c r="BO436" s="6">
        <f t="shared" ref="BO436:BO437" si="1233">IF(B436="GBP/USD",AJ436,0)</f>
        <v>0</v>
      </c>
      <c r="BP436" s="6">
        <f t="shared" ref="BP436:BP437" si="1234">IF(B436="USD/CAD",AG436,0)</f>
        <v>0</v>
      </c>
      <c r="BQ436" s="6">
        <f t="shared" ref="BQ436:BQ437" si="1235">IF(B436="USD/CAD",AH436,0)</f>
        <v>0</v>
      </c>
      <c r="BR436" s="6">
        <f t="shared" ref="BR436:BR437" si="1236">IF(B436="USD/CAD",AI436,0)</f>
        <v>0</v>
      </c>
      <c r="BS436" s="6">
        <f t="shared" ref="BS436:BS437" si="1237">IF(B436="USD/CAD",AJ436,0)</f>
        <v>0</v>
      </c>
      <c r="BT436" s="6">
        <f t="shared" ref="BT436:BT437" si="1238">IF(B436="USD/CHF",AG436,0)</f>
        <v>0</v>
      </c>
      <c r="BU436" s="6">
        <f t="shared" ref="BU436:BU437" si="1239">IF(B436="USD/CHF",AH436,0)</f>
        <v>0</v>
      </c>
      <c r="BV436" s="17">
        <f t="shared" ref="BV436:BV437" si="1240">IF(B436="USD/CHF",AI436,0)</f>
        <v>0</v>
      </c>
      <c r="BW436" s="17">
        <f t="shared" ref="BW436:BW437" si="1241">IF(B436="USD/CHF",AJ436,0)</f>
        <v>0</v>
      </c>
      <c r="BX436" s="6">
        <f t="shared" ref="BX436:BX437" si="1242">IF(B436="USD/JPY",AG436,0)</f>
        <v>0</v>
      </c>
      <c r="BY436" s="6">
        <f t="shared" ref="BY436:BY437" si="1243">IF(B436="USD/JPY",AH436,0)</f>
        <v>0</v>
      </c>
      <c r="BZ436" s="6">
        <f t="shared" ref="BZ436:BZ437" si="1244">IF(B436="USD/JPY",AI436,0)</f>
        <v>0</v>
      </c>
      <c r="CA436" s="6">
        <f t="shared" ref="CA436:CA437" si="1245">IF(B436="USD/JPY",AJ436,0)</f>
        <v>0</v>
      </c>
      <c r="CB436" s="6">
        <f t="shared" ref="CB436:CB437" si="1246">IF(B436="CRUDE",AG436,0)</f>
        <v>0</v>
      </c>
      <c r="CC436" s="6">
        <f t="shared" ref="CC436:CC437" si="1247">IF(B436="CRUDE",AH436,0)</f>
        <v>0</v>
      </c>
      <c r="CD436" s="6">
        <f t="shared" ref="CD436:CD437" si="1248">IF(B436="CRUDE",AI436,0)</f>
        <v>0</v>
      </c>
      <c r="CE436" s="6">
        <f t="shared" ref="CE436:CE437" si="1249">IF(B436="CRUDE",AJ436,0)</f>
        <v>0</v>
      </c>
      <c r="CF436" s="6">
        <f t="shared" ref="CF436:CF437" si="1250">IF(B436="GOLD",AG436,0)</f>
        <v>0</v>
      </c>
      <c r="CG436" s="79">
        <f t="shared" ref="CG436:CG437" si="1251">IF(B436="GOLD",AH436,0)</f>
        <v>-57</v>
      </c>
      <c r="CH436" s="6">
        <f t="shared" ref="CH436:CH437" si="1252">IF(B436="GOLD",AI436,0)</f>
        <v>0</v>
      </c>
      <c r="CI436" s="6">
        <f t="shared" ref="CI436:CI437" si="1253">IF(B436="GOLD",AJ436,0)</f>
        <v>0</v>
      </c>
      <c r="CJ436" s="6">
        <f t="shared" ref="CJ436:CJ437" si="1254">IF(B436="SILVER",AG436,0)</f>
        <v>0</v>
      </c>
      <c r="CK436" s="6">
        <f t="shared" ref="CK436:CK437" si="1255">IF(B436="SILVER",AH436,0)</f>
        <v>0</v>
      </c>
      <c r="CL436" s="6">
        <f t="shared" ref="CL436:CL437" si="1256">IF(B436="SILVER",AI436,0)</f>
        <v>0</v>
      </c>
      <c r="CM436" s="6">
        <f t="shared" ref="CM436:CM437" si="1257">IF(B436="SILVER",AJ436,0)</f>
        <v>0</v>
      </c>
      <c r="CN436" s="6">
        <f t="shared" ref="CN436:CN437" si="1258">IF(B436="US 500",AG436,0)</f>
        <v>0</v>
      </c>
      <c r="CO436" s="6">
        <f t="shared" ref="CO436:CO437" si="1259">IF(B436="US 500",AH436,0)</f>
        <v>0</v>
      </c>
      <c r="CP436" s="6">
        <f t="shared" ref="CP436:CP437" si="1260">IF(B436="US 500",AI436,0)</f>
        <v>0</v>
      </c>
      <c r="CQ436" s="6">
        <f t="shared" ref="CQ436:CQ437" si="1261">IF(B436="US 500",AJ436,0)</f>
        <v>0</v>
      </c>
      <c r="CR436" s="6">
        <f t="shared" ref="CR436:CR437" si="1262">IF(B436="N GAS",AG436,0)</f>
        <v>0</v>
      </c>
      <c r="CS436" s="6">
        <f t="shared" ref="CS436:CS437" si="1263">IF(B436="N GAS",AH436,0)</f>
        <v>0</v>
      </c>
      <c r="CT436" s="6">
        <f t="shared" ref="CT436:CT437" si="1264">IF(B436="N GAS",AI436,0)</f>
        <v>0</v>
      </c>
      <c r="CU436" s="6">
        <f t="shared" ref="CU436:CU437" si="1265">IF(B436="N GAS",AJ436,0)</f>
        <v>0</v>
      </c>
      <c r="CV436" s="6">
        <f t="shared" ref="CV436:CV437" si="1266">IF(F436="N GAS",AK436,0)</f>
        <v>0</v>
      </c>
      <c r="CW436" s="6">
        <f t="shared" ref="CW436:CW437" si="1267">IF(F436="N GAS",AL436,0)</f>
        <v>0</v>
      </c>
      <c r="CX436" s="6">
        <f t="shared" ref="CX436:CX437" si="1268">IF(F436="N GAS",AM436,0)</f>
        <v>0</v>
      </c>
      <c r="CY436" s="6">
        <f t="shared" ref="CY436:CY437" si="1269">IF(B436="SMALLCAP 2000",AJ436,0)</f>
        <v>0</v>
      </c>
      <c r="CZ436" s="6"/>
      <c r="DA436" s="6"/>
      <c r="DB436" s="6"/>
      <c r="DC436" s="6"/>
      <c r="DD436" s="133"/>
      <c r="DE436" s="133"/>
      <c r="DF436" s="133"/>
      <c r="DG436" s="133"/>
      <c r="DH436" s="56"/>
      <c r="DI436" s="56"/>
      <c r="DJ436" s="56"/>
      <c r="DK436" s="56"/>
      <c r="DL436" s="56"/>
    </row>
    <row r="437" spans="1:116" s="31" customFormat="1" ht="29.25" customHeight="1" thickTop="1" thickBot="1" x14ac:dyDescent="0.35">
      <c r="A437" s="4">
        <v>44489</v>
      </c>
      <c r="B437" s="5" t="s">
        <v>170</v>
      </c>
      <c r="C437" s="5" t="s">
        <v>502</v>
      </c>
      <c r="D437" s="12" t="s">
        <v>11</v>
      </c>
      <c r="E437" s="5" t="s">
        <v>52</v>
      </c>
      <c r="F437" s="62" t="s">
        <v>1</v>
      </c>
      <c r="G437" s="35" t="s">
        <v>548</v>
      </c>
      <c r="H437" s="53">
        <v>37</v>
      </c>
      <c r="I437" s="82">
        <v>37</v>
      </c>
      <c r="J437" s="17">
        <v>35</v>
      </c>
      <c r="K437" s="17">
        <f t="shared" si="522"/>
        <v>1788.85</v>
      </c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68">
        <v>35</v>
      </c>
      <c r="AA437" s="17"/>
      <c r="AB437" s="17"/>
      <c r="AC437" s="17"/>
      <c r="AD437" s="125"/>
      <c r="AE437" s="125"/>
      <c r="AF437" s="123"/>
      <c r="AG437" s="117">
        <f t="shared" si="1202"/>
        <v>0</v>
      </c>
      <c r="AH437" s="6">
        <f t="shared" si="1203"/>
        <v>0</v>
      </c>
      <c r="AI437" s="17">
        <f t="shared" si="1204"/>
        <v>0</v>
      </c>
      <c r="AJ437" s="68">
        <f t="shared" si="1205"/>
        <v>35</v>
      </c>
      <c r="AK437" s="20">
        <f t="shared" si="521"/>
        <v>0</v>
      </c>
      <c r="AL437" s="20">
        <f t="shared" si="523"/>
        <v>1654.35</v>
      </c>
      <c r="AM437" s="20"/>
      <c r="AN437" s="6">
        <f t="shared" si="1206"/>
        <v>0</v>
      </c>
      <c r="AO437" s="6">
        <f t="shared" si="1207"/>
        <v>0</v>
      </c>
      <c r="AP437" s="17">
        <f t="shared" si="1208"/>
        <v>0</v>
      </c>
      <c r="AQ437" s="17">
        <f t="shared" si="1209"/>
        <v>0</v>
      </c>
      <c r="AR437" s="6">
        <f t="shared" si="1210"/>
        <v>0</v>
      </c>
      <c r="AS437" s="6">
        <f t="shared" si="1211"/>
        <v>0</v>
      </c>
      <c r="AT437" s="6">
        <f t="shared" si="1212"/>
        <v>0</v>
      </c>
      <c r="AU437" s="6">
        <f t="shared" si="1213"/>
        <v>0</v>
      </c>
      <c r="AV437" s="6">
        <f t="shared" si="1214"/>
        <v>0</v>
      </c>
      <c r="AW437" s="6">
        <f t="shared" si="1215"/>
        <v>0</v>
      </c>
      <c r="AX437" s="6">
        <f t="shared" si="1216"/>
        <v>0</v>
      </c>
      <c r="AY437" s="6">
        <f t="shared" si="1217"/>
        <v>0</v>
      </c>
      <c r="AZ437" s="6">
        <f t="shared" si="1218"/>
        <v>0</v>
      </c>
      <c r="BA437" s="6">
        <f t="shared" si="1219"/>
        <v>0</v>
      </c>
      <c r="BB437" s="6">
        <f t="shared" si="1220"/>
        <v>0</v>
      </c>
      <c r="BC437" s="6">
        <f t="shared" si="1221"/>
        <v>0</v>
      </c>
      <c r="BD437" s="6">
        <f t="shared" si="1222"/>
        <v>0</v>
      </c>
      <c r="BE437" s="6">
        <f t="shared" si="1223"/>
        <v>0</v>
      </c>
      <c r="BF437" s="6">
        <f t="shared" si="1224"/>
        <v>0</v>
      </c>
      <c r="BG437" s="6">
        <f t="shared" si="1225"/>
        <v>0</v>
      </c>
      <c r="BH437" s="6">
        <f t="shared" si="1226"/>
        <v>0</v>
      </c>
      <c r="BI437" s="6">
        <f t="shared" si="1227"/>
        <v>0</v>
      </c>
      <c r="BJ437" s="6">
        <f t="shared" si="1228"/>
        <v>0</v>
      </c>
      <c r="BK437" s="17">
        <f t="shared" si="1229"/>
        <v>0</v>
      </c>
      <c r="BL437" s="6">
        <f t="shared" si="1230"/>
        <v>0</v>
      </c>
      <c r="BM437" s="6">
        <f t="shared" si="1231"/>
        <v>0</v>
      </c>
      <c r="BN437" s="6">
        <f t="shared" si="1232"/>
        <v>0</v>
      </c>
      <c r="BO437" s="6">
        <f t="shared" si="1233"/>
        <v>0</v>
      </c>
      <c r="BP437" s="6">
        <f t="shared" si="1234"/>
        <v>0</v>
      </c>
      <c r="BQ437" s="6">
        <f t="shared" si="1235"/>
        <v>0</v>
      </c>
      <c r="BR437" s="6">
        <f t="shared" si="1236"/>
        <v>0</v>
      </c>
      <c r="BS437" s="6">
        <f t="shared" si="1237"/>
        <v>0</v>
      </c>
      <c r="BT437" s="6">
        <f t="shared" si="1238"/>
        <v>0</v>
      </c>
      <c r="BU437" s="6">
        <f t="shared" si="1239"/>
        <v>0</v>
      </c>
      <c r="BV437" s="17">
        <f t="shared" si="1240"/>
        <v>0</v>
      </c>
      <c r="BW437" s="17">
        <f t="shared" si="1241"/>
        <v>0</v>
      </c>
      <c r="BX437" s="6">
        <f t="shared" si="1242"/>
        <v>0</v>
      </c>
      <c r="BY437" s="6">
        <f t="shared" si="1243"/>
        <v>0</v>
      </c>
      <c r="BZ437" s="6">
        <f t="shared" si="1244"/>
        <v>0</v>
      </c>
      <c r="CA437" s="6">
        <f t="shared" si="1245"/>
        <v>0</v>
      </c>
      <c r="CB437" s="6">
        <f t="shared" si="1246"/>
        <v>0</v>
      </c>
      <c r="CC437" s="6">
        <f t="shared" si="1247"/>
        <v>0</v>
      </c>
      <c r="CD437" s="6">
        <f t="shared" si="1248"/>
        <v>0</v>
      </c>
      <c r="CE437" s="6">
        <f t="shared" si="1249"/>
        <v>0</v>
      </c>
      <c r="CF437" s="6">
        <f t="shared" si="1250"/>
        <v>0</v>
      </c>
      <c r="CG437" s="6">
        <f t="shared" si="1251"/>
        <v>0</v>
      </c>
      <c r="CH437" s="6">
        <f t="shared" si="1252"/>
        <v>0</v>
      </c>
      <c r="CI437" s="6">
        <f t="shared" si="1253"/>
        <v>0</v>
      </c>
      <c r="CJ437" s="6">
        <f t="shared" si="1254"/>
        <v>0</v>
      </c>
      <c r="CK437" s="6">
        <f t="shared" si="1255"/>
        <v>0</v>
      </c>
      <c r="CL437" s="6">
        <f t="shared" si="1256"/>
        <v>0</v>
      </c>
      <c r="CM437" s="6">
        <f t="shared" si="1257"/>
        <v>0</v>
      </c>
      <c r="CN437" s="6">
        <f t="shared" si="1258"/>
        <v>0</v>
      </c>
      <c r="CO437" s="6">
        <f t="shared" si="1259"/>
        <v>0</v>
      </c>
      <c r="CP437" s="6">
        <f t="shared" si="1260"/>
        <v>0</v>
      </c>
      <c r="CQ437" s="6">
        <f t="shared" si="1261"/>
        <v>0</v>
      </c>
      <c r="CR437" s="6">
        <f t="shared" si="1262"/>
        <v>0</v>
      </c>
      <c r="CS437" s="6">
        <f t="shared" si="1263"/>
        <v>0</v>
      </c>
      <c r="CT437" s="6">
        <f t="shared" si="1264"/>
        <v>0</v>
      </c>
      <c r="CU437" s="36">
        <f t="shared" si="1265"/>
        <v>35</v>
      </c>
      <c r="CV437" s="6">
        <f t="shared" si="1266"/>
        <v>0</v>
      </c>
      <c r="CW437" s="6">
        <f t="shared" si="1267"/>
        <v>0</v>
      </c>
      <c r="CX437" s="6">
        <f t="shared" si="1268"/>
        <v>0</v>
      </c>
      <c r="CY437" s="6">
        <f t="shared" si="1269"/>
        <v>0</v>
      </c>
      <c r="CZ437" s="6"/>
      <c r="DA437" s="6"/>
      <c r="DB437" s="6"/>
      <c r="DC437" s="6"/>
      <c r="DD437" s="133"/>
      <c r="DE437" s="133"/>
      <c r="DF437" s="133"/>
      <c r="DG437" s="133"/>
      <c r="DH437" s="56"/>
      <c r="DI437" s="56"/>
      <c r="DJ437" s="56"/>
      <c r="DK437" s="56"/>
      <c r="DL437" s="56"/>
    </row>
    <row r="438" spans="1:116" s="31" customFormat="1" ht="29.25" customHeight="1" thickTop="1" thickBot="1" x14ac:dyDescent="0.35">
      <c r="A438" s="4">
        <v>44494</v>
      </c>
      <c r="B438" s="5" t="s">
        <v>2</v>
      </c>
      <c r="C438" s="5" t="s">
        <v>29</v>
      </c>
      <c r="D438" s="12" t="s">
        <v>11</v>
      </c>
      <c r="E438" s="5" t="s">
        <v>27</v>
      </c>
      <c r="F438" s="62" t="s">
        <v>30</v>
      </c>
      <c r="G438" s="35" t="s">
        <v>550</v>
      </c>
      <c r="H438" s="53">
        <v>55.5</v>
      </c>
      <c r="I438" s="82">
        <v>45.5</v>
      </c>
      <c r="J438" s="17">
        <v>43.5</v>
      </c>
      <c r="K438" s="17">
        <f t="shared" si="522"/>
        <v>1832.35</v>
      </c>
      <c r="L438" s="17"/>
      <c r="M438" s="68">
        <v>43.5</v>
      </c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25"/>
      <c r="AE438" s="125"/>
      <c r="AF438" s="123"/>
      <c r="AG438" s="119">
        <f t="shared" ref="AG438:AG439" si="1270">IF(C438="HF",J438,0)</f>
        <v>43.5</v>
      </c>
      <c r="AH438" s="6">
        <f t="shared" ref="AH438:AH439" si="1271">IF(C438="HF2",J438,0)</f>
        <v>0</v>
      </c>
      <c r="AI438" s="17">
        <f t="shared" ref="AI438:AI439" si="1272">IF(C438="HF3",J438,0)</f>
        <v>0</v>
      </c>
      <c r="AJ438" s="17">
        <f t="shared" ref="AJ438:AJ439" si="1273">IF(C438="DP",J438,0)</f>
        <v>0</v>
      </c>
      <c r="AK438" s="20">
        <f t="shared" si="521"/>
        <v>43.5</v>
      </c>
      <c r="AL438" s="20">
        <f t="shared" si="523"/>
        <v>1697.85</v>
      </c>
      <c r="AM438" s="20"/>
      <c r="AN438" s="6">
        <f>IF(B438="AUD/JPY",AG438,0)</f>
        <v>0</v>
      </c>
      <c r="AO438" s="6">
        <f>IF(B438="AUD/JPY",AH438,0)</f>
        <v>0</v>
      </c>
      <c r="AP438" s="17">
        <f>IF(B438="AUD/JPY",AI438,0)</f>
        <v>0</v>
      </c>
      <c r="AQ438" s="17">
        <f>IF(B438="AUD/JPY",AJ438,0)</f>
        <v>0</v>
      </c>
      <c r="AR438" s="36">
        <f>IF(B438="AUD/USD",AG438,0)</f>
        <v>43.5</v>
      </c>
      <c r="AS438" s="6">
        <f>IF(B438="AUD/USD",AH438,0)</f>
        <v>0</v>
      </c>
      <c r="AT438" s="6">
        <f>IF(B438="AUD/USD",AI438,0)</f>
        <v>0</v>
      </c>
      <c r="AU438" s="6">
        <f>IF(B438="AUD/USD",AJ438,0)</f>
        <v>0</v>
      </c>
      <c r="AV438" s="6">
        <f>IF(B438="EUR/GBP",AG438,0)</f>
        <v>0</v>
      </c>
      <c r="AW438" s="6">
        <f>IF(B438="EUR/GBP",AH438,0)</f>
        <v>0</v>
      </c>
      <c r="AX438" s="6">
        <f>IF(B438="EUR/GBP",AI438,0)</f>
        <v>0</v>
      </c>
      <c r="AY438" s="6">
        <f>IF(B438="EUR/GBP",AJ438,0)</f>
        <v>0</v>
      </c>
      <c r="AZ438" s="6">
        <f>IF(B438="EUR/JPY",AG438,0)</f>
        <v>0</v>
      </c>
      <c r="BA438" s="6">
        <f>IF(B438="EUR/JPY",AH438,0)</f>
        <v>0</v>
      </c>
      <c r="BB438" s="6">
        <f>IF(B438="EUR/JPY",AI438,0)</f>
        <v>0</v>
      </c>
      <c r="BC438" s="6">
        <f>IF(B438="EUR/JPY",AJ438,0)</f>
        <v>0</v>
      </c>
      <c r="BD438" s="6">
        <f>IF(B438="EUR/USD",AG438,0)</f>
        <v>0</v>
      </c>
      <c r="BE438" s="6">
        <f>IF(B438="EUR/USD",AH438,0)</f>
        <v>0</v>
      </c>
      <c r="BF438" s="6">
        <f>IF(B438="EUR/USD",AI438,0)</f>
        <v>0</v>
      </c>
      <c r="BG438" s="6">
        <f>IF(B438="EUR/USD",AJ438,0)</f>
        <v>0</v>
      </c>
      <c r="BH438" s="6">
        <f>IF(B438="GBP/JPY",AG438,0)</f>
        <v>0</v>
      </c>
      <c r="BI438" s="6">
        <f>IF(B438="GBP/JPY",AH438,0)</f>
        <v>0</v>
      </c>
      <c r="BJ438" s="6">
        <f>IF(B438="GBP/JPY",AI438,0)</f>
        <v>0</v>
      </c>
      <c r="BK438" s="17">
        <f>IF(B438="GBP/JPY",AJ438,0)</f>
        <v>0</v>
      </c>
      <c r="BL438" s="6">
        <f>IF(B438="GBP/USD",AG438,0)</f>
        <v>0</v>
      </c>
      <c r="BM438" s="6">
        <f>IF(B438="GBP/USD",AH438,0)</f>
        <v>0</v>
      </c>
      <c r="BN438" s="6">
        <f>IF(B438="GBP/USD",AI438,0)</f>
        <v>0</v>
      </c>
      <c r="BO438" s="6">
        <f>IF(B438="GBP/USD",AJ438,0)</f>
        <v>0</v>
      </c>
      <c r="BP438" s="6">
        <f>IF(B438="USD/CAD",AG438,0)</f>
        <v>0</v>
      </c>
      <c r="BQ438" s="6">
        <f>IF(B438="USD/CAD",AH438,0)</f>
        <v>0</v>
      </c>
      <c r="BR438" s="6">
        <f>IF(B438="USD/CAD",AI438,0)</f>
        <v>0</v>
      </c>
      <c r="BS438" s="6">
        <f>IF(B438="USD/CAD",AJ438,0)</f>
        <v>0</v>
      </c>
      <c r="BT438" s="6">
        <f>IF(B438="USD/CHF",AG438,0)</f>
        <v>0</v>
      </c>
      <c r="BU438" s="6">
        <f>IF(B438="USD/CHF",AH438,0)</f>
        <v>0</v>
      </c>
      <c r="BV438" s="17">
        <f>IF(B438="USD/CHF",AI438,0)</f>
        <v>0</v>
      </c>
      <c r="BW438" s="17">
        <f>IF(B438="USD/CHF",AJ438,0)</f>
        <v>0</v>
      </c>
      <c r="BX438" s="6">
        <f>IF(B438="USD/JPY",AG438,0)</f>
        <v>0</v>
      </c>
      <c r="BY438" s="6">
        <f>IF(B438="USD/JPY",AH438,0)</f>
        <v>0</v>
      </c>
      <c r="BZ438" s="6">
        <f>IF(B438="USD/JPY",AI438,0)</f>
        <v>0</v>
      </c>
      <c r="CA438" s="6">
        <f>IF(B438="USD/JPY",AJ438,0)</f>
        <v>0</v>
      </c>
      <c r="CB438" s="6">
        <f>IF(B438="CRUDE",AG438,0)</f>
        <v>0</v>
      </c>
      <c r="CC438" s="6">
        <f>IF(B438="CRUDE",AH438,0)</f>
        <v>0</v>
      </c>
      <c r="CD438" s="6">
        <f>IF(B438="CRUDE",AI438,0)</f>
        <v>0</v>
      </c>
      <c r="CE438" s="6">
        <f>IF(B438="CRUDE",AJ438,0)</f>
        <v>0</v>
      </c>
      <c r="CF438" s="6">
        <f>IF(B438="GOLD",AG438,0)</f>
        <v>0</v>
      </c>
      <c r="CG438" s="6">
        <f>IF(B438="GOLD",AH438,0)</f>
        <v>0</v>
      </c>
      <c r="CH438" s="6">
        <f>IF(B438="GOLD",AI438,0)</f>
        <v>0</v>
      </c>
      <c r="CI438" s="6">
        <f>IF(B438="GOLD",AJ438,0)</f>
        <v>0</v>
      </c>
      <c r="CJ438" s="6">
        <f>IF(B438="SILVER",AG438,0)</f>
        <v>0</v>
      </c>
      <c r="CK438" s="6">
        <f>IF(B438="SILVER",AH438,0)</f>
        <v>0</v>
      </c>
      <c r="CL438" s="6">
        <f>IF(B438="SILVER",AI438,0)</f>
        <v>0</v>
      </c>
      <c r="CM438" s="6">
        <f>IF(B438="SILVER",AJ438,0)</f>
        <v>0</v>
      </c>
      <c r="CN438" s="6">
        <f>IF(B438="US 500",AG438,0)</f>
        <v>0</v>
      </c>
      <c r="CO438" s="6">
        <f>IF(B438="US 500",AH438,0)</f>
        <v>0</v>
      </c>
      <c r="CP438" s="6">
        <f>IF(B438="US 500",AI438,0)</f>
        <v>0</v>
      </c>
      <c r="CQ438" s="6">
        <f>IF(B438="US 500",AJ438,0)</f>
        <v>0</v>
      </c>
      <c r="CR438" s="6">
        <f>IF(B438="N GAS",AG438,0)</f>
        <v>0</v>
      </c>
      <c r="CS438" s="6">
        <f>IF(B438="N GAS",AH438,0)</f>
        <v>0</v>
      </c>
      <c r="CT438" s="6">
        <f>IF(B438="N GAS",AI438,0)</f>
        <v>0</v>
      </c>
      <c r="CU438" s="6">
        <f>IF(B438="N GAS",AJ438,0)</f>
        <v>0</v>
      </c>
      <c r="CV438" s="6">
        <f t="shared" ref="CV438" si="1274">IF(F438="N GAS",AK438,0)</f>
        <v>0</v>
      </c>
      <c r="CW438" s="6">
        <f t="shared" ref="CW438" si="1275">IF(F438="N GAS",AL438,0)</f>
        <v>0</v>
      </c>
      <c r="CX438" s="6">
        <f t="shared" ref="CX438" si="1276">IF(F438="N GAS",AM438,0)</f>
        <v>0</v>
      </c>
      <c r="CY438" s="6">
        <f>IF(B438="SMALLCAP 2000",AJ438,0)</f>
        <v>0</v>
      </c>
      <c r="CZ438" s="6"/>
      <c r="DA438" s="6"/>
      <c r="DB438" s="6"/>
      <c r="DC438" s="6"/>
      <c r="DD438" s="133"/>
      <c r="DE438" s="133"/>
      <c r="DF438" s="133"/>
      <c r="DG438" s="133"/>
      <c r="DH438" s="56"/>
      <c r="DI438" s="56"/>
      <c r="DJ438" s="56"/>
      <c r="DK438" s="56"/>
      <c r="DL438" s="56"/>
    </row>
    <row r="439" spans="1:116" s="31" customFormat="1" ht="29.25" customHeight="1" thickTop="1" thickBot="1" x14ac:dyDescent="0.35">
      <c r="A439" s="4">
        <v>44495</v>
      </c>
      <c r="B439" s="5" t="s">
        <v>3</v>
      </c>
      <c r="C439" s="5" t="s">
        <v>38</v>
      </c>
      <c r="D439" s="12" t="s">
        <v>11</v>
      </c>
      <c r="E439" s="5" t="s">
        <v>27</v>
      </c>
      <c r="F439" s="62" t="s">
        <v>30</v>
      </c>
      <c r="G439" s="35" t="s">
        <v>552</v>
      </c>
      <c r="H439" s="53">
        <v>59.25</v>
      </c>
      <c r="I439" s="82">
        <v>40.75</v>
      </c>
      <c r="J439" s="17">
        <v>38.75</v>
      </c>
      <c r="K439" s="17">
        <f t="shared" si="522"/>
        <v>1871.1</v>
      </c>
      <c r="L439" s="68">
        <v>38.75</v>
      </c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25"/>
      <c r="AE439" s="125"/>
      <c r="AF439" s="123"/>
      <c r="AG439" s="117">
        <f t="shared" si="1270"/>
        <v>0</v>
      </c>
      <c r="AH439" s="36">
        <f t="shared" si="1271"/>
        <v>38.75</v>
      </c>
      <c r="AI439" s="17">
        <f t="shared" si="1272"/>
        <v>0</v>
      </c>
      <c r="AJ439" s="17">
        <f t="shared" si="1273"/>
        <v>0</v>
      </c>
      <c r="AK439" s="20">
        <f t="shared" si="521"/>
        <v>38.75</v>
      </c>
      <c r="AL439" s="20">
        <f t="shared" si="523"/>
        <v>1736.6</v>
      </c>
      <c r="AM439" s="20"/>
      <c r="AN439" s="6">
        <f t="shared" ref="AN439:AN443" si="1277">IF(B439="AUD/JPY",AG439,0)</f>
        <v>0</v>
      </c>
      <c r="AO439" s="36">
        <f t="shared" ref="AO439:AO443" si="1278">IF(B439="AUD/JPY",AH439,0)</f>
        <v>38.75</v>
      </c>
      <c r="AP439" s="17">
        <f t="shared" ref="AP439:AP443" si="1279">IF(B439="AUD/JPY",AI439,0)</f>
        <v>0</v>
      </c>
      <c r="AQ439" s="17">
        <f t="shared" ref="AQ439:AQ443" si="1280">IF(B439="AUD/JPY",AJ439,0)</f>
        <v>0</v>
      </c>
      <c r="AR439" s="6">
        <f t="shared" ref="AR439:AR443" si="1281">IF(B439="AUD/USD",AG439,0)</f>
        <v>0</v>
      </c>
      <c r="AS439" s="6">
        <f t="shared" ref="AS439:AS443" si="1282">IF(B439="AUD/USD",AH439,0)</f>
        <v>0</v>
      </c>
      <c r="AT439" s="6">
        <f t="shared" ref="AT439:AT443" si="1283">IF(B439="AUD/USD",AI439,0)</f>
        <v>0</v>
      </c>
      <c r="AU439" s="6">
        <f t="shared" ref="AU439:AU443" si="1284">IF(B439="AUD/USD",AJ439,0)</f>
        <v>0</v>
      </c>
      <c r="AV439" s="6">
        <f t="shared" ref="AV439:AV443" si="1285">IF(B439="EUR/GBP",AG439,0)</f>
        <v>0</v>
      </c>
      <c r="AW439" s="6">
        <f t="shared" ref="AW439:AW443" si="1286">IF(B439="EUR/GBP",AH439,0)</f>
        <v>0</v>
      </c>
      <c r="AX439" s="6">
        <f t="shared" ref="AX439:AX443" si="1287">IF(B439="EUR/GBP",AI439,0)</f>
        <v>0</v>
      </c>
      <c r="AY439" s="6">
        <f t="shared" ref="AY439:AY443" si="1288">IF(B439="EUR/GBP",AJ439,0)</f>
        <v>0</v>
      </c>
      <c r="AZ439" s="6">
        <f t="shared" ref="AZ439:AZ443" si="1289">IF(B439="EUR/JPY",AG439,0)</f>
        <v>0</v>
      </c>
      <c r="BA439" s="6">
        <f t="shared" ref="BA439:BA443" si="1290">IF(B439="EUR/JPY",AH439,0)</f>
        <v>0</v>
      </c>
      <c r="BB439" s="6">
        <f t="shared" ref="BB439:BB443" si="1291">IF(B439="EUR/JPY",AI439,0)</f>
        <v>0</v>
      </c>
      <c r="BC439" s="6">
        <f t="shared" ref="BC439:BC443" si="1292">IF(B439="EUR/JPY",AJ439,0)</f>
        <v>0</v>
      </c>
      <c r="BD439" s="6">
        <f t="shared" ref="BD439:BD443" si="1293">IF(B439="EUR/USD",AG439,0)</f>
        <v>0</v>
      </c>
      <c r="BE439" s="6">
        <f t="shared" ref="BE439:BE443" si="1294">IF(B439="EUR/USD",AH439,0)</f>
        <v>0</v>
      </c>
      <c r="BF439" s="6">
        <f t="shared" ref="BF439:BF443" si="1295">IF(B439="EUR/USD",AI439,0)</f>
        <v>0</v>
      </c>
      <c r="BG439" s="6">
        <f t="shared" ref="BG439:BG443" si="1296">IF(B439="EUR/USD",AJ439,0)</f>
        <v>0</v>
      </c>
      <c r="BH439" s="6">
        <f t="shared" ref="BH439:BH443" si="1297">IF(B439="GBP/JPY",AG439,0)</f>
        <v>0</v>
      </c>
      <c r="BI439" s="6">
        <f t="shared" ref="BI439:BI443" si="1298">IF(B439="GBP/JPY",AH439,0)</f>
        <v>0</v>
      </c>
      <c r="BJ439" s="6">
        <f t="shared" ref="BJ439:BJ443" si="1299">IF(B439="GBP/JPY",AI439,0)</f>
        <v>0</v>
      </c>
      <c r="BK439" s="17">
        <f t="shared" ref="BK439:BK443" si="1300">IF(B439="GBP/JPY",AJ439,0)</f>
        <v>0</v>
      </c>
      <c r="BL439" s="6">
        <f t="shared" ref="BL439:BL443" si="1301">IF(B439="GBP/USD",AG439,0)</f>
        <v>0</v>
      </c>
      <c r="BM439" s="6">
        <f t="shared" ref="BM439:BM443" si="1302">IF(B439="GBP/USD",AH439,0)</f>
        <v>0</v>
      </c>
      <c r="BN439" s="6">
        <f t="shared" ref="BN439:BN443" si="1303">IF(B439="GBP/USD",AI439,0)</f>
        <v>0</v>
      </c>
      <c r="BO439" s="6">
        <f t="shared" ref="BO439:BO443" si="1304">IF(B439="GBP/USD",AJ439,0)</f>
        <v>0</v>
      </c>
      <c r="BP439" s="6">
        <f t="shared" ref="BP439:BP443" si="1305">IF(B439="USD/CAD",AG439,0)</f>
        <v>0</v>
      </c>
      <c r="BQ439" s="6">
        <f t="shared" ref="BQ439:BQ443" si="1306">IF(B439="USD/CAD",AH439,0)</f>
        <v>0</v>
      </c>
      <c r="BR439" s="6">
        <f t="shared" ref="BR439:BR443" si="1307">IF(B439="USD/CAD",AI439,0)</f>
        <v>0</v>
      </c>
      <c r="BS439" s="6">
        <f t="shared" ref="BS439:BS443" si="1308">IF(B439="USD/CAD",AJ439,0)</f>
        <v>0</v>
      </c>
      <c r="BT439" s="6">
        <f t="shared" ref="BT439:BT443" si="1309">IF(B439="USD/CHF",AG439,0)</f>
        <v>0</v>
      </c>
      <c r="BU439" s="6">
        <f t="shared" ref="BU439:BU443" si="1310">IF(B439="USD/CHF",AH439,0)</f>
        <v>0</v>
      </c>
      <c r="BV439" s="17">
        <f t="shared" ref="BV439:BV443" si="1311">IF(B439="USD/CHF",AI439,0)</f>
        <v>0</v>
      </c>
      <c r="BW439" s="17">
        <f t="shared" ref="BW439:BW443" si="1312">IF(B439="USD/CHF",AJ439,0)</f>
        <v>0</v>
      </c>
      <c r="BX439" s="6">
        <f t="shared" ref="BX439:BX443" si="1313">IF(B439="USD/JPY",AG439,0)</f>
        <v>0</v>
      </c>
      <c r="BY439" s="6">
        <f t="shared" ref="BY439:BY443" si="1314">IF(B439="USD/JPY",AH439,0)</f>
        <v>0</v>
      </c>
      <c r="BZ439" s="6">
        <f t="shared" ref="BZ439:BZ443" si="1315">IF(B439="USD/JPY",AI439,0)</f>
        <v>0</v>
      </c>
      <c r="CA439" s="6">
        <f t="shared" ref="CA439:CA443" si="1316">IF(B439="USD/JPY",AJ439,0)</f>
        <v>0</v>
      </c>
      <c r="CB439" s="6">
        <f t="shared" ref="CB439:CB443" si="1317">IF(B439="CRUDE",AG439,0)</f>
        <v>0</v>
      </c>
      <c r="CC439" s="6">
        <f t="shared" ref="CC439:CC443" si="1318">IF(B439="CRUDE",AH439,0)</f>
        <v>0</v>
      </c>
      <c r="CD439" s="6">
        <f t="shared" ref="CD439:CD443" si="1319">IF(B439="CRUDE",AI439,0)</f>
        <v>0</v>
      </c>
      <c r="CE439" s="6">
        <f t="shared" ref="CE439:CE443" si="1320">IF(B439="CRUDE",AJ439,0)</f>
        <v>0</v>
      </c>
      <c r="CF439" s="6">
        <f t="shared" ref="CF439:CF443" si="1321">IF(B439="GOLD",AG439,0)</f>
        <v>0</v>
      </c>
      <c r="CG439" s="6">
        <f t="shared" ref="CG439:CG443" si="1322">IF(B439="GOLD",AH439,0)</f>
        <v>0</v>
      </c>
      <c r="CH439" s="6">
        <f t="shared" ref="CH439:CH443" si="1323">IF(B439="GOLD",AI439,0)</f>
        <v>0</v>
      </c>
      <c r="CI439" s="6">
        <f t="shared" ref="CI439:CI443" si="1324">IF(B439="GOLD",AJ439,0)</f>
        <v>0</v>
      </c>
      <c r="CJ439" s="6">
        <f t="shared" ref="CJ439:CJ443" si="1325">IF(B439="SILVER",AG439,0)</f>
        <v>0</v>
      </c>
      <c r="CK439" s="6">
        <f t="shared" ref="CK439:CK443" si="1326">IF(B439="SILVER",AH439,0)</f>
        <v>0</v>
      </c>
      <c r="CL439" s="6">
        <f t="shared" ref="CL439:CL443" si="1327">IF(B439="SILVER",AI439,0)</f>
        <v>0</v>
      </c>
      <c r="CM439" s="6">
        <f t="shared" ref="CM439:CM443" si="1328">IF(B439="SILVER",AJ439,0)</f>
        <v>0</v>
      </c>
      <c r="CN439" s="6">
        <f t="shared" ref="CN439:CN443" si="1329">IF(B439="US 500",AG439,0)</f>
        <v>0</v>
      </c>
      <c r="CO439" s="6">
        <f t="shared" ref="CO439:CO443" si="1330">IF(B439="US 500",AH439,0)</f>
        <v>0</v>
      </c>
      <c r="CP439" s="6">
        <f t="shared" ref="CP439:CP443" si="1331">IF(B439="US 500",AI439,0)</f>
        <v>0</v>
      </c>
      <c r="CQ439" s="6">
        <f t="shared" ref="CQ439:CQ443" si="1332">IF(B439="US 500",AJ439,0)</f>
        <v>0</v>
      </c>
      <c r="CR439" s="6">
        <f t="shared" ref="CR439:CR443" si="1333">IF(B439="N GAS",AG439,0)</f>
        <v>0</v>
      </c>
      <c r="CS439" s="6">
        <f t="shared" ref="CS439:CS443" si="1334">IF(B439="N GAS",AH439,0)</f>
        <v>0</v>
      </c>
      <c r="CT439" s="6">
        <f t="shared" ref="CT439:CT443" si="1335">IF(B439="N GAS",AI439,0)</f>
        <v>0</v>
      </c>
      <c r="CU439" s="6">
        <f t="shared" ref="CU439:CU443" si="1336">IF(B439="N GAS",AJ439,0)</f>
        <v>0</v>
      </c>
      <c r="CV439" s="6">
        <f t="shared" ref="CV439:CV443" si="1337">IF(F439="N GAS",AK439,0)</f>
        <v>0</v>
      </c>
      <c r="CW439" s="6">
        <f t="shared" ref="CW439:CW443" si="1338">IF(F439="N GAS",AL439,0)</f>
        <v>0</v>
      </c>
      <c r="CX439" s="6">
        <f t="shared" ref="CX439:CX443" si="1339">IF(F439="N GAS",AM439,0)</f>
        <v>0</v>
      </c>
      <c r="CY439" s="6">
        <f t="shared" ref="CY439:CY443" si="1340">IF(B439="SMALLCAP 2000",AJ439,0)</f>
        <v>0</v>
      </c>
      <c r="CZ439" s="6"/>
      <c r="DA439" s="6"/>
      <c r="DB439" s="6"/>
      <c r="DC439" s="6"/>
      <c r="DD439" s="133"/>
      <c r="DE439" s="133"/>
      <c r="DF439" s="133"/>
      <c r="DG439" s="133"/>
      <c r="DH439" s="56"/>
      <c r="DI439" s="56"/>
      <c r="DJ439" s="56"/>
      <c r="DK439" s="56"/>
      <c r="DL439" s="56"/>
    </row>
    <row r="440" spans="1:116" s="31" customFormat="1" ht="29.25" customHeight="1" thickTop="1" thickBot="1" x14ac:dyDescent="0.35">
      <c r="A440" s="4">
        <v>44495</v>
      </c>
      <c r="B440" s="51" t="s">
        <v>4</v>
      </c>
      <c r="C440" s="5" t="s">
        <v>38</v>
      </c>
      <c r="D440" s="12" t="s">
        <v>11</v>
      </c>
      <c r="E440" s="5" t="s">
        <v>27</v>
      </c>
      <c r="F440" s="62" t="s">
        <v>1</v>
      </c>
      <c r="G440" s="35" t="s">
        <v>553</v>
      </c>
      <c r="H440" s="53">
        <v>52.75</v>
      </c>
      <c r="I440" s="81">
        <v>-57.25</v>
      </c>
      <c r="J440" s="72">
        <v>-58.25</v>
      </c>
      <c r="K440" s="17">
        <f t="shared" si="522"/>
        <v>1812.85</v>
      </c>
      <c r="L440" s="17"/>
      <c r="M440" s="17"/>
      <c r="N440" s="72">
        <v>-58.25</v>
      </c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25"/>
      <c r="AE440" s="125"/>
      <c r="AF440" s="123"/>
      <c r="AG440" s="117">
        <f t="shared" ref="AG440:AG443" si="1341">IF(C440="HF",J440,0)</f>
        <v>0</v>
      </c>
      <c r="AH440" s="79">
        <f t="shared" ref="AH440:AH443" si="1342">IF(C440="HF2",J440,0)</f>
        <v>-58.25</v>
      </c>
      <c r="AI440" s="17">
        <f t="shared" ref="AI440:AI443" si="1343">IF(C440="HF3",J440,0)</f>
        <v>0</v>
      </c>
      <c r="AJ440" s="17">
        <f t="shared" ref="AJ440:AJ443" si="1344">IF(C440="DP",J440,0)</f>
        <v>0</v>
      </c>
      <c r="AK440" s="20">
        <f t="shared" si="521"/>
        <v>-58.25</v>
      </c>
      <c r="AL440" s="20">
        <f t="shared" si="523"/>
        <v>1678.35</v>
      </c>
      <c r="AM440" s="20"/>
      <c r="AN440" s="6">
        <f t="shared" si="1277"/>
        <v>0</v>
      </c>
      <c r="AO440" s="6">
        <f t="shared" si="1278"/>
        <v>0</v>
      </c>
      <c r="AP440" s="17">
        <f t="shared" si="1279"/>
        <v>0</v>
      </c>
      <c r="AQ440" s="17">
        <f t="shared" si="1280"/>
        <v>0</v>
      </c>
      <c r="AR440" s="6">
        <f t="shared" si="1281"/>
        <v>0</v>
      </c>
      <c r="AS440" s="6">
        <f t="shared" si="1282"/>
        <v>0</v>
      </c>
      <c r="AT440" s="6">
        <f t="shared" si="1283"/>
        <v>0</v>
      </c>
      <c r="AU440" s="6">
        <f t="shared" si="1284"/>
        <v>0</v>
      </c>
      <c r="AV440" s="6">
        <f t="shared" si="1285"/>
        <v>0</v>
      </c>
      <c r="AW440" s="79">
        <f t="shared" si="1286"/>
        <v>-58.25</v>
      </c>
      <c r="AX440" s="6">
        <f t="shared" si="1287"/>
        <v>0</v>
      </c>
      <c r="AY440" s="6">
        <f t="shared" si="1288"/>
        <v>0</v>
      </c>
      <c r="AZ440" s="6">
        <f t="shared" si="1289"/>
        <v>0</v>
      </c>
      <c r="BA440" s="6">
        <f t="shared" si="1290"/>
        <v>0</v>
      </c>
      <c r="BB440" s="6">
        <f t="shared" si="1291"/>
        <v>0</v>
      </c>
      <c r="BC440" s="6">
        <f t="shared" si="1292"/>
        <v>0</v>
      </c>
      <c r="BD440" s="6">
        <f t="shared" si="1293"/>
        <v>0</v>
      </c>
      <c r="BE440" s="6">
        <f t="shared" si="1294"/>
        <v>0</v>
      </c>
      <c r="BF440" s="6">
        <f t="shared" si="1295"/>
        <v>0</v>
      </c>
      <c r="BG440" s="6">
        <f t="shared" si="1296"/>
        <v>0</v>
      </c>
      <c r="BH440" s="6">
        <f t="shared" si="1297"/>
        <v>0</v>
      </c>
      <c r="BI440" s="6">
        <f t="shared" si="1298"/>
        <v>0</v>
      </c>
      <c r="BJ440" s="6">
        <f t="shared" si="1299"/>
        <v>0</v>
      </c>
      <c r="BK440" s="17">
        <f t="shared" si="1300"/>
        <v>0</v>
      </c>
      <c r="BL440" s="6">
        <f t="shared" si="1301"/>
        <v>0</v>
      </c>
      <c r="BM440" s="6">
        <f t="shared" si="1302"/>
        <v>0</v>
      </c>
      <c r="BN440" s="6">
        <f t="shared" si="1303"/>
        <v>0</v>
      </c>
      <c r="BO440" s="6">
        <f t="shared" si="1304"/>
        <v>0</v>
      </c>
      <c r="BP440" s="6">
        <f t="shared" si="1305"/>
        <v>0</v>
      </c>
      <c r="BQ440" s="6">
        <f t="shared" si="1306"/>
        <v>0</v>
      </c>
      <c r="BR440" s="6">
        <f t="shared" si="1307"/>
        <v>0</v>
      </c>
      <c r="BS440" s="6">
        <f t="shared" si="1308"/>
        <v>0</v>
      </c>
      <c r="BT440" s="6">
        <f t="shared" si="1309"/>
        <v>0</v>
      </c>
      <c r="BU440" s="6">
        <f t="shared" si="1310"/>
        <v>0</v>
      </c>
      <c r="BV440" s="17">
        <f t="shared" si="1311"/>
        <v>0</v>
      </c>
      <c r="BW440" s="17">
        <f t="shared" si="1312"/>
        <v>0</v>
      </c>
      <c r="BX440" s="6">
        <f t="shared" si="1313"/>
        <v>0</v>
      </c>
      <c r="BY440" s="6">
        <f t="shared" si="1314"/>
        <v>0</v>
      </c>
      <c r="BZ440" s="6">
        <f t="shared" si="1315"/>
        <v>0</v>
      </c>
      <c r="CA440" s="6">
        <f t="shared" si="1316"/>
        <v>0</v>
      </c>
      <c r="CB440" s="6">
        <f t="shared" si="1317"/>
        <v>0</v>
      </c>
      <c r="CC440" s="6">
        <f t="shared" si="1318"/>
        <v>0</v>
      </c>
      <c r="CD440" s="6">
        <f t="shared" si="1319"/>
        <v>0</v>
      </c>
      <c r="CE440" s="6">
        <f t="shared" si="1320"/>
        <v>0</v>
      </c>
      <c r="CF440" s="6">
        <f t="shared" si="1321"/>
        <v>0</v>
      </c>
      <c r="CG440" s="6">
        <f t="shared" si="1322"/>
        <v>0</v>
      </c>
      <c r="CH440" s="6">
        <f t="shared" si="1323"/>
        <v>0</v>
      </c>
      <c r="CI440" s="6">
        <f t="shared" si="1324"/>
        <v>0</v>
      </c>
      <c r="CJ440" s="6">
        <f t="shared" si="1325"/>
        <v>0</v>
      </c>
      <c r="CK440" s="6">
        <f t="shared" si="1326"/>
        <v>0</v>
      </c>
      <c r="CL440" s="6">
        <f t="shared" si="1327"/>
        <v>0</v>
      </c>
      <c r="CM440" s="6">
        <f t="shared" si="1328"/>
        <v>0</v>
      </c>
      <c r="CN440" s="6">
        <f t="shared" si="1329"/>
        <v>0</v>
      </c>
      <c r="CO440" s="6">
        <f t="shared" si="1330"/>
        <v>0</v>
      </c>
      <c r="CP440" s="6">
        <f t="shared" si="1331"/>
        <v>0</v>
      </c>
      <c r="CQ440" s="6">
        <f t="shared" si="1332"/>
        <v>0</v>
      </c>
      <c r="CR440" s="6">
        <f t="shared" si="1333"/>
        <v>0</v>
      </c>
      <c r="CS440" s="6">
        <f t="shared" si="1334"/>
        <v>0</v>
      </c>
      <c r="CT440" s="6">
        <f t="shared" si="1335"/>
        <v>0</v>
      </c>
      <c r="CU440" s="6">
        <f t="shared" si="1336"/>
        <v>0</v>
      </c>
      <c r="CV440" s="6">
        <f t="shared" si="1337"/>
        <v>0</v>
      </c>
      <c r="CW440" s="6">
        <f t="shared" si="1338"/>
        <v>0</v>
      </c>
      <c r="CX440" s="6">
        <f t="shared" si="1339"/>
        <v>0</v>
      </c>
      <c r="CY440" s="6">
        <f t="shared" si="1340"/>
        <v>0</v>
      </c>
      <c r="CZ440" s="6"/>
      <c r="DA440" s="6"/>
      <c r="DB440" s="6"/>
      <c r="DC440" s="6"/>
      <c r="DD440" s="133"/>
      <c r="DE440" s="133"/>
      <c r="DF440" s="133"/>
      <c r="DG440" s="133"/>
      <c r="DH440" s="56"/>
      <c r="DI440" s="56"/>
      <c r="DJ440" s="56"/>
      <c r="DK440" s="56"/>
      <c r="DL440" s="56"/>
    </row>
    <row r="441" spans="1:116" s="31" customFormat="1" ht="29.25" customHeight="1" thickTop="1" thickBot="1" x14ac:dyDescent="0.35">
      <c r="A441" s="4">
        <v>44495</v>
      </c>
      <c r="B441" s="5" t="s">
        <v>7</v>
      </c>
      <c r="C441" s="5" t="s">
        <v>38</v>
      </c>
      <c r="D441" s="12" t="s">
        <v>11</v>
      </c>
      <c r="E441" s="5" t="s">
        <v>27</v>
      </c>
      <c r="F441" s="62" t="s">
        <v>1</v>
      </c>
      <c r="G441" s="35" t="s">
        <v>554</v>
      </c>
      <c r="H441" s="53">
        <v>46.5</v>
      </c>
      <c r="I441" s="82">
        <v>46.5</v>
      </c>
      <c r="J441" s="17">
        <v>44.5</v>
      </c>
      <c r="K441" s="17">
        <f t="shared" si="522"/>
        <v>1857.35</v>
      </c>
      <c r="L441" s="17"/>
      <c r="M441" s="17"/>
      <c r="N441" s="17"/>
      <c r="O441" s="17"/>
      <c r="P441" s="17"/>
      <c r="Q441" s="68">
        <v>44.5</v>
      </c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25"/>
      <c r="AE441" s="125"/>
      <c r="AF441" s="123"/>
      <c r="AG441" s="117">
        <f t="shared" si="1341"/>
        <v>0</v>
      </c>
      <c r="AH441" s="36">
        <f t="shared" si="1342"/>
        <v>44.5</v>
      </c>
      <c r="AI441" s="17">
        <f t="shared" si="1343"/>
        <v>0</v>
      </c>
      <c r="AJ441" s="17">
        <f t="shared" si="1344"/>
        <v>0</v>
      </c>
      <c r="AK441" s="20">
        <f t="shared" si="521"/>
        <v>44.5</v>
      </c>
      <c r="AL441" s="20">
        <f t="shared" si="523"/>
        <v>1722.85</v>
      </c>
      <c r="AM441" s="20"/>
      <c r="AN441" s="6">
        <f t="shared" si="1277"/>
        <v>0</v>
      </c>
      <c r="AO441" s="6">
        <f t="shared" si="1278"/>
        <v>0</v>
      </c>
      <c r="AP441" s="17">
        <f t="shared" si="1279"/>
        <v>0</v>
      </c>
      <c r="AQ441" s="17">
        <f t="shared" si="1280"/>
        <v>0</v>
      </c>
      <c r="AR441" s="6">
        <f t="shared" si="1281"/>
        <v>0</v>
      </c>
      <c r="AS441" s="6">
        <f t="shared" si="1282"/>
        <v>0</v>
      </c>
      <c r="AT441" s="6">
        <f t="shared" si="1283"/>
        <v>0</v>
      </c>
      <c r="AU441" s="6">
        <f t="shared" si="1284"/>
        <v>0</v>
      </c>
      <c r="AV441" s="6">
        <f t="shared" si="1285"/>
        <v>0</v>
      </c>
      <c r="AW441" s="6">
        <f t="shared" si="1286"/>
        <v>0</v>
      </c>
      <c r="AX441" s="6">
        <f t="shared" si="1287"/>
        <v>0</v>
      </c>
      <c r="AY441" s="6">
        <f t="shared" si="1288"/>
        <v>0</v>
      </c>
      <c r="AZ441" s="6">
        <f t="shared" si="1289"/>
        <v>0</v>
      </c>
      <c r="BA441" s="6">
        <f t="shared" si="1290"/>
        <v>0</v>
      </c>
      <c r="BB441" s="6">
        <f t="shared" si="1291"/>
        <v>0</v>
      </c>
      <c r="BC441" s="6">
        <f t="shared" si="1292"/>
        <v>0</v>
      </c>
      <c r="BD441" s="6">
        <f t="shared" si="1293"/>
        <v>0</v>
      </c>
      <c r="BE441" s="6">
        <f t="shared" si="1294"/>
        <v>0</v>
      </c>
      <c r="BF441" s="6">
        <f t="shared" si="1295"/>
        <v>0</v>
      </c>
      <c r="BG441" s="6">
        <f t="shared" si="1296"/>
        <v>0</v>
      </c>
      <c r="BH441" s="6">
        <f t="shared" si="1297"/>
        <v>0</v>
      </c>
      <c r="BI441" s="36">
        <f t="shared" si="1298"/>
        <v>44.5</v>
      </c>
      <c r="BJ441" s="6">
        <f t="shared" si="1299"/>
        <v>0</v>
      </c>
      <c r="BK441" s="17">
        <f t="shared" si="1300"/>
        <v>0</v>
      </c>
      <c r="BL441" s="6">
        <f t="shared" si="1301"/>
        <v>0</v>
      </c>
      <c r="BM441" s="6">
        <f t="shared" si="1302"/>
        <v>0</v>
      </c>
      <c r="BN441" s="6">
        <f t="shared" si="1303"/>
        <v>0</v>
      </c>
      <c r="BO441" s="6">
        <f t="shared" si="1304"/>
        <v>0</v>
      </c>
      <c r="BP441" s="6">
        <f t="shared" si="1305"/>
        <v>0</v>
      </c>
      <c r="BQ441" s="6">
        <f t="shared" si="1306"/>
        <v>0</v>
      </c>
      <c r="BR441" s="6">
        <f t="shared" si="1307"/>
        <v>0</v>
      </c>
      <c r="BS441" s="6">
        <f t="shared" si="1308"/>
        <v>0</v>
      </c>
      <c r="BT441" s="6">
        <f t="shared" si="1309"/>
        <v>0</v>
      </c>
      <c r="BU441" s="6">
        <f t="shared" si="1310"/>
        <v>0</v>
      </c>
      <c r="BV441" s="17">
        <f t="shared" si="1311"/>
        <v>0</v>
      </c>
      <c r="BW441" s="17">
        <f t="shared" si="1312"/>
        <v>0</v>
      </c>
      <c r="BX441" s="6">
        <f t="shared" si="1313"/>
        <v>0</v>
      </c>
      <c r="BY441" s="6">
        <f t="shared" si="1314"/>
        <v>0</v>
      </c>
      <c r="BZ441" s="6">
        <f t="shared" si="1315"/>
        <v>0</v>
      </c>
      <c r="CA441" s="6">
        <f t="shared" si="1316"/>
        <v>0</v>
      </c>
      <c r="CB441" s="6">
        <f t="shared" si="1317"/>
        <v>0</v>
      </c>
      <c r="CC441" s="6">
        <f t="shared" si="1318"/>
        <v>0</v>
      </c>
      <c r="CD441" s="6">
        <f t="shared" si="1319"/>
        <v>0</v>
      </c>
      <c r="CE441" s="6">
        <f t="shared" si="1320"/>
        <v>0</v>
      </c>
      <c r="CF441" s="6">
        <f t="shared" si="1321"/>
        <v>0</v>
      </c>
      <c r="CG441" s="6">
        <f t="shared" si="1322"/>
        <v>0</v>
      </c>
      <c r="CH441" s="6">
        <f t="shared" si="1323"/>
        <v>0</v>
      </c>
      <c r="CI441" s="6">
        <f t="shared" si="1324"/>
        <v>0</v>
      </c>
      <c r="CJ441" s="6">
        <f t="shared" si="1325"/>
        <v>0</v>
      </c>
      <c r="CK441" s="6">
        <f t="shared" si="1326"/>
        <v>0</v>
      </c>
      <c r="CL441" s="6">
        <f t="shared" si="1327"/>
        <v>0</v>
      </c>
      <c r="CM441" s="6">
        <f t="shared" si="1328"/>
        <v>0</v>
      </c>
      <c r="CN441" s="6">
        <f t="shared" si="1329"/>
        <v>0</v>
      </c>
      <c r="CO441" s="6">
        <f t="shared" si="1330"/>
        <v>0</v>
      </c>
      <c r="CP441" s="6">
        <f t="shared" si="1331"/>
        <v>0</v>
      </c>
      <c r="CQ441" s="6">
        <f t="shared" si="1332"/>
        <v>0</v>
      </c>
      <c r="CR441" s="6">
        <f t="shared" si="1333"/>
        <v>0</v>
      </c>
      <c r="CS441" s="6">
        <f t="shared" si="1334"/>
        <v>0</v>
      </c>
      <c r="CT441" s="6">
        <f t="shared" si="1335"/>
        <v>0</v>
      </c>
      <c r="CU441" s="6">
        <f t="shared" si="1336"/>
        <v>0</v>
      </c>
      <c r="CV441" s="6">
        <f t="shared" si="1337"/>
        <v>0</v>
      </c>
      <c r="CW441" s="6">
        <f t="shared" si="1338"/>
        <v>0</v>
      </c>
      <c r="CX441" s="6">
        <f t="shared" si="1339"/>
        <v>0</v>
      </c>
      <c r="CY441" s="6">
        <f t="shared" si="1340"/>
        <v>0</v>
      </c>
      <c r="CZ441" s="6"/>
      <c r="DA441" s="6"/>
      <c r="DB441" s="6"/>
      <c r="DC441" s="6"/>
      <c r="DD441" s="133"/>
      <c r="DE441" s="133"/>
      <c r="DF441" s="133"/>
      <c r="DG441" s="133"/>
      <c r="DH441" s="56"/>
      <c r="DI441" s="56"/>
      <c r="DJ441" s="56"/>
      <c r="DK441" s="56"/>
      <c r="DL441" s="56"/>
    </row>
    <row r="442" spans="1:116" s="31" customFormat="1" ht="28.5" customHeight="1" thickTop="1" thickBot="1" x14ac:dyDescent="0.35">
      <c r="A442" s="4">
        <v>44495</v>
      </c>
      <c r="B442" s="51" t="s">
        <v>8</v>
      </c>
      <c r="C442" s="5" t="s">
        <v>38</v>
      </c>
      <c r="D442" s="12" t="s">
        <v>11</v>
      </c>
      <c r="E442" s="5" t="s">
        <v>27</v>
      </c>
      <c r="F442" s="62" t="s">
        <v>30</v>
      </c>
      <c r="G442" s="35" t="s">
        <v>555</v>
      </c>
      <c r="H442" s="53">
        <v>55.5</v>
      </c>
      <c r="I442" s="81">
        <v>-55.5</v>
      </c>
      <c r="J442" s="72">
        <v>-56.5</v>
      </c>
      <c r="K442" s="17">
        <f t="shared" si="522"/>
        <v>1800.85</v>
      </c>
      <c r="L442" s="17"/>
      <c r="M442" s="17"/>
      <c r="N442" s="17"/>
      <c r="O442" s="17"/>
      <c r="P442" s="17"/>
      <c r="Q442" s="17"/>
      <c r="R442" s="72">
        <v>-56.5</v>
      </c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25"/>
      <c r="AE442" s="125"/>
      <c r="AF442" s="123"/>
      <c r="AG442" s="117">
        <f t="shared" si="1341"/>
        <v>0</v>
      </c>
      <c r="AH442" s="79">
        <f t="shared" si="1342"/>
        <v>-56.5</v>
      </c>
      <c r="AI442" s="17">
        <f t="shared" si="1343"/>
        <v>0</v>
      </c>
      <c r="AJ442" s="17">
        <f t="shared" si="1344"/>
        <v>0</v>
      </c>
      <c r="AK442" s="20">
        <f t="shared" si="521"/>
        <v>-56.5</v>
      </c>
      <c r="AL442" s="20">
        <f t="shared" si="523"/>
        <v>1666.35</v>
      </c>
      <c r="AM442" s="20"/>
      <c r="AN442" s="6">
        <f t="shared" si="1277"/>
        <v>0</v>
      </c>
      <c r="AO442" s="6">
        <f t="shared" si="1278"/>
        <v>0</v>
      </c>
      <c r="AP442" s="17">
        <f t="shared" si="1279"/>
        <v>0</v>
      </c>
      <c r="AQ442" s="17">
        <f t="shared" si="1280"/>
        <v>0</v>
      </c>
      <c r="AR442" s="6">
        <f t="shared" si="1281"/>
        <v>0</v>
      </c>
      <c r="AS442" s="6">
        <f t="shared" si="1282"/>
        <v>0</v>
      </c>
      <c r="AT442" s="6">
        <f t="shared" si="1283"/>
        <v>0</v>
      </c>
      <c r="AU442" s="6">
        <f t="shared" si="1284"/>
        <v>0</v>
      </c>
      <c r="AV442" s="6">
        <f t="shared" si="1285"/>
        <v>0</v>
      </c>
      <c r="AW442" s="6">
        <f t="shared" si="1286"/>
        <v>0</v>
      </c>
      <c r="AX442" s="6">
        <f t="shared" si="1287"/>
        <v>0</v>
      </c>
      <c r="AY442" s="6">
        <f t="shared" si="1288"/>
        <v>0</v>
      </c>
      <c r="AZ442" s="6">
        <f t="shared" si="1289"/>
        <v>0</v>
      </c>
      <c r="BA442" s="6">
        <f t="shared" si="1290"/>
        <v>0</v>
      </c>
      <c r="BB442" s="6">
        <f t="shared" si="1291"/>
        <v>0</v>
      </c>
      <c r="BC442" s="6">
        <f t="shared" si="1292"/>
        <v>0</v>
      </c>
      <c r="BD442" s="6">
        <f t="shared" si="1293"/>
        <v>0</v>
      </c>
      <c r="BE442" s="6">
        <f t="shared" si="1294"/>
        <v>0</v>
      </c>
      <c r="BF442" s="6">
        <f t="shared" si="1295"/>
        <v>0</v>
      </c>
      <c r="BG442" s="6">
        <f t="shared" si="1296"/>
        <v>0</v>
      </c>
      <c r="BH442" s="6">
        <f t="shared" si="1297"/>
        <v>0</v>
      </c>
      <c r="BI442" s="6">
        <f t="shared" si="1298"/>
        <v>0</v>
      </c>
      <c r="BJ442" s="6">
        <f t="shared" si="1299"/>
        <v>0</v>
      </c>
      <c r="BK442" s="17">
        <f t="shared" si="1300"/>
        <v>0</v>
      </c>
      <c r="BL442" s="6">
        <f t="shared" si="1301"/>
        <v>0</v>
      </c>
      <c r="BM442" s="79">
        <f t="shared" si="1302"/>
        <v>-56.5</v>
      </c>
      <c r="BN442" s="6">
        <f t="shared" si="1303"/>
        <v>0</v>
      </c>
      <c r="BO442" s="6">
        <f t="shared" si="1304"/>
        <v>0</v>
      </c>
      <c r="BP442" s="6">
        <f t="shared" si="1305"/>
        <v>0</v>
      </c>
      <c r="BQ442" s="6">
        <f t="shared" si="1306"/>
        <v>0</v>
      </c>
      <c r="BR442" s="6">
        <f t="shared" si="1307"/>
        <v>0</v>
      </c>
      <c r="BS442" s="6">
        <f t="shared" si="1308"/>
        <v>0</v>
      </c>
      <c r="BT442" s="6">
        <f t="shared" si="1309"/>
        <v>0</v>
      </c>
      <c r="BU442" s="6">
        <f t="shared" si="1310"/>
        <v>0</v>
      </c>
      <c r="BV442" s="17">
        <f t="shared" si="1311"/>
        <v>0</v>
      </c>
      <c r="BW442" s="17">
        <f t="shared" si="1312"/>
        <v>0</v>
      </c>
      <c r="BX442" s="6">
        <f t="shared" si="1313"/>
        <v>0</v>
      </c>
      <c r="BY442" s="6">
        <f t="shared" si="1314"/>
        <v>0</v>
      </c>
      <c r="BZ442" s="6">
        <f t="shared" si="1315"/>
        <v>0</v>
      </c>
      <c r="CA442" s="6">
        <f t="shared" si="1316"/>
        <v>0</v>
      </c>
      <c r="CB442" s="6">
        <f t="shared" si="1317"/>
        <v>0</v>
      </c>
      <c r="CC442" s="6">
        <f t="shared" si="1318"/>
        <v>0</v>
      </c>
      <c r="CD442" s="6">
        <f t="shared" si="1319"/>
        <v>0</v>
      </c>
      <c r="CE442" s="6">
        <f t="shared" si="1320"/>
        <v>0</v>
      </c>
      <c r="CF442" s="6">
        <f t="shared" si="1321"/>
        <v>0</v>
      </c>
      <c r="CG442" s="6">
        <f t="shared" si="1322"/>
        <v>0</v>
      </c>
      <c r="CH442" s="6">
        <f t="shared" si="1323"/>
        <v>0</v>
      </c>
      <c r="CI442" s="6">
        <f t="shared" si="1324"/>
        <v>0</v>
      </c>
      <c r="CJ442" s="6">
        <f t="shared" si="1325"/>
        <v>0</v>
      </c>
      <c r="CK442" s="6">
        <f t="shared" si="1326"/>
        <v>0</v>
      </c>
      <c r="CL442" s="6">
        <f t="shared" si="1327"/>
        <v>0</v>
      </c>
      <c r="CM442" s="6">
        <f t="shared" si="1328"/>
        <v>0</v>
      </c>
      <c r="CN442" s="6">
        <f t="shared" si="1329"/>
        <v>0</v>
      </c>
      <c r="CO442" s="6">
        <f t="shared" si="1330"/>
        <v>0</v>
      </c>
      <c r="CP442" s="6">
        <f t="shared" si="1331"/>
        <v>0</v>
      </c>
      <c r="CQ442" s="6">
        <f t="shared" si="1332"/>
        <v>0</v>
      </c>
      <c r="CR442" s="6">
        <f t="shared" si="1333"/>
        <v>0</v>
      </c>
      <c r="CS442" s="6">
        <f t="shared" si="1334"/>
        <v>0</v>
      </c>
      <c r="CT442" s="6">
        <f t="shared" si="1335"/>
        <v>0</v>
      </c>
      <c r="CU442" s="6">
        <f t="shared" si="1336"/>
        <v>0</v>
      </c>
      <c r="CV442" s="6">
        <f t="shared" si="1337"/>
        <v>0</v>
      </c>
      <c r="CW442" s="6">
        <f t="shared" si="1338"/>
        <v>0</v>
      </c>
      <c r="CX442" s="6">
        <f t="shared" si="1339"/>
        <v>0</v>
      </c>
      <c r="CY442" s="6">
        <f t="shared" si="1340"/>
        <v>0</v>
      </c>
      <c r="CZ442" s="6"/>
      <c r="DA442" s="6"/>
      <c r="DB442" s="6"/>
      <c r="DC442" s="6"/>
      <c r="DD442" s="133"/>
      <c r="DE442" s="133"/>
      <c r="DF442" s="133"/>
      <c r="DG442" s="133"/>
      <c r="DH442" s="56"/>
      <c r="DI442" s="56"/>
      <c r="DJ442" s="56"/>
      <c r="DK442" s="56"/>
      <c r="DL442" s="56"/>
    </row>
    <row r="443" spans="1:116" s="31" customFormat="1" ht="29.25" customHeight="1" thickTop="1" thickBot="1" x14ac:dyDescent="0.35">
      <c r="A443" s="4">
        <v>44495</v>
      </c>
      <c r="B443" s="51" t="s">
        <v>0</v>
      </c>
      <c r="C443" s="5" t="s">
        <v>41</v>
      </c>
      <c r="D443" s="12" t="s">
        <v>11</v>
      </c>
      <c r="E443" s="5" t="s">
        <v>27</v>
      </c>
      <c r="F443" s="62" t="s">
        <v>30</v>
      </c>
      <c r="G443" s="35" t="s">
        <v>551</v>
      </c>
      <c r="H443" s="53">
        <v>59</v>
      </c>
      <c r="I443" s="81">
        <v>-59</v>
      </c>
      <c r="J443" s="72">
        <v>-60</v>
      </c>
      <c r="K443" s="17">
        <f t="shared" si="522"/>
        <v>1740.85</v>
      </c>
      <c r="L443" s="17"/>
      <c r="M443" s="17"/>
      <c r="N443" s="17"/>
      <c r="O443" s="17"/>
      <c r="P443" s="17"/>
      <c r="Q443" s="17"/>
      <c r="R443" s="17"/>
      <c r="S443" s="17"/>
      <c r="T443" s="17"/>
      <c r="U443" s="72">
        <v>-60</v>
      </c>
      <c r="V443" s="17"/>
      <c r="W443" s="17"/>
      <c r="X443" s="17"/>
      <c r="Y443" s="17"/>
      <c r="Z443" s="17"/>
      <c r="AA443" s="17"/>
      <c r="AB443" s="17"/>
      <c r="AC443" s="17"/>
      <c r="AD443" s="125"/>
      <c r="AE443" s="125"/>
      <c r="AF443" s="123"/>
      <c r="AG443" s="117">
        <f t="shared" si="1341"/>
        <v>0</v>
      </c>
      <c r="AH443" s="6">
        <f t="shared" si="1342"/>
        <v>0</v>
      </c>
      <c r="AI443" s="72">
        <f t="shared" si="1343"/>
        <v>-60</v>
      </c>
      <c r="AJ443" s="17">
        <f t="shared" si="1344"/>
        <v>0</v>
      </c>
      <c r="AK443" s="20">
        <f t="shared" si="521"/>
        <v>-60</v>
      </c>
      <c r="AL443" s="20">
        <f t="shared" si="523"/>
        <v>1606.35</v>
      </c>
      <c r="AM443" s="20"/>
      <c r="AN443" s="6">
        <f t="shared" si="1277"/>
        <v>0</v>
      </c>
      <c r="AO443" s="6">
        <f t="shared" si="1278"/>
        <v>0</v>
      </c>
      <c r="AP443" s="17">
        <f t="shared" si="1279"/>
        <v>0</v>
      </c>
      <c r="AQ443" s="17">
        <f t="shared" si="1280"/>
        <v>0</v>
      </c>
      <c r="AR443" s="6">
        <f t="shared" si="1281"/>
        <v>0</v>
      </c>
      <c r="AS443" s="6">
        <f t="shared" si="1282"/>
        <v>0</v>
      </c>
      <c r="AT443" s="6">
        <f t="shared" si="1283"/>
        <v>0</v>
      </c>
      <c r="AU443" s="6">
        <f t="shared" si="1284"/>
        <v>0</v>
      </c>
      <c r="AV443" s="6">
        <f t="shared" si="1285"/>
        <v>0</v>
      </c>
      <c r="AW443" s="6">
        <f t="shared" si="1286"/>
        <v>0</v>
      </c>
      <c r="AX443" s="6">
        <f t="shared" si="1287"/>
        <v>0</v>
      </c>
      <c r="AY443" s="6">
        <f t="shared" si="1288"/>
        <v>0</v>
      </c>
      <c r="AZ443" s="6">
        <f t="shared" si="1289"/>
        <v>0</v>
      </c>
      <c r="BA443" s="6">
        <f t="shared" si="1290"/>
        <v>0</v>
      </c>
      <c r="BB443" s="6">
        <f t="shared" si="1291"/>
        <v>0</v>
      </c>
      <c r="BC443" s="6">
        <f t="shared" si="1292"/>
        <v>0</v>
      </c>
      <c r="BD443" s="6">
        <f t="shared" si="1293"/>
        <v>0</v>
      </c>
      <c r="BE443" s="6">
        <f t="shared" si="1294"/>
        <v>0</v>
      </c>
      <c r="BF443" s="6">
        <f t="shared" si="1295"/>
        <v>0</v>
      </c>
      <c r="BG443" s="6">
        <f t="shared" si="1296"/>
        <v>0</v>
      </c>
      <c r="BH443" s="6">
        <f t="shared" si="1297"/>
        <v>0</v>
      </c>
      <c r="BI443" s="6">
        <f t="shared" si="1298"/>
        <v>0</v>
      </c>
      <c r="BJ443" s="6">
        <f t="shared" si="1299"/>
        <v>0</v>
      </c>
      <c r="BK443" s="17">
        <f t="shared" si="1300"/>
        <v>0</v>
      </c>
      <c r="BL443" s="6">
        <f t="shared" si="1301"/>
        <v>0</v>
      </c>
      <c r="BM443" s="6">
        <f t="shared" si="1302"/>
        <v>0</v>
      </c>
      <c r="BN443" s="6">
        <f t="shared" si="1303"/>
        <v>0</v>
      </c>
      <c r="BO443" s="6">
        <f t="shared" si="1304"/>
        <v>0</v>
      </c>
      <c r="BP443" s="6">
        <f t="shared" si="1305"/>
        <v>0</v>
      </c>
      <c r="BQ443" s="6">
        <f t="shared" si="1306"/>
        <v>0</v>
      </c>
      <c r="BR443" s="6">
        <f t="shared" si="1307"/>
        <v>0</v>
      </c>
      <c r="BS443" s="6">
        <f t="shared" si="1308"/>
        <v>0</v>
      </c>
      <c r="BT443" s="6">
        <f t="shared" si="1309"/>
        <v>0</v>
      </c>
      <c r="BU443" s="6">
        <f t="shared" si="1310"/>
        <v>0</v>
      </c>
      <c r="BV443" s="17">
        <f t="shared" si="1311"/>
        <v>0</v>
      </c>
      <c r="BW443" s="17">
        <f t="shared" si="1312"/>
        <v>0</v>
      </c>
      <c r="BX443" s="6">
        <f t="shared" si="1313"/>
        <v>0</v>
      </c>
      <c r="BY443" s="6">
        <f t="shared" si="1314"/>
        <v>0</v>
      </c>
      <c r="BZ443" s="79">
        <f t="shared" si="1315"/>
        <v>-60</v>
      </c>
      <c r="CA443" s="6">
        <f t="shared" si="1316"/>
        <v>0</v>
      </c>
      <c r="CB443" s="6">
        <f t="shared" si="1317"/>
        <v>0</v>
      </c>
      <c r="CC443" s="6">
        <f t="shared" si="1318"/>
        <v>0</v>
      </c>
      <c r="CD443" s="6">
        <f t="shared" si="1319"/>
        <v>0</v>
      </c>
      <c r="CE443" s="6">
        <f t="shared" si="1320"/>
        <v>0</v>
      </c>
      <c r="CF443" s="6">
        <f t="shared" si="1321"/>
        <v>0</v>
      </c>
      <c r="CG443" s="6">
        <f t="shared" si="1322"/>
        <v>0</v>
      </c>
      <c r="CH443" s="6">
        <f t="shared" si="1323"/>
        <v>0</v>
      </c>
      <c r="CI443" s="6">
        <f t="shared" si="1324"/>
        <v>0</v>
      </c>
      <c r="CJ443" s="6">
        <f t="shared" si="1325"/>
        <v>0</v>
      </c>
      <c r="CK443" s="6">
        <f t="shared" si="1326"/>
        <v>0</v>
      </c>
      <c r="CL443" s="6">
        <f t="shared" si="1327"/>
        <v>0</v>
      </c>
      <c r="CM443" s="6">
        <f t="shared" si="1328"/>
        <v>0</v>
      </c>
      <c r="CN443" s="6">
        <f t="shared" si="1329"/>
        <v>0</v>
      </c>
      <c r="CO443" s="6">
        <f t="shared" si="1330"/>
        <v>0</v>
      </c>
      <c r="CP443" s="6">
        <f t="shared" si="1331"/>
        <v>0</v>
      </c>
      <c r="CQ443" s="6">
        <f t="shared" si="1332"/>
        <v>0</v>
      </c>
      <c r="CR443" s="6">
        <f t="shared" si="1333"/>
        <v>0</v>
      </c>
      <c r="CS443" s="6">
        <f t="shared" si="1334"/>
        <v>0</v>
      </c>
      <c r="CT443" s="6">
        <f t="shared" si="1335"/>
        <v>0</v>
      </c>
      <c r="CU443" s="6">
        <f t="shared" si="1336"/>
        <v>0</v>
      </c>
      <c r="CV443" s="6">
        <f t="shared" si="1337"/>
        <v>0</v>
      </c>
      <c r="CW443" s="6">
        <f t="shared" si="1338"/>
        <v>0</v>
      </c>
      <c r="CX443" s="6">
        <f t="shared" si="1339"/>
        <v>0</v>
      </c>
      <c r="CY443" s="6">
        <f t="shared" si="1340"/>
        <v>0</v>
      </c>
      <c r="CZ443" s="6"/>
      <c r="DA443" s="6"/>
      <c r="DB443" s="6"/>
      <c r="DC443" s="6"/>
      <c r="DD443" s="133"/>
      <c r="DE443" s="133"/>
      <c r="DF443" s="133"/>
      <c r="DG443" s="133"/>
      <c r="DH443" s="56"/>
      <c r="DI443" s="56"/>
      <c r="DJ443" s="56"/>
      <c r="DK443" s="56"/>
      <c r="DL443" s="56"/>
    </row>
    <row r="444" spans="1:116" s="31" customFormat="1" ht="29.25" customHeight="1" thickTop="1" thickBot="1" x14ac:dyDescent="0.35">
      <c r="A444" s="4">
        <v>44496</v>
      </c>
      <c r="B444" s="5" t="s">
        <v>26</v>
      </c>
      <c r="C444" s="5" t="s">
        <v>502</v>
      </c>
      <c r="D444" s="12" t="s">
        <v>11</v>
      </c>
      <c r="E444" s="5" t="s">
        <v>542</v>
      </c>
      <c r="F444" s="5" t="s">
        <v>30</v>
      </c>
      <c r="G444" s="35" t="s">
        <v>557</v>
      </c>
      <c r="H444" s="53">
        <v>53.75</v>
      </c>
      <c r="I444" s="82">
        <v>46.25</v>
      </c>
      <c r="J444" s="17">
        <v>44.25</v>
      </c>
      <c r="K444" s="17">
        <f t="shared" si="522"/>
        <v>1785.1</v>
      </c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68">
        <v>44.25</v>
      </c>
      <c r="Z444" s="17"/>
      <c r="AA444" s="17"/>
      <c r="AB444" s="17"/>
      <c r="AC444" s="17"/>
      <c r="AD444" s="125"/>
      <c r="AE444" s="125"/>
      <c r="AF444" s="123"/>
      <c r="AG444" s="117">
        <f t="shared" ref="AG444:AG449" si="1345">IF(C444="HF",J444,0)</f>
        <v>0</v>
      </c>
      <c r="AH444" s="6">
        <f t="shared" ref="AH444:AH449" si="1346">IF(C444="HF2",J444,0)</f>
        <v>0</v>
      </c>
      <c r="AI444" s="17">
        <f t="shared" ref="AI444:AI449" si="1347">IF(C444="HF3",J444,0)</f>
        <v>0</v>
      </c>
      <c r="AJ444" s="68">
        <f t="shared" ref="AJ444:AJ449" si="1348">IF(C444="DP",J444,0)</f>
        <v>44.25</v>
      </c>
      <c r="AK444" s="20">
        <f t="shared" si="521"/>
        <v>0</v>
      </c>
      <c r="AL444" s="20">
        <f t="shared" si="523"/>
        <v>1606.35</v>
      </c>
      <c r="AM444" s="20"/>
      <c r="AN444" s="6">
        <f t="shared" ref="AN444:AN449" si="1349">IF(B444="AUD/JPY",AG444,0)</f>
        <v>0</v>
      </c>
      <c r="AO444" s="6">
        <f t="shared" ref="AO444:AO449" si="1350">IF(B444="AUD/JPY",AH444,0)</f>
        <v>0</v>
      </c>
      <c r="AP444" s="17">
        <f t="shared" ref="AP444:AP449" si="1351">IF(B444="AUD/JPY",AI444,0)</f>
        <v>0</v>
      </c>
      <c r="AQ444" s="17">
        <f t="shared" ref="AQ444:AQ449" si="1352">IF(B444="AUD/JPY",AJ444,0)</f>
        <v>0</v>
      </c>
      <c r="AR444" s="6">
        <f t="shared" ref="AR444:AR449" si="1353">IF(B444="AUD/USD",AG444,0)</f>
        <v>0</v>
      </c>
      <c r="AS444" s="6">
        <f t="shared" ref="AS444:AS449" si="1354">IF(B444="AUD/USD",AH444,0)</f>
        <v>0</v>
      </c>
      <c r="AT444" s="6">
        <f t="shared" ref="AT444:AT449" si="1355">IF(B444="AUD/USD",AI444,0)</f>
        <v>0</v>
      </c>
      <c r="AU444" s="6">
        <f t="shared" ref="AU444:AU449" si="1356">IF(B444="AUD/USD",AJ444,0)</f>
        <v>0</v>
      </c>
      <c r="AV444" s="6">
        <f t="shared" ref="AV444:AV449" si="1357">IF(B444="EUR/GBP",AG444,0)</f>
        <v>0</v>
      </c>
      <c r="AW444" s="6">
        <f t="shared" ref="AW444:AW449" si="1358">IF(B444="EUR/GBP",AH444,0)</f>
        <v>0</v>
      </c>
      <c r="AX444" s="6">
        <f t="shared" ref="AX444:AX449" si="1359">IF(B444="EUR/GBP",AI444,0)</f>
        <v>0</v>
      </c>
      <c r="AY444" s="6">
        <f t="shared" ref="AY444:AY449" si="1360">IF(B444="EUR/GBP",AJ444,0)</f>
        <v>0</v>
      </c>
      <c r="AZ444" s="6">
        <f t="shared" ref="AZ444:AZ449" si="1361">IF(B444="EUR/JPY",AG444,0)</f>
        <v>0</v>
      </c>
      <c r="BA444" s="6">
        <f t="shared" ref="BA444:BA449" si="1362">IF(B444="EUR/JPY",AH444,0)</f>
        <v>0</v>
      </c>
      <c r="BB444" s="6">
        <f t="shared" ref="BB444:BB449" si="1363">IF(B444="EUR/JPY",AI444,0)</f>
        <v>0</v>
      </c>
      <c r="BC444" s="6">
        <f t="shared" ref="BC444:BC449" si="1364">IF(B444="EUR/JPY",AJ444,0)</f>
        <v>0</v>
      </c>
      <c r="BD444" s="6">
        <f t="shared" ref="BD444:BD449" si="1365">IF(B444="EUR/USD",AG444,0)</f>
        <v>0</v>
      </c>
      <c r="BE444" s="6">
        <f t="shared" ref="BE444:BE449" si="1366">IF(B444="EUR/USD",AH444,0)</f>
        <v>0</v>
      </c>
      <c r="BF444" s="6">
        <f t="shared" ref="BF444:BF449" si="1367">IF(B444="EUR/USD",AI444,0)</f>
        <v>0</v>
      </c>
      <c r="BG444" s="6">
        <f t="shared" ref="BG444:BG449" si="1368">IF(B444="EUR/USD",AJ444,0)</f>
        <v>0</v>
      </c>
      <c r="BH444" s="6">
        <f t="shared" ref="BH444:BH449" si="1369">IF(B444="GBP/JPY",AG444,0)</f>
        <v>0</v>
      </c>
      <c r="BI444" s="6">
        <f t="shared" ref="BI444:BI449" si="1370">IF(B444="GBP/JPY",AH444,0)</f>
        <v>0</v>
      </c>
      <c r="BJ444" s="6">
        <f t="shared" ref="BJ444:BJ449" si="1371">IF(B444="GBP/JPY",AI444,0)</f>
        <v>0</v>
      </c>
      <c r="BK444" s="17">
        <f t="shared" ref="BK444:BK449" si="1372">IF(B444="GBP/JPY",AJ444,0)</f>
        <v>0</v>
      </c>
      <c r="BL444" s="6">
        <f t="shared" ref="BL444:BL449" si="1373">IF(B444="GBP/USD",AG444,0)</f>
        <v>0</v>
      </c>
      <c r="BM444" s="6">
        <f t="shared" ref="BM444:BM449" si="1374">IF(B444="GBP/USD",AH444,0)</f>
        <v>0</v>
      </c>
      <c r="BN444" s="6">
        <f t="shared" ref="BN444:BN449" si="1375">IF(B444="GBP/USD",AI444,0)</f>
        <v>0</v>
      </c>
      <c r="BO444" s="6">
        <f t="shared" ref="BO444:BO449" si="1376">IF(B444="GBP/USD",AJ444,0)</f>
        <v>0</v>
      </c>
      <c r="BP444" s="6">
        <f t="shared" ref="BP444:BP449" si="1377">IF(B444="USD/CAD",AG444,0)</f>
        <v>0</v>
      </c>
      <c r="BQ444" s="6">
        <f t="shared" ref="BQ444:BQ449" si="1378">IF(B444="USD/CAD",AH444,0)</f>
        <v>0</v>
      </c>
      <c r="BR444" s="6">
        <f t="shared" ref="BR444:BR449" si="1379">IF(B444="USD/CAD",AI444,0)</f>
        <v>0</v>
      </c>
      <c r="BS444" s="6">
        <f t="shared" ref="BS444:BS449" si="1380">IF(B444="USD/CAD",AJ444,0)</f>
        <v>0</v>
      </c>
      <c r="BT444" s="6">
        <f t="shared" ref="BT444:BT449" si="1381">IF(B444="USD/CHF",AG444,0)</f>
        <v>0</v>
      </c>
      <c r="BU444" s="6">
        <f t="shared" ref="BU444:BU449" si="1382">IF(B444="USD/CHF",AH444,0)</f>
        <v>0</v>
      </c>
      <c r="BV444" s="17">
        <f t="shared" ref="BV444:BV449" si="1383">IF(B444="USD/CHF",AI444,0)</f>
        <v>0</v>
      </c>
      <c r="BW444" s="17">
        <f t="shared" ref="BW444:BW449" si="1384">IF(B444="USD/CHF",AJ444,0)</f>
        <v>0</v>
      </c>
      <c r="BX444" s="6">
        <f t="shared" ref="BX444:BX449" si="1385">IF(B444="USD/JPY",AG444,0)</f>
        <v>0</v>
      </c>
      <c r="BY444" s="6">
        <f t="shared" ref="BY444:BY449" si="1386">IF(B444="USD/JPY",AH444,0)</f>
        <v>0</v>
      </c>
      <c r="BZ444" s="6">
        <f t="shared" ref="BZ444:BZ449" si="1387">IF(B444="USD/JPY",AI444,0)</f>
        <v>0</v>
      </c>
      <c r="CA444" s="6">
        <f t="shared" ref="CA444:CA449" si="1388">IF(B444="USD/JPY",AJ444,0)</f>
        <v>0</v>
      </c>
      <c r="CB444" s="6">
        <f t="shared" ref="CB444:CB449" si="1389">IF(B444="CRUDE",AG444,0)</f>
        <v>0</v>
      </c>
      <c r="CC444" s="6">
        <f t="shared" ref="CC444:CC449" si="1390">IF(B444="CRUDE",AH444,0)</f>
        <v>0</v>
      </c>
      <c r="CD444" s="6">
        <f t="shared" ref="CD444:CD449" si="1391">IF(B444="CRUDE",AI444,0)</f>
        <v>0</v>
      </c>
      <c r="CE444" s="6">
        <f t="shared" ref="CE444:CE449" si="1392">IF(B444="CRUDE",AJ444,0)</f>
        <v>0</v>
      </c>
      <c r="CF444" s="6">
        <f t="shared" ref="CF444:CF449" si="1393">IF(B444="GOLD",AG444,0)</f>
        <v>0</v>
      </c>
      <c r="CG444" s="6">
        <f t="shared" ref="CG444:CG449" si="1394">IF(B444="GOLD",AH444,0)</f>
        <v>0</v>
      </c>
      <c r="CH444" s="6">
        <f t="shared" ref="CH444:CH449" si="1395">IF(B444="GOLD",AI444,0)</f>
        <v>0</v>
      </c>
      <c r="CI444" s="6">
        <f t="shared" ref="CI444:CI449" si="1396">IF(B444="GOLD",AJ444,0)</f>
        <v>0</v>
      </c>
      <c r="CJ444" s="6">
        <f t="shared" ref="CJ444:CJ449" si="1397">IF(B444="SILVER",AG444,0)</f>
        <v>0</v>
      </c>
      <c r="CK444" s="6">
        <f t="shared" ref="CK444:CK449" si="1398">IF(B444="SILVER",AH444,0)</f>
        <v>0</v>
      </c>
      <c r="CL444" s="6">
        <f t="shared" ref="CL444:CL449" si="1399">IF(B444="SILVER",AI444,0)</f>
        <v>0</v>
      </c>
      <c r="CM444" s="6">
        <f t="shared" ref="CM444:CM449" si="1400">IF(B444="SILVER",AJ444,0)</f>
        <v>0</v>
      </c>
      <c r="CN444" s="6">
        <f t="shared" ref="CN444:CN449" si="1401">IF(B444="US 500",AG444,0)</f>
        <v>0</v>
      </c>
      <c r="CO444" s="6">
        <f t="shared" ref="CO444:CO449" si="1402">IF(B444="US 500",AH444,0)</f>
        <v>0</v>
      </c>
      <c r="CP444" s="6">
        <f t="shared" ref="CP444:CP449" si="1403">IF(B444="US 500",AI444,0)</f>
        <v>0</v>
      </c>
      <c r="CQ444" s="36">
        <f t="shared" ref="CQ444:CQ449" si="1404">IF(B444="US 500",AJ444,0)</f>
        <v>44.25</v>
      </c>
      <c r="CR444" s="6">
        <f t="shared" ref="CR444:CR449" si="1405">IF(B444="N GAS",AG444,0)</f>
        <v>0</v>
      </c>
      <c r="CS444" s="6">
        <f t="shared" ref="CS444:CS449" si="1406">IF(B444="N GAS",AH444,0)</f>
        <v>0</v>
      </c>
      <c r="CT444" s="6">
        <f t="shared" ref="CT444:CT449" si="1407">IF(B444="N GAS",AI444,0)</f>
        <v>0</v>
      </c>
      <c r="CU444" s="6">
        <f t="shared" ref="CU444:CU449" si="1408">IF(B444="N GAS",AJ444,0)</f>
        <v>0</v>
      </c>
      <c r="CV444" s="6">
        <f t="shared" ref="CV444:CV449" si="1409">IF(F444="N GAS",AK444,0)</f>
        <v>0</v>
      </c>
      <c r="CW444" s="6">
        <f t="shared" ref="CW444:CW449" si="1410">IF(F444="N GAS",AL444,0)</f>
        <v>0</v>
      </c>
      <c r="CX444" s="6">
        <f t="shared" ref="CX444:CX449" si="1411">IF(F444="N GAS",AM444,0)</f>
        <v>0</v>
      </c>
      <c r="CY444" s="6">
        <f t="shared" ref="CY444:CY449" si="1412">IF(B444="SMALLCAP 2000",AJ444,0)</f>
        <v>0</v>
      </c>
      <c r="CZ444" s="6"/>
      <c r="DA444" s="6"/>
      <c r="DB444" s="6"/>
      <c r="DC444" s="6"/>
      <c r="DD444" s="133"/>
      <c r="DE444" s="133"/>
      <c r="DF444" s="133"/>
      <c r="DG444" s="133"/>
      <c r="DH444" s="56"/>
      <c r="DI444" s="56"/>
      <c r="DJ444" s="56"/>
      <c r="DK444" s="56"/>
      <c r="DL444" s="56"/>
    </row>
    <row r="445" spans="1:116" s="31" customFormat="1" ht="29.25" customHeight="1" thickTop="1" thickBot="1" x14ac:dyDescent="0.35">
      <c r="A445" s="4">
        <v>44496</v>
      </c>
      <c r="B445" s="5" t="s">
        <v>4</v>
      </c>
      <c r="C445" s="5" t="s">
        <v>29</v>
      </c>
      <c r="D445" s="12" t="s">
        <v>11</v>
      </c>
      <c r="E445" s="5" t="s">
        <v>27</v>
      </c>
      <c r="F445" s="62" t="s">
        <v>30</v>
      </c>
      <c r="G445" s="35" t="s">
        <v>558</v>
      </c>
      <c r="H445" s="53">
        <v>46.5</v>
      </c>
      <c r="I445" s="82">
        <v>53.5</v>
      </c>
      <c r="J445" s="17">
        <v>51.5</v>
      </c>
      <c r="K445" s="17">
        <f t="shared" si="522"/>
        <v>1836.6</v>
      </c>
      <c r="L445" s="17"/>
      <c r="M445" s="17"/>
      <c r="N445" s="68">
        <v>51.5</v>
      </c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25"/>
      <c r="AE445" s="125"/>
      <c r="AF445" s="123"/>
      <c r="AG445" s="119">
        <f t="shared" si="1345"/>
        <v>51.5</v>
      </c>
      <c r="AH445" s="6">
        <f t="shared" si="1346"/>
        <v>0</v>
      </c>
      <c r="AI445" s="17">
        <f t="shared" si="1347"/>
        <v>0</v>
      </c>
      <c r="AJ445" s="17">
        <f t="shared" si="1348"/>
        <v>0</v>
      </c>
      <c r="AK445" s="20">
        <f t="shared" si="521"/>
        <v>51.5</v>
      </c>
      <c r="AL445" s="20">
        <f t="shared" si="523"/>
        <v>1657.85</v>
      </c>
      <c r="AM445" s="20"/>
      <c r="AN445" s="6">
        <f t="shared" si="1349"/>
        <v>0</v>
      </c>
      <c r="AO445" s="6">
        <f t="shared" si="1350"/>
        <v>0</v>
      </c>
      <c r="AP445" s="17">
        <f t="shared" si="1351"/>
        <v>0</v>
      </c>
      <c r="AQ445" s="17">
        <f t="shared" si="1352"/>
        <v>0</v>
      </c>
      <c r="AR445" s="6">
        <f t="shared" si="1353"/>
        <v>0</v>
      </c>
      <c r="AS445" s="6">
        <f t="shared" si="1354"/>
        <v>0</v>
      </c>
      <c r="AT445" s="6">
        <f t="shared" si="1355"/>
        <v>0</v>
      </c>
      <c r="AU445" s="6">
        <f t="shared" si="1356"/>
        <v>0</v>
      </c>
      <c r="AV445" s="36">
        <f t="shared" si="1357"/>
        <v>51.5</v>
      </c>
      <c r="AW445" s="6">
        <f t="shared" si="1358"/>
        <v>0</v>
      </c>
      <c r="AX445" s="6">
        <f t="shared" si="1359"/>
        <v>0</v>
      </c>
      <c r="AY445" s="6">
        <f t="shared" si="1360"/>
        <v>0</v>
      </c>
      <c r="AZ445" s="6">
        <f t="shared" si="1361"/>
        <v>0</v>
      </c>
      <c r="BA445" s="6">
        <f t="shared" si="1362"/>
        <v>0</v>
      </c>
      <c r="BB445" s="6">
        <f t="shared" si="1363"/>
        <v>0</v>
      </c>
      <c r="BC445" s="6">
        <f t="shared" si="1364"/>
        <v>0</v>
      </c>
      <c r="BD445" s="6">
        <f t="shared" si="1365"/>
        <v>0</v>
      </c>
      <c r="BE445" s="6">
        <f t="shared" si="1366"/>
        <v>0</v>
      </c>
      <c r="BF445" s="6">
        <f t="shared" si="1367"/>
        <v>0</v>
      </c>
      <c r="BG445" s="6">
        <f t="shared" si="1368"/>
        <v>0</v>
      </c>
      <c r="BH445" s="6">
        <f t="shared" si="1369"/>
        <v>0</v>
      </c>
      <c r="BI445" s="6">
        <f t="shared" si="1370"/>
        <v>0</v>
      </c>
      <c r="BJ445" s="6">
        <f t="shared" si="1371"/>
        <v>0</v>
      </c>
      <c r="BK445" s="17">
        <f t="shared" si="1372"/>
        <v>0</v>
      </c>
      <c r="BL445" s="6">
        <f t="shared" si="1373"/>
        <v>0</v>
      </c>
      <c r="BM445" s="6">
        <f t="shared" si="1374"/>
        <v>0</v>
      </c>
      <c r="BN445" s="6">
        <f t="shared" si="1375"/>
        <v>0</v>
      </c>
      <c r="BO445" s="6">
        <f t="shared" si="1376"/>
        <v>0</v>
      </c>
      <c r="BP445" s="6">
        <f t="shared" si="1377"/>
        <v>0</v>
      </c>
      <c r="BQ445" s="6">
        <f t="shared" si="1378"/>
        <v>0</v>
      </c>
      <c r="BR445" s="6">
        <f t="shared" si="1379"/>
        <v>0</v>
      </c>
      <c r="BS445" s="6">
        <f t="shared" si="1380"/>
        <v>0</v>
      </c>
      <c r="BT445" s="6">
        <f t="shared" si="1381"/>
        <v>0</v>
      </c>
      <c r="BU445" s="6">
        <f t="shared" si="1382"/>
        <v>0</v>
      </c>
      <c r="BV445" s="17">
        <f t="shared" si="1383"/>
        <v>0</v>
      </c>
      <c r="BW445" s="17">
        <f t="shared" si="1384"/>
        <v>0</v>
      </c>
      <c r="BX445" s="6">
        <f t="shared" si="1385"/>
        <v>0</v>
      </c>
      <c r="BY445" s="6">
        <f t="shared" si="1386"/>
        <v>0</v>
      </c>
      <c r="BZ445" s="6">
        <f t="shared" si="1387"/>
        <v>0</v>
      </c>
      <c r="CA445" s="6">
        <f t="shared" si="1388"/>
        <v>0</v>
      </c>
      <c r="CB445" s="6">
        <f t="shared" si="1389"/>
        <v>0</v>
      </c>
      <c r="CC445" s="6">
        <f t="shared" si="1390"/>
        <v>0</v>
      </c>
      <c r="CD445" s="6">
        <f t="shared" si="1391"/>
        <v>0</v>
      </c>
      <c r="CE445" s="6">
        <f t="shared" si="1392"/>
        <v>0</v>
      </c>
      <c r="CF445" s="6">
        <f t="shared" si="1393"/>
        <v>0</v>
      </c>
      <c r="CG445" s="6">
        <f t="shared" si="1394"/>
        <v>0</v>
      </c>
      <c r="CH445" s="6">
        <f t="shared" si="1395"/>
        <v>0</v>
      </c>
      <c r="CI445" s="6">
        <f t="shared" si="1396"/>
        <v>0</v>
      </c>
      <c r="CJ445" s="6">
        <f t="shared" si="1397"/>
        <v>0</v>
      </c>
      <c r="CK445" s="6">
        <f t="shared" si="1398"/>
        <v>0</v>
      </c>
      <c r="CL445" s="6">
        <f t="shared" si="1399"/>
        <v>0</v>
      </c>
      <c r="CM445" s="6">
        <f t="shared" si="1400"/>
        <v>0</v>
      </c>
      <c r="CN445" s="6">
        <f t="shared" si="1401"/>
        <v>0</v>
      </c>
      <c r="CO445" s="6">
        <f t="shared" si="1402"/>
        <v>0</v>
      </c>
      <c r="CP445" s="6">
        <f t="shared" si="1403"/>
        <v>0</v>
      </c>
      <c r="CQ445" s="6">
        <f t="shared" si="1404"/>
        <v>0</v>
      </c>
      <c r="CR445" s="6">
        <f t="shared" si="1405"/>
        <v>0</v>
      </c>
      <c r="CS445" s="6">
        <f t="shared" si="1406"/>
        <v>0</v>
      </c>
      <c r="CT445" s="6">
        <f t="shared" si="1407"/>
        <v>0</v>
      </c>
      <c r="CU445" s="6">
        <f t="shared" si="1408"/>
        <v>0</v>
      </c>
      <c r="CV445" s="6">
        <f t="shared" si="1409"/>
        <v>0</v>
      </c>
      <c r="CW445" s="6">
        <f t="shared" si="1410"/>
        <v>0</v>
      </c>
      <c r="CX445" s="6">
        <f t="shared" si="1411"/>
        <v>0</v>
      </c>
      <c r="CY445" s="6">
        <f t="shared" si="1412"/>
        <v>0</v>
      </c>
      <c r="CZ445" s="6"/>
      <c r="DA445" s="6"/>
      <c r="DB445" s="6"/>
      <c r="DC445" s="6"/>
      <c r="DD445" s="133"/>
      <c r="DE445" s="133"/>
      <c r="DF445" s="133"/>
      <c r="DG445" s="133"/>
      <c r="DH445" s="56"/>
      <c r="DI445" s="56"/>
      <c r="DJ445" s="56"/>
      <c r="DK445" s="56"/>
      <c r="DL445" s="56"/>
    </row>
    <row r="446" spans="1:116" s="31" customFormat="1" ht="29.25" customHeight="1" thickTop="1" thickBot="1" x14ac:dyDescent="0.35">
      <c r="A446" s="4">
        <v>44496</v>
      </c>
      <c r="B446" s="51" t="s">
        <v>7</v>
      </c>
      <c r="C446" s="5" t="s">
        <v>29</v>
      </c>
      <c r="D446" s="12" t="s">
        <v>11</v>
      </c>
      <c r="E446" s="5" t="s">
        <v>27</v>
      </c>
      <c r="F446" s="62" t="s">
        <v>1</v>
      </c>
      <c r="G446" s="35" t="s">
        <v>559</v>
      </c>
      <c r="H446" s="53">
        <v>47.75</v>
      </c>
      <c r="I446" s="81">
        <v>-52.25</v>
      </c>
      <c r="J446" s="72">
        <v>-53.25</v>
      </c>
      <c r="K446" s="17">
        <f t="shared" si="522"/>
        <v>1783.35</v>
      </c>
      <c r="L446" s="17"/>
      <c r="M446" s="17"/>
      <c r="N446" s="17"/>
      <c r="O446" s="17"/>
      <c r="P446" s="17"/>
      <c r="Q446" s="72">
        <v>-53.25</v>
      </c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25"/>
      <c r="AE446" s="125"/>
      <c r="AF446" s="123"/>
      <c r="AG446" s="118">
        <f t="shared" si="1345"/>
        <v>-53.25</v>
      </c>
      <c r="AH446" s="6">
        <f t="shared" si="1346"/>
        <v>0</v>
      </c>
      <c r="AI446" s="17">
        <f t="shared" si="1347"/>
        <v>0</v>
      </c>
      <c r="AJ446" s="17">
        <f t="shared" si="1348"/>
        <v>0</v>
      </c>
      <c r="AK446" s="20">
        <f t="shared" si="521"/>
        <v>-53.25</v>
      </c>
      <c r="AL446" s="20">
        <f t="shared" si="523"/>
        <v>1604.6</v>
      </c>
      <c r="AM446" s="20"/>
      <c r="AN446" s="6">
        <f t="shared" si="1349"/>
        <v>0</v>
      </c>
      <c r="AO446" s="6">
        <f t="shared" si="1350"/>
        <v>0</v>
      </c>
      <c r="AP446" s="17">
        <f t="shared" si="1351"/>
        <v>0</v>
      </c>
      <c r="AQ446" s="17">
        <f t="shared" si="1352"/>
        <v>0</v>
      </c>
      <c r="AR446" s="6">
        <f t="shared" si="1353"/>
        <v>0</v>
      </c>
      <c r="AS446" s="6">
        <f t="shared" si="1354"/>
        <v>0</v>
      </c>
      <c r="AT446" s="6">
        <f t="shared" si="1355"/>
        <v>0</v>
      </c>
      <c r="AU446" s="6">
        <f t="shared" si="1356"/>
        <v>0</v>
      </c>
      <c r="AV446" s="6">
        <f t="shared" si="1357"/>
        <v>0</v>
      </c>
      <c r="AW446" s="6">
        <f t="shared" si="1358"/>
        <v>0</v>
      </c>
      <c r="AX446" s="6">
        <f t="shared" si="1359"/>
        <v>0</v>
      </c>
      <c r="AY446" s="6">
        <f t="shared" si="1360"/>
        <v>0</v>
      </c>
      <c r="AZ446" s="6">
        <f t="shared" si="1361"/>
        <v>0</v>
      </c>
      <c r="BA446" s="6">
        <f t="shared" si="1362"/>
        <v>0</v>
      </c>
      <c r="BB446" s="6">
        <f t="shared" si="1363"/>
        <v>0</v>
      </c>
      <c r="BC446" s="6">
        <f t="shared" si="1364"/>
        <v>0</v>
      </c>
      <c r="BD446" s="6">
        <f t="shared" si="1365"/>
        <v>0</v>
      </c>
      <c r="BE446" s="6">
        <f t="shared" si="1366"/>
        <v>0</v>
      </c>
      <c r="BF446" s="6">
        <f t="shared" si="1367"/>
        <v>0</v>
      </c>
      <c r="BG446" s="6">
        <f t="shared" si="1368"/>
        <v>0</v>
      </c>
      <c r="BH446" s="79">
        <f t="shared" si="1369"/>
        <v>-53.25</v>
      </c>
      <c r="BI446" s="6">
        <f t="shared" si="1370"/>
        <v>0</v>
      </c>
      <c r="BJ446" s="6">
        <f t="shared" si="1371"/>
        <v>0</v>
      </c>
      <c r="BK446" s="17">
        <f t="shared" si="1372"/>
        <v>0</v>
      </c>
      <c r="BL446" s="6">
        <f t="shared" si="1373"/>
        <v>0</v>
      </c>
      <c r="BM446" s="6">
        <f t="shared" si="1374"/>
        <v>0</v>
      </c>
      <c r="BN446" s="6">
        <f t="shared" si="1375"/>
        <v>0</v>
      </c>
      <c r="BO446" s="6">
        <f t="shared" si="1376"/>
        <v>0</v>
      </c>
      <c r="BP446" s="6">
        <f t="shared" si="1377"/>
        <v>0</v>
      </c>
      <c r="BQ446" s="6">
        <f t="shared" si="1378"/>
        <v>0</v>
      </c>
      <c r="BR446" s="6">
        <f t="shared" si="1379"/>
        <v>0</v>
      </c>
      <c r="BS446" s="6">
        <f t="shared" si="1380"/>
        <v>0</v>
      </c>
      <c r="BT446" s="6">
        <f t="shared" si="1381"/>
        <v>0</v>
      </c>
      <c r="BU446" s="6">
        <f t="shared" si="1382"/>
        <v>0</v>
      </c>
      <c r="BV446" s="17">
        <f t="shared" si="1383"/>
        <v>0</v>
      </c>
      <c r="BW446" s="17">
        <f t="shared" si="1384"/>
        <v>0</v>
      </c>
      <c r="BX446" s="6">
        <f t="shared" si="1385"/>
        <v>0</v>
      </c>
      <c r="BY446" s="6">
        <f t="shared" si="1386"/>
        <v>0</v>
      </c>
      <c r="BZ446" s="6">
        <f t="shared" si="1387"/>
        <v>0</v>
      </c>
      <c r="CA446" s="6">
        <f t="shared" si="1388"/>
        <v>0</v>
      </c>
      <c r="CB446" s="6">
        <f t="shared" si="1389"/>
        <v>0</v>
      </c>
      <c r="CC446" s="6">
        <f t="shared" si="1390"/>
        <v>0</v>
      </c>
      <c r="CD446" s="6">
        <f t="shared" si="1391"/>
        <v>0</v>
      </c>
      <c r="CE446" s="6">
        <f t="shared" si="1392"/>
        <v>0</v>
      </c>
      <c r="CF446" s="6">
        <f t="shared" si="1393"/>
        <v>0</v>
      </c>
      <c r="CG446" s="6">
        <f t="shared" si="1394"/>
        <v>0</v>
      </c>
      <c r="CH446" s="6">
        <f t="shared" si="1395"/>
        <v>0</v>
      </c>
      <c r="CI446" s="6">
        <f t="shared" si="1396"/>
        <v>0</v>
      </c>
      <c r="CJ446" s="6">
        <f t="shared" si="1397"/>
        <v>0</v>
      </c>
      <c r="CK446" s="6">
        <f t="shared" si="1398"/>
        <v>0</v>
      </c>
      <c r="CL446" s="6">
        <f t="shared" si="1399"/>
        <v>0</v>
      </c>
      <c r="CM446" s="6">
        <f t="shared" si="1400"/>
        <v>0</v>
      </c>
      <c r="CN446" s="6">
        <f t="shared" si="1401"/>
        <v>0</v>
      </c>
      <c r="CO446" s="6">
        <f t="shared" si="1402"/>
        <v>0</v>
      </c>
      <c r="CP446" s="6">
        <f t="shared" si="1403"/>
        <v>0</v>
      </c>
      <c r="CQ446" s="6">
        <f t="shared" si="1404"/>
        <v>0</v>
      </c>
      <c r="CR446" s="6">
        <f t="shared" si="1405"/>
        <v>0</v>
      </c>
      <c r="CS446" s="6">
        <f t="shared" si="1406"/>
        <v>0</v>
      </c>
      <c r="CT446" s="6">
        <f t="shared" si="1407"/>
        <v>0</v>
      </c>
      <c r="CU446" s="6">
        <f t="shared" si="1408"/>
        <v>0</v>
      </c>
      <c r="CV446" s="6">
        <f t="shared" si="1409"/>
        <v>0</v>
      </c>
      <c r="CW446" s="6">
        <f t="shared" si="1410"/>
        <v>0</v>
      </c>
      <c r="CX446" s="6">
        <f t="shared" si="1411"/>
        <v>0</v>
      </c>
      <c r="CY446" s="6">
        <f t="shared" si="1412"/>
        <v>0</v>
      </c>
      <c r="CZ446" s="6"/>
      <c r="DA446" s="6"/>
      <c r="DB446" s="6"/>
      <c r="DC446" s="6"/>
      <c r="DD446" s="133"/>
      <c r="DE446" s="133"/>
      <c r="DF446" s="133"/>
      <c r="DG446" s="133"/>
      <c r="DH446" s="56"/>
      <c r="DI446" s="56"/>
      <c r="DJ446" s="56"/>
      <c r="DK446" s="56"/>
      <c r="DL446" s="56"/>
    </row>
    <row r="447" spans="1:116" s="31" customFormat="1" ht="29.25" customHeight="1" thickTop="1" thickBot="1" x14ac:dyDescent="0.35">
      <c r="A447" s="4">
        <v>44496</v>
      </c>
      <c r="B447" s="51" t="s">
        <v>8</v>
      </c>
      <c r="C447" s="5" t="s">
        <v>29</v>
      </c>
      <c r="D447" s="12" t="s">
        <v>11</v>
      </c>
      <c r="E447" s="5" t="s">
        <v>27</v>
      </c>
      <c r="F447" s="62" t="s">
        <v>1</v>
      </c>
      <c r="G447" s="35" t="s">
        <v>560</v>
      </c>
      <c r="H447" s="53">
        <v>48.75</v>
      </c>
      <c r="I447" s="81">
        <v>-51.25</v>
      </c>
      <c r="J447" s="72">
        <v>-52.25</v>
      </c>
      <c r="K447" s="17">
        <f t="shared" si="522"/>
        <v>1731.1</v>
      </c>
      <c r="L447" s="17"/>
      <c r="M447" s="17"/>
      <c r="N447" s="17"/>
      <c r="O447" s="17"/>
      <c r="P447" s="17"/>
      <c r="Q447" s="17"/>
      <c r="R447" s="72">
        <v>-52.25</v>
      </c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25"/>
      <c r="AE447" s="125"/>
      <c r="AF447" s="123"/>
      <c r="AG447" s="118">
        <f t="shared" si="1345"/>
        <v>-52.25</v>
      </c>
      <c r="AH447" s="6">
        <f t="shared" si="1346"/>
        <v>0</v>
      </c>
      <c r="AI447" s="17">
        <f t="shared" si="1347"/>
        <v>0</v>
      </c>
      <c r="AJ447" s="17">
        <f t="shared" si="1348"/>
        <v>0</v>
      </c>
      <c r="AK447" s="20">
        <f t="shared" si="521"/>
        <v>-52.25</v>
      </c>
      <c r="AL447" s="20">
        <f t="shared" si="523"/>
        <v>1552.35</v>
      </c>
      <c r="AM447" s="20"/>
      <c r="AN447" s="6">
        <f t="shared" si="1349"/>
        <v>0</v>
      </c>
      <c r="AO447" s="6">
        <f t="shared" si="1350"/>
        <v>0</v>
      </c>
      <c r="AP447" s="17">
        <f t="shared" si="1351"/>
        <v>0</v>
      </c>
      <c r="AQ447" s="17">
        <f t="shared" si="1352"/>
        <v>0</v>
      </c>
      <c r="AR447" s="6">
        <f t="shared" si="1353"/>
        <v>0</v>
      </c>
      <c r="AS447" s="6">
        <f t="shared" si="1354"/>
        <v>0</v>
      </c>
      <c r="AT447" s="6">
        <f t="shared" si="1355"/>
        <v>0</v>
      </c>
      <c r="AU447" s="6">
        <f t="shared" si="1356"/>
        <v>0</v>
      </c>
      <c r="AV447" s="6">
        <f t="shared" si="1357"/>
        <v>0</v>
      </c>
      <c r="AW447" s="6">
        <f t="shared" si="1358"/>
        <v>0</v>
      </c>
      <c r="AX447" s="6">
        <f t="shared" si="1359"/>
        <v>0</v>
      </c>
      <c r="AY447" s="6">
        <f t="shared" si="1360"/>
        <v>0</v>
      </c>
      <c r="AZ447" s="6">
        <f t="shared" si="1361"/>
        <v>0</v>
      </c>
      <c r="BA447" s="6">
        <f t="shared" si="1362"/>
        <v>0</v>
      </c>
      <c r="BB447" s="6">
        <f t="shared" si="1363"/>
        <v>0</v>
      </c>
      <c r="BC447" s="6">
        <f t="shared" si="1364"/>
        <v>0</v>
      </c>
      <c r="BD447" s="6">
        <f t="shared" si="1365"/>
        <v>0</v>
      </c>
      <c r="BE447" s="6">
        <f t="shared" si="1366"/>
        <v>0</v>
      </c>
      <c r="BF447" s="6">
        <f t="shared" si="1367"/>
        <v>0</v>
      </c>
      <c r="BG447" s="6">
        <f t="shared" si="1368"/>
        <v>0</v>
      </c>
      <c r="BH447" s="6">
        <f t="shared" si="1369"/>
        <v>0</v>
      </c>
      <c r="BI447" s="6">
        <f t="shared" si="1370"/>
        <v>0</v>
      </c>
      <c r="BJ447" s="6">
        <f t="shared" si="1371"/>
        <v>0</v>
      </c>
      <c r="BK447" s="17">
        <f t="shared" si="1372"/>
        <v>0</v>
      </c>
      <c r="BL447" s="79">
        <f t="shared" si="1373"/>
        <v>-52.25</v>
      </c>
      <c r="BM447" s="6">
        <f t="shared" si="1374"/>
        <v>0</v>
      </c>
      <c r="BN447" s="6">
        <f t="shared" si="1375"/>
        <v>0</v>
      </c>
      <c r="BO447" s="6">
        <f t="shared" si="1376"/>
        <v>0</v>
      </c>
      <c r="BP447" s="6">
        <f t="shared" si="1377"/>
        <v>0</v>
      </c>
      <c r="BQ447" s="6">
        <f t="shared" si="1378"/>
        <v>0</v>
      </c>
      <c r="BR447" s="6">
        <f t="shared" si="1379"/>
        <v>0</v>
      </c>
      <c r="BS447" s="6">
        <f t="shared" si="1380"/>
        <v>0</v>
      </c>
      <c r="BT447" s="6">
        <f t="shared" si="1381"/>
        <v>0</v>
      </c>
      <c r="BU447" s="6">
        <f t="shared" si="1382"/>
        <v>0</v>
      </c>
      <c r="BV447" s="17">
        <f t="shared" si="1383"/>
        <v>0</v>
      </c>
      <c r="BW447" s="17">
        <f t="shared" si="1384"/>
        <v>0</v>
      </c>
      <c r="BX447" s="6">
        <f t="shared" si="1385"/>
        <v>0</v>
      </c>
      <c r="BY447" s="6">
        <f t="shared" si="1386"/>
        <v>0</v>
      </c>
      <c r="BZ447" s="6">
        <f t="shared" si="1387"/>
        <v>0</v>
      </c>
      <c r="CA447" s="6">
        <f t="shared" si="1388"/>
        <v>0</v>
      </c>
      <c r="CB447" s="6">
        <f t="shared" si="1389"/>
        <v>0</v>
      </c>
      <c r="CC447" s="6">
        <f t="shared" si="1390"/>
        <v>0</v>
      </c>
      <c r="CD447" s="6">
        <f t="shared" si="1391"/>
        <v>0</v>
      </c>
      <c r="CE447" s="6">
        <f t="shared" si="1392"/>
        <v>0</v>
      </c>
      <c r="CF447" s="6">
        <f t="shared" si="1393"/>
        <v>0</v>
      </c>
      <c r="CG447" s="6">
        <f t="shared" si="1394"/>
        <v>0</v>
      </c>
      <c r="CH447" s="6">
        <f t="shared" si="1395"/>
        <v>0</v>
      </c>
      <c r="CI447" s="6">
        <f t="shared" si="1396"/>
        <v>0</v>
      </c>
      <c r="CJ447" s="6">
        <f t="shared" si="1397"/>
        <v>0</v>
      </c>
      <c r="CK447" s="6">
        <f t="shared" si="1398"/>
        <v>0</v>
      </c>
      <c r="CL447" s="6">
        <f t="shared" si="1399"/>
        <v>0</v>
      </c>
      <c r="CM447" s="6">
        <f t="shared" si="1400"/>
        <v>0</v>
      </c>
      <c r="CN447" s="6">
        <f t="shared" si="1401"/>
        <v>0</v>
      </c>
      <c r="CO447" s="6">
        <f t="shared" si="1402"/>
        <v>0</v>
      </c>
      <c r="CP447" s="6">
        <f t="shared" si="1403"/>
        <v>0</v>
      </c>
      <c r="CQ447" s="6">
        <f t="shared" si="1404"/>
        <v>0</v>
      </c>
      <c r="CR447" s="6">
        <f t="shared" si="1405"/>
        <v>0</v>
      </c>
      <c r="CS447" s="6">
        <f t="shared" si="1406"/>
        <v>0</v>
      </c>
      <c r="CT447" s="6">
        <f t="shared" si="1407"/>
        <v>0</v>
      </c>
      <c r="CU447" s="6">
        <f t="shared" si="1408"/>
        <v>0</v>
      </c>
      <c r="CV447" s="6">
        <f t="shared" si="1409"/>
        <v>0</v>
      </c>
      <c r="CW447" s="6">
        <f t="shared" si="1410"/>
        <v>0</v>
      </c>
      <c r="CX447" s="6">
        <f t="shared" si="1411"/>
        <v>0</v>
      </c>
      <c r="CY447" s="6">
        <f t="shared" si="1412"/>
        <v>0</v>
      </c>
      <c r="CZ447" s="6"/>
      <c r="DA447" s="6"/>
      <c r="DB447" s="6"/>
      <c r="DC447" s="6"/>
      <c r="DD447" s="133"/>
      <c r="DE447" s="133"/>
      <c r="DF447" s="133"/>
      <c r="DG447" s="133"/>
      <c r="DH447" s="56"/>
      <c r="DI447" s="56"/>
      <c r="DJ447" s="56"/>
      <c r="DK447" s="56"/>
      <c r="DL447" s="56"/>
    </row>
    <row r="448" spans="1:116" s="31" customFormat="1" ht="29.25" customHeight="1" thickTop="1" thickBot="1" x14ac:dyDescent="0.35">
      <c r="A448" s="4">
        <v>44496</v>
      </c>
      <c r="B448" s="5" t="s">
        <v>9</v>
      </c>
      <c r="C448" s="5" t="s">
        <v>41</v>
      </c>
      <c r="D448" s="12" t="s">
        <v>11</v>
      </c>
      <c r="E448" s="5" t="s">
        <v>27</v>
      </c>
      <c r="F448" s="62" t="s">
        <v>1</v>
      </c>
      <c r="G448" s="35" t="s">
        <v>556</v>
      </c>
      <c r="H448" s="53">
        <v>49.25</v>
      </c>
      <c r="I448" s="82">
        <v>49.25</v>
      </c>
      <c r="J448" s="17">
        <v>47.25</v>
      </c>
      <c r="K448" s="17">
        <f t="shared" si="522"/>
        <v>1778.35</v>
      </c>
      <c r="L448" s="17"/>
      <c r="M448" s="17"/>
      <c r="N448" s="17"/>
      <c r="O448" s="17"/>
      <c r="P448" s="17"/>
      <c r="Q448" s="17"/>
      <c r="R448" s="17"/>
      <c r="S448" s="68">
        <v>47.25</v>
      </c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25"/>
      <c r="AE448" s="125"/>
      <c r="AF448" s="123"/>
      <c r="AG448" s="117">
        <f t="shared" si="1345"/>
        <v>0</v>
      </c>
      <c r="AH448" s="6">
        <f t="shared" si="1346"/>
        <v>0</v>
      </c>
      <c r="AI448" s="68">
        <f t="shared" si="1347"/>
        <v>47.25</v>
      </c>
      <c r="AJ448" s="17">
        <f t="shared" si="1348"/>
        <v>0</v>
      </c>
      <c r="AK448" s="20">
        <f t="shared" si="521"/>
        <v>47.25</v>
      </c>
      <c r="AL448" s="20">
        <f t="shared" si="523"/>
        <v>1599.6</v>
      </c>
      <c r="AM448" s="20"/>
      <c r="AN448" s="6">
        <f t="shared" si="1349"/>
        <v>0</v>
      </c>
      <c r="AO448" s="6">
        <f t="shared" si="1350"/>
        <v>0</v>
      </c>
      <c r="AP448" s="17">
        <f t="shared" si="1351"/>
        <v>0</v>
      </c>
      <c r="AQ448" s="17">
        <f t="shared" si="1352"/>
        <v>0</v>
      </c>
      <c r="AR448" s="6">
        <f t="shared" si="1353"/>
        <v>0</v>
      </c>
      <c r="AS448" s="6">
        <f t="shared" si="1354"/>
        <v>0</v>
      </c>
      <c r="AT448" s="6">
        <f t="shared" si="1355"/>
        <v>0</v>
      </c>
      <c r="AU448" s="6">
        <f t="shared" si="1356"/>
        <v>0</v>
      </c>
      <c r="AV448" s="6">
        <f t="shared" si="1357"/>
        <v>0</v>
      </c>
      <c r="AW448" s="6">
        <f t="shared" si="1358"/>
        <v>0</v>
      </c>
      <c r="AX448" s="6">
        <f t="shared" si="1359"/>
        <v>0</v>
      </c>
      <c r="AY448" s="6">
        <f t="shared" si="1360"/>
        <v>0</v>
      </c>
      <c r="AZ448" s="6">
        <f t="shared" si="1361"/>
        <v>0</v>
      </c>
      <c r="BA448" s="6">
        <f t="shared" si="1362"/>
        <v>0</v>
      </c>
      <c r="BB448" s="6">
        <f t="shared" si="1363"/>
        <v>0</v>
      </c>
      <c r="BC448" s="6">
        <f t="shared" si="1364"/>
        <v>0</v>
      </c>
      <c r="BD448" s="6">
        <f t="shared" si="1365"/>
        <v>0</v>
      </c>
      <c r="BE448" s="6">
        <f t="shared" si="1366"/>
        <v>0</v>
      </c>
      <c r="BF448" s="6">
        <f t="shared" si="1367"/>
        <v>0</v>
      </c>
      <c r="BG448" s="6">
        <f t="shared" si="1368"/>
        <v>0</v>
      </c>
      <c r="BH448" s="6">
        <f t="shared" si="1369"/>
        <v>0</v>
      </c>
      <c r="BI448" s="6">
        <f t="shared" si="1370"/>
        <v>0</v>
      </c>
      <c r="BJ448" s="6">
        <f t="shared" si="1371"/>
        <v>0</v>
      </c>
      <c r="BK448" s="17">
        <f t="shared" si="1372"/>
        <v>0</v>
      </c>
      <c r="BL448" s="6">
        <f t="shared" si="1373"/>
        <v>0</v>
      </c>
      <c r="BM448" s="6">
        <f t="shared" si="1374"/>
        <v>0</v>
      </c>
      <c r="BN448" s="6">
        <f t="shared" si="1375"/>
        <v>0</v>
      </c>
      <c r="BO448" s="6">
        <f t="shared" si="1376"/>
        <v>0</v>
      </c>
      <c r="BP448" s="6">
        <f t="shared" si="1377"/>
        <v>0</v>
      </c>
      <c r="BQ448" s="6">
        <f t="shared" si="1378"/>
        <v>0</v>
      </c>
      <c r="BR448" s="36">
        <f t="shared" si="1379"/>
        <v>47.25</v>
      </c>
      <c r="BS448" s="6">
        <f t="shared" si="1380"/>
        <v>0</v>
      </c>
      <c r="BT448" s="6">
        <f t="shared" si="1381"/>
        <v>0</v>
      </c>
      <c r="BU448" s="6">
        <f t="shared" si="1382"/>
        <v>0</v>
      </c>
      <c r="BV448" s="17">
        <f t="shared" si="1383"/>
        <v>0</v>
      </c>
      <c r="BW448" s="17">
        <f t="shared" si="1384"/>
        <v>0</v>
      </c>
      <c r="BX448" s="6">
        <f t="shared" si="1385"/>
        <v>0</v>
      </c>
      <c r="BY448" s="6">
        <f t="shared" si="1386"/>
        <v>0</v>
      </c>
      <c r="BZ448" s="6">
        <f t="shared" si="1387"/>
        <v>0</v>
      </c>
      <c r="CA448" s="6">
        <f t="shared" si="1388"/>
        <v>0</v>
      </c>
      <c r="CB448" s="6">
        <f t="shared" si="1389"/>
        <v>0</v>
      </c>
      <c r="CC448" s="6">
        <f t="shared" si="1390"/>
        <v>0</v>
      </c>
      <c r="CD448" s="6">
        <f t="shared" si="1391"/>
        <v>0</v>
      </c>
      <c r="CE448" s="6">
        <f t="shared" si="1392"/>
        <v>0</v>
      </c>
      <c r="CF448" s="6">
        <f t="shared" si="1393"/>
        <v>0</v>
      </c>
      <c r="CG448" s="6">
        <f t="shared" si="1394"/>
        <v>0</v>
      </c>
      <c r="CH448" s="6">
        <f t="shared" si="1395"/>
        <v>0</v>
      </c>
      <c r="CI448" s="6">
        <f t="shared" si="1396"/>
        <v>0</v>
      </c>
      <c r="CJ448" s="6">
        <f t="shared" si="1397"/>
        <v>0</v>
      </c>
      <c r="CK448" s="6">
        <f t="shared" si="1398"/>
        <v>0</v>
      </c>
      <c r="CL448" s="6">
        <f t="shared" si="1399"/>
        <v>0</v>
      </c>
      <c r="CM448" s="6">
        <f t="shared" si="1400"/>
        <v>0</v>
      </c>
      <c r="CN448" s="6">
        <f t="shared" si="1401"/>
        <v>0</v>
      </c>
      <c r="CO448" s="6">
        <f t="shared" si="1402"/>
        <v>0</v>
      </c>
      <c r="CP448" s="6">
        <f t="shared" si="1403"/>
        <v>0</v>
      </c>
      <c r="CQ448" s="6">
        <f t="shared" si="1404"/>
        <v>0</v>
      </c>
      <c r="CR448" s="6">
        <f t="shared" si="1405"/>
        <v>0</v>
      </c>
      <c r="CS448" s="6">
        <f t="shared" si="1406"/>
        <v>0</v>
      </c>
      <c r="CT448" s="6">
        <f t="shared" si="1407"/>
        <v>0</v>
      </c>
      <c r="CU448" s="6">
        <f t="shared" si="1408"/>
        <v>0</v>
      </c>
      <c r="CV448" s="6">
        <f t="shared" si="1409"/>
        <v>0</v>
      </c>
      <c r="CW448" s="6">
        <f t="shared" si="1410"/>
        <v>0</v>
      </c>
      <c r="CX448" s="6">
        <f t="shared" si="1411"/>
        <v>0</v>
      </c>
      <c r="CY448" s="6">
        <f t="shared" si="1412"/>
        <v>0</v>
      </c>
      <c r="CZ448" s="6"/>
      <c r="DA448" s="6"/>
      <c r="DB448" s="6"/>
      <c r="DC448" s="6"/>
      <c r="DD448" s="133"/>
      <c r="DE448" s="133"/>
      <c r="DF448" s="133"/>
      <c r="DG448" s="133"/>
      <c r="DH448" s="56"/>
      <c r="DI448" s="56"/>
      <c r="DJ448" s="56"/>
      <c r="DK448" s="56"/>
      <c r="DL448" s="56"/>
    </row>
    <row r="449" spans="1:116" s="31" customFormat="1" ht="29.25" customHeight="1" thickTop="1" thickBot="1" x14ac:dyDescent="0.35">
      <c r="A449" s="4">
        <v>44496</v>
      </c>
      <c r="B449" s="5" t="s">
        <v>10</v>
      </c>
      <c r="C449" s="5" t="s">
        <v>29</v>
      </c>
      <c r="D449" s="12" t="s">
        <v>11</v>
      </c>
      <c r="E449" s="5" t="s">
        <v>27</v>
      </c>
      <c r="F449" s="62" t="s">
        <v>1</v>
      </c>
      <c r="G449" s="35" t="s">
        <v>561</v>
      </c>
      <c r="H449" s="53">
        <v>47.75</v>
      </c>
      <c r="I449" s="82">
        <v>47.75</v>
      </c>
      <c r="J449" s="17">
        <v>45.75</v>
      </c>
      <c r="K449" s="17">
        <f t="shared" si="522"/>
        <v>1824.1</v>
      </c>
      <c r="L449" s="17"/>
      <c r="M449" s="17"/>
      <c r="N449" s="17"/>
      <c r="O449" s="17"/>
      <c r="P449" s="17"/>
      <c r="Q449" s="17"/>
      <c r="R449" s="17"/>
      <c r="S449" s="17"/>
      <c r="T449" s="68">
        <v>45.75</v>
      </c>
      <c r="U449" s="17"/>
      <c r="V449" s="17"/>
      <c r="W449" s="17"/>
      <c r="X449" s="17"/>
      <c r="Y449" s="17"/>
      <c r="Z449" s="17"/>
      <c r="AA449" s="17"/>
      <c r="AB449" s="17"/>
      <c r="AC449" s="17"/>
      <c r="AD449" s="125"/>
      <c r="AE449" s="125"/>
      <c r="AF449" s="123"/>
      <c r="AG449" s="119">
        <f t="shared" si="1345"/>
        <v>45.75</v>
      </c>
      <c r="AH449" s="6">
        <f t="shared" si="1346"/>
        <v>0</v>
      </c>
      <c r="AI449" s="17">
        <f t="shared" si="1347"/>
        <v>0</v>
      </c>
      <c r="AJ449" s="17">
        <f t="shared" si="1348"/>
        <v>0</v>
      </c>
      <c r="AK449" s="20">
        <f t="shared" si="521"/>
        <v>45.75</v>
      </c>
      <c r="AL449" s="20">
        <f t="shared" si="523"/>
        <v>1645.35</v>
      </c>
      <c r="AM449" s="20"/>
      <c r="AN449" s="6">
        <f t="shared" si="1349"/>
        <v>0</v>
      </c>
      <c r="AO449" s="6">
        <f t="shared" si="1350"/>
        <v>0</v>
      </c>
      <c r="AP449" s="17">
        <f t="shared" si="1351"/>
        <v>0</v>
      </c>
      <c r="AQ449" s="17">
        <f t="shared" si="1352"/>
        <v>0</v>
      </c>
      <c r="AR449" s="6">
        <f t="shared" si="1353"/>
        <v>0</v>
      </c>
      <c r="AS449" s="6">
        <f t="shared" si="1354"/>
        <v>0</v>
      </c>
      <c r="AT449" s="6">
        <f t="shared" si="1355"/>
        <v>0</v>
      </c>
      <c r="AU449" s="6">
        <f t="shared" si="1356"/>
        <v>0</v>
      </c>
      <c r="AV449" s="6">
        <f t="shared" si="1357"/>
        <v>0</v>
      </c>
      <c r="AW449" s="6">
        <f t="shared" si="1358"/>
        <v>0</v>
      </c>
      <c r="AX449" s="6">
        <f t="shared" si="1359"/>
        <v>0</v>
      </c>
      <c r="AY449" s="6">
        <f t="shared" si="1360"/>
        <v>0</v>
      </c>
      <c r="AZ449" s="6">
        <f t="shared" si="1361"/>
        <v>0</v>
      </c>
      <c r="BA449" s="6">
        <f t="shared" si="1362"/>
        <v>0</v>
      </c>
      <c r="BB449" s="6">
        <f t="shared" si="1363"/>
        <v>0</v>
      </c>
      <c r="BC449" s="6">
        <f t="shared" si="1364"/>
        <v>0</v>
      </c>
      <c r="BD449" s="6">
        <f t="shared" si="1365"/>
        <v>0</v>
      </c>
      <c r="BE449" s="6">
        <f t="shared" si="1366"/>
        <v>0</v>
      </c>
      <c r="BF449" s="6">
        <f t="shared" si="1367"/>
        <v>0</v>
      </c>
      <c r="BG449" s="6">
        <f t="shared" si="1368"/>
        <v>0</v>
      </c>
      <c r="BH449" s="6">
        <f t="shared" si="1369"/>
        <v>0</v>
      </c>
      <c r="BI449" s="6">
        <f t="shared" si="1370"/>
        <v>0</v>
      </c>
      <c r="BJ449" s="6">
        <f t="shared" si="1371"/>
        <v>0</v>
      </c>
      <c r="BK449" s="17">
        <f t="shared" si="1372"/>
        <v>0</v>
      </c>
      <c r="BL449" s="6">
        <f t="shared" si="1373"/>
        <v>0</v>
      </c>
      <c r="BM449" s="6">
        <f t="shared" si="1374"/>
        <v>0</v>
      </c>
      <c r="BN449" s="6">
        <f t="shared" si="1375"/>
        <v>0</v>
      </c>
      <c r="BO449" s="6">
        <f t="shared" si="1376"/>
        <v>0</v>
      </c>
      <c r="BP449" s="6">
        <f t="shared" si="1377"/>
        <v>0</v>
      </c>
      <c r="BQ449" s="6">
        <f t="shared" si="1378"/>
        <v>0</v>
      </c>
      <c r="BR449" s="6">
        <f t="shared" si="1379"/>
        <v>0</v>
      </c>
      <c r="BS449" s="6">
        <f t="shared" si="1380"/>
        <v>0</v>
      </c>
      <c r="BT449" s="36">
        <f t="shared" si="1381"/>
        <v>45.75</v>
      </c>
      <c r="BU449" s="6">
        <f t="shared" si="1382"/>
        <v>0</v>
      </c>
      <c r="BV449" s="17">
        <f t="shared" si="1383"/>
        <v>0</v>
      </c>
      <c r="BW449" s="17">
        <f t="shared" si="1384"/>
        <v>0</v>
      </c>
      <c r="BX449" s="6">
        <f t="shared" si="1385"/>
        <v>0</v>
      </c>
      <c r="BY449" s="6">
        <f t="shared" si="1386"/>
        <v>0</v>
      </c>
      <c r="BZ449" s="6">
        <f t="shared" si="1387"/>
        <v>0</v>
      </c>
      <c r="CA449" s="6">
        <f t="shared" si="1388"/>
        <v>0</v>
      </c>
      <c r="CB449" s="6">
        <f t="shared" si="1389"/>
        <v>0</v>
      </c>
      <c r="CC449" s="6">
        <f t="shared" si="1390"/>
        <v>0</v>
      </c>
      <c r="CD449" s="6">
        <f t="shared" si="1391"/>
        <v>0</v>
      </c>
      <c r="CE449" s="6">
        <f t="shared" si="1392"/>
        <v>0</v>
      </c>
      <c r="CF449" s="6">
        <f t="shared" si="1393"/>
        <v>0</v>
      </c>
      <c r="CG449" s="6">
        <f t="shared" si="1394"/>
        <v>0</v>
      </c>
      <c r="CH449" s="6">
        <f t="shared" si="1395"/>
        <v>0</v>
      </c>
      <c r="CI449" s="6">
        <f t="shared" si="1396"/>
        <v>0</v>
      </c>
      <c r="CJ449" s="6">
        <f t="shared" si="1397"/>
        <v>0</v>
      </c>
      <c r="CK449" s="6">
        <f t="shared" si="1398"/>
        <v>0</v>
      </c>
      <c r="CL449" s="6">
        <f t="shared" si="1399"/>
        <v>0</v>
      </c>
      <c r="CM449" s="6">
        <f t="shared" si="1400"/>
        <v>0</v>
      </c>
      <c r="CN449" s="6">
        <f t="shared" si="1401"/>
        <v>0</v>
      </c>
      <c r="CO449" s="6">
        <f t="shared" si="1402"/>
        <v>0</v>
      </c>
      <c r="CP449" s="6">
        <f t="shared" si="1403"/>
        <v>0</v>
      </c>
      <c r="CQ449" s="6">
        <f t="shared" si="1404"/>
        <v>0</v>
      </c>
      <c r="CR449" s="6">
        <f t="shared" si="1405"/>
        <v>0</v>
      </c>
      <c r="CS449" s="6">
        <f t="shared" si="1406"/>
        <v>0</v>
      </c>
      <c r="CT449" s="6">
        <f t="shared" si="1407"/>
        <v>0</v>
      </c>
      <c r="CU449" s="6">
        <f t="shared" si="1408"/>
        <v>0</v>
      </c>
      <c r="CV449" s="6">
        <f t="shared" si="1409"/>
        <v>0</v>
      </c>
      <c r="CW449" s="6">
        <f t="shared" si="1410"/>
        <v>0</v>
      </c>
      <c r="CX449" s="6">
        <f t="shared" si="1411"/>
        <v>0</v>
      </c>
      <c r="CY449" s="6">
        <f t="shared" si="1412"/>
        <v>0</v>
      </c>
      <c r="CZ449" s="6"/>
      <c r="DA449" s="6"/>
      <c r="DB449" s="6"/>
      <c r="DC449" s="6"/>
      <c r="DD449" s="133"/>
      <c r="DE449" s="133"/>
      <c r="DF449" s="133"/>
      <c r="DG449" s="133"/>
      <c r="DH449" s="56"/>
      <c r="DI449" s="56"/>
      <c r="DJ449" s="56"/>
      <c r="DK449" s="56"/>
      <c r="DL449" s="56"/>
    </row>
    <row r="450" spans="1:116" s="31" customFormat="1" ht="29.25" customHeight="1" thickTop="1" thickBot="1" x14ac:dyDescent="0.35">
      <c r="A450" s="4">
        <v>44497</v>
      </c>
      <c r="B450" s="51" t="s">
        <v>23</v>
      </c>
      <c r="C450" s="5" t="s">
        <v>29</v>
      </c>
      <c r="D450" s="5" t="s">
        <v>11</v>
      </c>
      <c r="E450" s="5" t="s">
        <v>64</v>
      </c>
      <c r="F450" s="5" t="s">
        <v>30</v>
      </c>
      <c r="G450" s="35" t="s">
        <v>562</v>
      </c>
      <c r="H450" s="53">
        <v>53.5</v>
      </c>
      <c r="I450" s="81">
        <v>-53.5</v>
      </c>
      <c r="J450" s="72">
        <v>-54.5</v>
      </c>
      <c r="K450" s="17">
        <f t="shared" si="522"/>
        <v>1769.6</v>
      </c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72">
        <v>-54.5</v>
      </c>
      <c r="X450" s="17"/>
      <c r="Y450" s="17"/>
      <c r="Z450" s="17"/>
      <c r="AA450" s="17"/>
      <c r="AB450" s="17"/>
      <c r="AC450" s="17"/>
      <c r="AD450" s="125"/>
      <c r="AE450" s="125"/>
      <c r="AF450" s="123"/>
      <c r="AG450" s="118">
        <f t="shared" ref="AG450:AG453" si="1413">IF(C450="HF",J450,0)</f>
        <v>-54.5</v>
      </c>
      <c r="AH450" s="6">
        <f t="shared" ref="AH450:AH453" si="1414">IF(C450="HF2",J450,0)</f>
        <v>0</v>
      </c>
      <c r="AI450" s="17">
        <f t="shared" ref="AI450:AI453" si="1415">IF(C450="HF3",J450,0)</f>
        <v>0</v>
      </c>
      <c r="AJ450" s="17">
        <f t="shared" ref="AJ450:AJ453" si="1416">IF(C450="DP",J450,0)</f>
        <v>0</v>
      </c>
      <c r="AK450" s="20">
        <f t="shared" si="521"/>
        <v>-54.5</v>
      </c>
      <c r="AL450" s="20">
        <f t="shared" si="523"/>
        <v>1590.85</v>
      </c>
      <c r="AM450" s="20"/>
      <c r="AN450" s="6">
        <f t="shared" ref="AN450:AN453" si="1417">IF(B450="AUD/JPY",AG450,0)</f>
        <v>0</v>
      </c>
      <c r="AO450" s="6">
        <f t="shared" ref="AO450:AO453" si="1418">IF(B450="AUD/JPY",AH450,0)</f>
        <v>0</v>
      </c>
      <c r="AP450" s="17">
        <f t="shared" ref="AP450:AP453" si="1419">IF(B450="AUD/JPY",AI450,0)</f>
        <v>0</v>
      </c>
      <c r="AQ450" s="17">
        <f t="shared" ref="AQ450:AQ453" si="1420">IF(B450="AUD/JPY",AJ450,0)</f>
        <v>0</v>
      </c>
      <c r="AR450" s="6">
        <f t="shared" ref="AR450:AR453" si="1421">IF(B450="AUD/USD",AG450,0)</f>
        <v>0</v>
      </c>
      <c r="AS450" s="6">
        <f t="shared" ref="AS450:AS453" si="1422">IF(B450="AUD/USD",AH450,0)</f>
        <v>0</v>
      </c>
      <c r="AT450" s="6">
        <f t="shared" ref="AT450:AT453" si="1423">IF(B450="AUD/USD",AI450,0)</f>
        <v>0</v>
      </c>
      <c r="AU450" s="6">
        <f t="shared" ref="AU450:AU453" si="1424">IF(B450="AUD/USD",AJ450,0)</f>
        <v>0</v>
      </c>
      <c r="AV450" s="6">
        <f t="shared" ref="AV450:AV453" si="1425">IF(B450="EUR/GBP",AG450,0)</f>
        <v>0</v>
      </c>
      <c r="AW450" s="6">
        <f t="shared" ref="AW450:AW453" si="1426">IF(B450="EUR/GBP",AH450,0)</f>
        <v>0</v>
      </c>
      <c r="AX450" s="6">
        <f t="shared" ref="AX450:AX453" si="1427">IF(B450="EUR/GBP",AI450,0)</f>
        <v>0</v>
      </c>
      <c r="AY450" s="6">
        <f t="shared" ref="AY450:AY453" si="1428">IF(B450="EUR/GBP",AJ450,0)</f>
        <v>0</v>
      </c>
      <c r="AZ450" s="6">
        <f t="shared" ref="AZ450:AZ453" si="1429">IF(B450="EUR/JPY",AG450,0)</f>
        <v>0</v>
      </c>
      <c r="BA450" s="6">
        <f t="shared" ref="BA450:BA453" si="1430">IF(B450="EUR/JPY",AH450,0)</f>
        <v>0</v>
      </c>
      <c r="BB450" s="6">
        <f t="shared" ref="BB450:BB453" si="1431">IF(B450="EUR/JPY",AI450,0)</f>
        <v>0</v>
      </c>
      <c r="BC450" s="6">
        <f t="shared" ref="BC450:BC453" si="1432">IF(B450="EUR/JPY",AJ450,0)</f>
        <v>0</v>
      </c>
      <c r="BD450" s="6">
        <f t="shared" ref="BD450:BD453" si="1433">IF(B450="EUR/USD",AG450,0)</f>
        <v>0</v>
      </c>
      <c r="BE450" s="6">
        <f t="shared" ref="BE450:BE453" si="1434">IF(B450="EUR/USD",AH450,0)</f>
        <v>0</v>
      </c>
      <c r="BF450" s="6">
        <f t="shared" ref="BF450:BF453" si="1435">IF(B450="EUR/USD",AI450,0)</f>
        <v>0</v>
      </c>
      <c r="BG450" s="6">
        <f t="shared" ref="BG450:BG453" si="1436">IF(B450="EUR/USD",AJ450,0)</f>
        <v>0</v>
      </c>
      <c r="BH450" s="6">
        <f t="shared" ref="BH450:BH453" si="1437">IF(B450="GBP/JPY",AG450,0)</f>
        <v>0</v>
      </c>
      <c r="BI450" s="6">
        <f t="shared" ref="BI450:BI453" si="1438">IF(B450="GBP/JPY",AH450,0)</f>
        <v>0</v>
      </c>
      <c r="BJ450" s="6">
        <f t="shared" ref="BJ450:BJ453" si="1439">IF(B450="GBP/JPY",AI450,0)</f>
        <v>0</v>
      </c>
      <c r="BK450" s="17">
        <f t="shared" ref="BK450:BK453" si="1440">IF(B450="GBP/JPY",AJ450,0)</f>
        <v>0</v>
      </c>
      <c r="BL450" s="6">
        <f t="shared" ref="BL450:BL453" si="1441">IF(B450="GBP/USD",AG450,0)</f>
        <v>0</v>
      </c>
      <c r="BM450" s="6">
        <f t="shared" ref="BM450:BM453" si="1442">IF(B450="GBP/USD",AH450,0)</f>
        <v>0</v>
      </c>
      <c r="BN450" s="6">
        <f t="shared" ref="BN450:BN453" si="1443">IF(B450="GBP/USD",AI450,0)</f>
        <v>0</v>
      </c>
      <c r="BO450" s="6">
        <f t="shared" ref="BO450:BO453" si="1444">IF(B450="GBP/USD",AJ450,0)</f>
        <v>0</v>
      </c>
      <c r="BP450" s="6">
        <f t="shared" ref="BP450:BP453" si="1445">IF(B450="USD/CAD",AG450,0)</f>
        <v>0</v>
      </c>
      <c r="BQ450" s="6">
        <f t="shared" ref="BQ450:BQ453" si="1446">IF(B450="USD/CAD",AH450,0)</f>
        <v>0</v>
      </c>
      <c r="BR450" s="6">
        <f t="shared" ref="BR450:BR453" si="1447">IF(B450="USD/CAD",AI450,0)</f>
        <v>0</v>
      </c>
      <c r="BS450" s="6">
        <f t="shared" ref="BS450:BS453" si="1448">IF(B450="USD/CAD",AJ450,0)</f>
        <v>0</v>
      </c>
      <c r="BT450" s="6">
        <f t="shared" ref="BT450:BT453" si="1449">IF(B450="USD/CHF",AG450,0)</f>
        <v>0</v>
      </c>
      <c r="BU450" s="6">
        <f t="shared" ref="BU450:BU453" si="1450">IF(B450="USD/CHF",AH450,0)</f>
        <v>0</v>
      </c>
      <c r="BV450" s="17">
        <f t="shared" ref="BV450:BV453" si="1451">IF(B450="USD/CHF",AI450,0)</f>
        <v>0</v>
      </c>
      <c r="BW450" s="17">
        <f t="shared" ref="BW450:BW453" si="1452">IF(B450="USD/CHF",AJ450,0)</f>
        <v>0</v>
      </c>
      <c r="BX450" s="6">
        <f t="shared" ref="BX450:BX453" si="1453">IF(B450="USD/JPY",AG450,0)</f>
        <v>0</v>
      </c>
      <c r="BY450" s="6">
        <f t="shared" ref="BY450:BY453" si="1454">IF(B450="USD/JPY",AH450,0)</f>
        <v>0</v>
      </c>
      <c r="BZ450" s="6">
        <f t="shared" ref="BZ450:BZ453" si="1455">IF(B450="USD/JPY",AI450,0)</f>
        <v>0</v>
      </c>
      <c r="CA450" s="6">
        <f t="shared" ref="CA450:CA453" si="1456">IF(B450="USD/JPY",AJ450,0)</f>
        <v>0</v>
      </c>
      <c r="CB450" s="6">
        <f t="shared" ref="CB450:CB453" si="1457">IF(B450="CRUDE",AG450,0)</f>
        <v>0</v>
      </c>
      <c r="CC450" s="6">
        <f t="shared" ref="CC450:CC453" si="1458">IF(B450="CRUDE",AH450,0)</f>
        <v>0</v>
      </c>
      <c r="CD450" s="6">
        <f t="shared" ref="CD450:CD453" si="1459">IF(B450="CRUDE",AI450,0)</f>
        <v>0</v>
      </c>
      <c r="CE450" s="6">
        <f t="shared" ref="CE450:CE453" si="1460">IF(B450="CRUDE",AJ450,0)</f>
        <v>0</v>
      </c>
      <c r="CF450" s="79">
        <f t="shared" ref="CF450:CF453" si="1461">IF(B450="GOLD",AG450,0)</f>
        <v>-54.5</v>
      </c>
      <c r="CG450" s="6">
        <f t="shared" ref="CG450:CG453" si="1462">IF(B450="GOLD",AH450,0)</f>
        <v>0</v>
      </c>
      <c r="CH450" s="6">
        <f t="shared" ref="CH450:CH453" si="1463">IF(B450="GOLD",AI450,0)</f>
        <v>0</v>
      </c>
      <c r="CI450" s="6">
        <f t="shared" ref="CI450:CI453" si="1464">IF(B450="GOLD",AJ450,0)</f>
        <v>0</v>
      </c>
      <c r="CJ450" s="6">
        <f t="shared" ref="CJ450:CJ453" si="1465">IF(B450="SILVER",AG450,0)</f>
        <v>0</v>
      </c>
      <c r="CK450" s="6">
        <f t="shared" ref="CK450:CK453" si="1466">IF(B450="SILVER",AH450,0)</f>
        <v>0</v>
      </c>
      <c r="CL450" s="6">
        <f t="shared" ref="CL450:CL453" si="1467">IF(B450="SILVER",AI450,0)</f>
        <v>0</v>
      </c>
      <c r="CM450" s="6">
        <f t="shared" ref="CM450:CM453" si="1468">IF(B450="SILVER",AJ450,0)</f>
        <v>0</v>
      </c>
      <c r="CN450" s="6">
        <f t="shared" ref="CN450:CN453" si="1469">IF(B450="US 500",AG450,0)</f>
        <v>0</v>
      </c>
      <c r="CO450" s="6">
        <f t="shared" ref="CO450:CO453" si="1470">IF(B450="US 500",AH450,0)</f>
        <v>0</v>
      </c>
      <c r="CP450" s="6">
        <f t="shared" ref="CP450:CP453" si="1471">IF(B450="US 500",AI450,0)</f>
        <v>0</v>
      </c>
      <c r="CQ450" s="6">
        <f t="shared" ref="CQ450:CQ453" si="1472">IF(B450="US 500",AJ450,0)</f>
        <v>0</v>
      </c>
      <c r="CR450" s="6">
        <f t="shared" ref="CR450:CR453" si="1473">IF(B450="N GAS",AG450,0)</f>
        <v>0</v>
      </c>
      <c r="CS450" s="6">
        <f t="shared" ref="CS450:CS453" si="1474">IF(B450="N GAS",AH450,0)</f>
        <v>0</v>
      </c>
      <c r="CT450" s="6">
        <f t="shared" ref="CT450:CT453" si="1475">IF(B450="N GAS",AI450,0)</f>
        <v>0</v>
      </c>
      <c r="CU450" s="6">
        <f t="shared" ref="CU450:CU453" si="1476">IF(B450="N GAS",AJ450,0)</f>
        <v>0</v>
      </c>
      <c r="CV450" s="6">
        <f t="shared" ref="CV450:CV453" si="1477">IF(F450="N GAS",AK450,0)</f>
        <v>0</v>
      </c>
      <c r="CW450" s="6">
        <f t="shared" ref="CW450:CW453" si="1478">IF(F450="N GAS",AL450,0)</f>
        <v>0</v>
      </c>
      <c r="CX450" s="6">
        <f t="shared" ref="CX450:CX453" si="1479">IF(F450="N GAS",AM450,0)</f>
        <v>0</v>
      </c>
      <c r="CY450" s="6">
        <f t="shared" ref="CY450:CY453" si="1480">IF(B450="SMALLCAP 2000",AJ450,0)</f>
        <v>0</v>
      </c>
      <c r="CZ450" s="6"/>
      <c r="DA450" s="6"/>
      <c r="DB450" s="6"/>
      <c r="DC450" s="6"/>
      <c r="DD450" s="133"/>
      <c r="DE450" s="133"/>
      <c r="DF450" s="133"/>
      <c r="DG450" s="133"/>
      <c r="DH450" s="56"/>
      <c r="DI450" s="56"/>
      <c r="DJ450" s="56"/>
      <c r="DK450" s="56"/>
      <c r="DL450" s="56"/>
    </row>
    <row r="451" spans="1:116" s="31" customFormat="1" ht="29.25" customHeight="1" thickTop="1" thickBot="1" x14ac:dyDescent="0.35">
      <c r="A451" s="4">
        <v>44497</v>
      </c>
      <c r="B451" s="51" t="s">
        <v>6</v>
      </c>
      <c r="C451" s="5" t="s">
        <v>41</v>
      </c>
      <c r="D451" s="12" t="s">
        <v>11</v>
      </c>
      <c r="E451" s="5" t="s">
        <v>27</v>
      </c>
      <c r="F451" s="62" t="s">
        <v>30</v>
      </c>
      <c r="G451" s="35" t="s">
        <v>563</v>
      </c>
      <c r="H451" s="53">
        <v>51.5</v>
      </c>
      <c r="I451" s="81">
        <v>-51.5</v>
      </c>
      <c r="J451" s="72">
        <v>-52.5</v>
      </c>
      <c r="K451" s="17">
        <f t="shared" si="522"/>
        <v>1717.1</v>
      </c>
      <c r="L451" s="17"/>
      <c r="M451" s="17"/>
      <c r="N451" s="17"/>
      <c r="O451" s="17"/>
      <c r="P451" s="72">
        <v>-52.5</v>
      </c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25"/>
      <c r="AE451" s="125"/>
      <c r="AF451" s="123"/>
      <c r="AG451" s="117">
        <f t="shared" si="1413"/>
        <v>0</v>
      </c>
      <c r="AH451" s="6">
        <f t="shared" si="1414"/>
        <v>0</v>
      </c>
      <c r="AI451" s="72">
        <f t="shared" si="1415"/>
        <v>-52.5</v>
      </c>
      <c r="AJ451" s="17">
        <f t="shared" si="1416"/>
        <v>0</v>
      </c>
      <c r="AK451" s="20">
        <f t="shared" ref="AK451:AK514" si="1481">+SUM(AG451:AI451)</f>
        <v>-52.5</v>
      </c>
      <c r="AL451" s="20">
        <f t="shared" si="523"/>
        <v>1538.35</v>
      </c>
      <c r="AM451" s="20"/>
      <c r="AN451" s="6">
        <f t="shared" si="1417"/>
        <v>0</v>
      </c>
      <c r="AO451" s="6">
        <f t="shared" si="1418"/>
        <v>0</v>
      </c>
      <c r="AP451" s="17">
        <f t="shared" si="1419"/>
        <v>0</v>
      </c>
      <c r="AQ451" s="17">
        <f t="shared" si="1420"/>
        <v>0</v>
      </c>
      <c r="AR451" s="6">
        <f t="shared" si="1421"/>
        <v>0</v>
      </c>
      <c r="AS451" s="6">
        <f t="shared" si="1422"/>
        <v>0</v>
      </c>
      <c r="AT451" s="6">
        <f t="shared" si="1423"/>
        <v>0</v>
      </c>
      <c r="AU451" s="6">
        <f t="shared" si="1424"/>
        <v>0</v>
      </c>
      <c r="AV451" s="6">
        <f t="shared" si="1425"/>
        <v>0</v>
      </c>
      <c r="AW451" s="6">
        <f t="shared" si="1426"/>
        <v>0</v>
      </c>
      <c r="AX451" s="6">
        <f t="shared" si="1427"/>
        <v>0</v>
      </c>
      <c r="AY451" s="6">
        <f t="shared" si="1428"/>
        <v>0</v>
      </c>
      <c r="AZ451" s="6">
        <f t="shared" si="1429"/>
        <v>0</v>
      </c>
      <c r="BA451" s="6">
        <f t="shared" si="1430"/>
        <v>0</v>
      </c>
      <c r="BB451" s="6">
        <f t="shared" si="1431"/>
        <v>0</v>
      </c>
      <c r="BC451" s="6">
        <f t="shared" si="1432"/>
        <v>0</v>
      </c>
      <c r="BD451" s="6">
        <f t="shared" si="1433"/>
        <v>0</v>
      </c>
      <c r="BE451" s="6">
        <f t="shared" si="1434"/>
        <v>0</v>
      </c>
      <c r="BF451" s="79">
        <f t="shared" si="1435"/>
        <v>-52.5</v>
      </c>
      <c r="BG451" s="6">
        <f t="shared" si="1436"/>
        <v>0</v>
      </c>
      <c r="BH451" s="6">
        <f t="shared" si="1437"/>
        <v>0</v>
      </c>
      <c r="BI451" s="6">
        <f t="shared" si="1438"/>
        <v>0</v>
      </c>
      <c r="BJ451" s="6">
        <f t="shared" si="1439"/>
        <v>0</v>
      </c>
      <c r="BK451" s="17">
        <f t="shared" si="1440"/>
        <v>0</v>
      </c>
      <c r="BL451" s="6">
        <f t="shared" si="1441"/>
        <v>0</v>
      </c>
      <c r="BM451" s="6">
        <f t="shared" si="1442"/>
        <v>0</v>
      </c>
      <c r="BN451" s="6">
        <f t="shared" si="1443"/>
        <v>0</v>
      </c>
      <c r="BO451" s="6">
        <f t="shared" si="1444"/>
        <v>0</v>
      </c>
      <c r="BP451" s="6">
        <f t="shared" si="1445"/>
        <v>0</v>
      </c>
      <c r="BQ451" s="6">
        <f t="shared" si="1446"/>
        <v>0</v>
      </c>
      <c r="BR451" s="6">
        <f t="shared" si="1447"/>
        <v>0</v>
      </c>
      <c r="BS451" s="6">
        <f t="shared" si="1448"/>
        <v>0</v>
      </c>
      <c r="BT451" s="6">
        <f t="shared" si="1449"/>
        <v>0</v>
      </c>
      <c r="BU451" s="6">
        <f t="shared" si="1450"/>
        <v>0</v>
      </c>
      <c r="BV451" s="17">
        <f t="shared" si="1451"/>
        <v>0</v>
      </c>
      <c r="BW451" s="17">
        <f t="shared" si="1452"/>
        <v>0</v>
      </c>
      <c r="BX451" s="6">
        <f t="shared" si="1453"/>
        <v>0</v>
      </c>
      <c r="BY451" s="6">
        <f t="shared" si="1454"/>
        <v>0</v>
      </c>
      <c r="BZ451" s="6">
        <f t="shared" si="1455"/>
        <v>0</v>
      </c>
      <c r="CA451" s="6">
        <f t="shared" si="1456"/>
        <v>0</v>
      </c>
      <c r="CB451" s="6">
        <f t="shared" si="1457"/>
        <v>0</v>
      </c>
      <c r="CC451" s="6">
        <f t="shared" si="1458"/>
        <v>0</v>
      </c>
      <c r="CD451" s="6">
        <f t="shared" si="1459"/>
        <v>0</v>
      </c>
      <c r="CE451" s="6">
        <f t="shared" si="1460"/>
        <v>0</v>
      </c>
      <c r="CF451" s="6">
        <f t="shared" si="1461"/>
        <v>0</v>
      </c>
      <c r="CG451" s="6">
        <f t="shared" si="1462"/>
        <v>0</v>
      </c>
      <c r="CH451" s="6">
        <f t="shared" si="1463"/>
        <v>0</v>
      </c>
      <c r="CI451" s="6">
        <f t="shared" si="1464"/>
        <v>0</v>
      </c>
      <c r="CJ451" s="6">
        <f t="shared" si="1465"/>
        <v>0</v>
      </c>
      <c r="CK451" s="6">
        <f t="shared" si="1466"/>
        <v>0</v>
      </c>
      <c r="CL451" s="6">
        <f t="shared" si="1467"/>
        <v>0</v>
      </c>
      <c r="CM451" s="6">
        <f t="shared" si="1468"/>
        <v>0</v>
      </c>
      <c r="CN451" s="6">
        <f t="shared" si="1469"/>
        <v>0</v>
      </c>
      <c r="CO451" s="6">
        <f t="shared" si="1470"/>
        <v>0</v>
      </c>
      <c r="CP451" s="6">
        <f t="shared" si="1471"/>
        <v>0</v>
      </c>
      <c r="CQ451" s="6">
        <f t="shared" si="1472"/>
        <v>0</v>
      </c>
      <c r="CR451" s="6">
        <f t="shared" si="1473"/>
        <v>0</v>
      </c>
      <c r="CS451" s="6">
        <f t="shared" si="1474"/>
        <v>0</v>
      </c>
      <c r="CT451" s="6">
        <f t="shared" si="1475"/>
        <v>0</v>
      </c>
      <c r="CU451" s="6">
        <f t="shared" si="1476"/>
        <v>0</v>
      </c>
      <c r="CV451" s="6">
        <f t="shared" si="1477"/>
        <v>0</v>
      </c>
      <c r="CW451" s="6">
        <f t="shared" si="1478"/>
        <v>0</v>
      </c>
      <c r="CX451" s="6">
        <f t="shared" si="1479"/>
        <v>0</v>
      </c>
      <c r="CY451" s="6">
        <f t="shared" si="1480"/>
        <v>0</v>
      </c>
      <c r="CZ451" s="6"/>
      <c r="DA451" s="6"/>
      <c r="DB451" s="6"/>
      <c r="DC451" s="6"/>
      <c r="DD451" s="133"/>
      <c r="DE451" s="133"/>
      <c r="DF451" s="133"/>
      <c r="DG451" s="133"/>
      <c r="DH451" s="56"/>
      <c r="DI451" s="56"/>
      <c r="DJ451" s="56"/>
      <c r="DK451" s="56"/>
      <c r="DL451" s="56"/>
    </row>
    <row r="452" spans="1:116" s="31" customFormat="1" ht="29.25" customHeight="1" thickTop="1" thickBot="1" x14ac:dyDescent="0.35">
      <c r="A452" s="4">
        <v>44497</v>
      </c>
      <c r="B452" s="51" t="s">
        <v>8</v>
      </c>
      <c r="C452" s="5" t="s">
        <v>29</v>
      </c>
      <c r="D452" s="12" t="s">
        <v>11</v>
      </c>
      <c r="E452" s="5" t="s">
        <v>27</v>
      </c>
      <c r="F452" s="62" t="s">
        <v>30</v>
      </c>
      <c r="G452" s="35" t="s">
        <v>564</v>
      </c>
      <c r="H452" s="53">
        <v>48.75</v>
      </c>
      <c r="I452" s="81">
        <v>-48.75</v>
      </c>
      <c r="J452" s="72">
        <v>-49.75</v>
      </c>
      <c r="K452" s="17">
        <f t="shared" ref="K452:K515" si="1482">+SUM(J452+K451)</f>
        <v>1667.35</v>
      </c>
      <c r="L452" s="17"/>
      <c r="M452" s="17"/>
      <c r="N452" s="17"/>
      <c r="O452" s="17"/>
      <c r="P452" s="17"/>
      <c r="Q452" s="17"/>
      <c r="R452" s="72">
        <v>-49.75</v>
      </c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25"/>
      <c r="AE452" s="125"/>
      <c r="AF452" s="123"/>
      <c r="AG452" s="118">
        <f t="shared" si="1413"/>
        <v>-49.75</v>
      </c>
      <c r="AH452" s="6">
        <f t="shared" si="1414"/>
        <v>0</v>
      </c>
      <c r="AI452" s="17">
        <f t="shared" si="1415"/>
        <v>0</v>
      </c>
      <c r="AJ452" s="17">
        <f t="shared" si="1416"/>
        <v>0</v>
      </c>
      <c r="AK452" s="20">
        <f t="shared" si="1481"/>
        <v>-49.75</v>
      </c>
      <c r="AL452" s="20">
        <f t="shared" ref="AL452:AL515" si="1483">+SUM(AL451+AK452)</f>
        <v>1488.6</v>
      </c>
      <c r="AM452" s="20"/>
      <c r="AN452" s="6">
        <f t="shared" si="1417"/>
        <v>0</v>
      </c>
      <c r="AO452" s="6">
        <f t="shared" si="1418"/>
        <v>0</v>
      </c>
      <c r="AP452" s="17">
        <f t="shared" si="1419"/>
        <v>0</v>
      </c>
      <c r="AQ452" s="17">
        <f t="shared" si="1420"/>
        <v>0</v>
      </c>
      <c r="AR452" s="6">
        <f t="shared" si="1421"/>
        <v>0</v>
      </c>
      <c r="AS452" s="6">
        <f t="shared" si="1422"/>
        <v>0</v>
      </c>
      <c r="AT452" s="6">
        <f t="shared" si="1423"/>
        <v>0</v>
      </c>
      <c r="AU452" s="6">
        <f t="shared" si="1424"/>
        <v>0</v>
      </c>
      <c r="AV452" s="6">
        <f t="shared" si="1425"/>
        <v>0</v>
      </c>
      <c r="AW452" s="6">
        <f t="shared" si="1426"/>
        <v>0</v>
      </c>
      <c r="AX452" s="6">
        <f t="shared" si="1427"/>
        <v>0</v>
      </c>
      <c r="AY452" s="6">
        <f t="shared" si="1428"/>
        <v>0</v>
      </c>
      <c r="AZ452" s="6">
        <f t="shared" si="1429"/>
        <v>0</v>
      </c>
      <c r="BA452" s="6">
        <f t="shared" si="1430"/>
        <v>0</v>
      </c>
      <c r="BB452" s="6">
        <f t="shared" si="1431"/>
        <v>0</v>
      </c>
      <c r="BC452" s="6">
        <f t="shared" si="1432"/>
        <v>0</v>
      </c>
      <c r="BD452" s="6">
        <f t="shared" si="1433"/>
        <v>0</v>
      </c>
      <c r="BE452" s="6">
        <f t="shared" si="1434"/>
        <v>0</v>
      </c>
      <c r="BF452" s="6">
        <f t="shared" si="1435"/>
        <v>0</v>
      </c>
      <c r="BG452" s="6">
        <f t="shared" si="1436"/>
        <v>0</v>
      </c>
      <c r="BH452" s="6">
        <f t="shared" si="1437"/>
        <v>0</v>
      </c>
      <c r="BI452" s="6">
        <f t="shared" si="1438"/>
        <v>0</v>
      </c>
      <c r="BJ452" s="6">
        <f t="shared" si="1439"/>
        <v>0</v>
      </c>
      <c r="BK452" s="17">
        <f t="shared" si="1440"/>
        <v>0</v>
      </c>
      <c r="BL452" s="79">
        <f t="shared" si="1441"/>
        <v>-49.75</v>
      </c>
      <c r="BM452" s="6">
        <f t="shared" si="1442"/>
        <v>0</v>
      </c>
      <c r="BN452" s="6">
        <f t="shared" si="1443"/>
        <v>0</v>
      </c>
      <c r="BO452" s="6">
        <f t="shared" si="1444"/>
        <v>0</v>
      </c>
      <c r="BP452" s="6">
        <f t="shared" si="1445"/>
        <v>0</v>
      </c>
      <c r="BQ452" s="6">
        <f t="shared" si="1446"/>
        <v>0</v>
      </c>
      <c r="BR452" s="6">
        <f t="shared" si="1447"/>
        <v>0</v>
      </c>
      <c r="BS452" s="6">
        <f t="shared" si="1448"/>
        <v>0</v>
      </c>
      <c r="BT452" s="6">
        <f t="shared" si="1449"/>
        <v>0</v>
      </c>
      <c r="BU452" s="6">
        <f t="shared" si="1450"/>
        <v>0</v>
      </c>
      <c r="BV452" s="17">
        <f t="shared" si="1451"/>
        <v>0</v>
      </c>
      <c r="BW452" s="17">
        <f t="shared" si="1452"/>
        <v>0</v>
      </c>
      <c r="BX452" s="6">
        <f t="shared" si="1453"/>
        <v>0</v>
      </c>
      <c r="BY452" s="6">
        <f t="shared" si="1454"/>
        <v>0</v>
      </c>
      <c r="BZ452" s="6">
        <f t="shared" si="1455"/>
        <v>0</v>
      </c>
      <c r="CA452" s="6">
        <f t="shared" si="1456"/>
        <v>0</v>
      </c>
      <c r="CB452" s="6">
        <f t="shared" si="1457"/>
        <v>0</v>
      </c>
      <c r="CC452" s="6">
        <f t="shared" si="1458"/>
        <v>0</v>
      </c>
      <c r="CD452" s="6">
        <f t="shared" si="1459"/>
        <v>0</v>
      </c>
      <c r="CE452" s="6">
        <f t="shared" si="1460"/>
        <v>0</v>
      </c>
      <c r="CF452" s="6">
        <f t="shared" si="1461"/>
        <v>0</v>
      </c>
      <c r="CG452" s="6">
        <f t="shared" si="1462"/>
        <v>0</v>
      </c>
      <c r="CH452" s="6">
        <f t="shared" si="1463"/>
        <v>0</v>
      </c>
      <c r="CI452" s="6">
        <f t="shared" si="1464"/>
        <v>0</v>
      </c>
      <c r="CJ452" s="6">
        <f t="shared" si="1465"/>
        <v>0</v>
      </c>
      <c r="CK452" s="6">
        <f t="shared" si="1466"/>
        <v>0</v>
      </c>
      <c r="CL452" s="6">
        <f t="shared" si="1467"/>
        <v>0</v>
      </c>
      <c r="CM452" s="6">
        <f t="shared" si="1468"/>
        <v>0</v>
      </c>
      <c r="CN452" s="6">
        <f t="shared" si="1469"/>
        <v>0</v>
      </c>
      <c r="CO452" s="6">
        <f t="shared" si="1470"/>
        <v>0</v>
      </c>
      <c r="CP452" s="6">
        <f t="shared" si="1471"/>
        <v>0</v>
      </c>
      <c r="CQ452" s="6">
        <f t="shared" si="1472"/>
        <v>0</v>
      </c>
      <c r="CR452" s="6">
        <f t="shared" si="1473"/>
        <v>0</v>
      </c>
      <c r="CS452" s="6">
        <f t="shared" si="1474"/>
        <v>0</v>
      </c>
      <c r="CT452" s="6">
        <f t="shared" si="1475"/>
        <v>0</v>
      </c>
      <c r="CU452" s="6">
        <f t="shared" si="1476"/>
        <v>0</v>
      </c>
      <c r="CV452" s="6">
        <f t="shared" si="1477"/>
        <v>0</v>
      </c>
      <c r="CW452" s="6">
        <f t="shared" si="1478"/>
        <v>0</v>
      </c>
      <c r="CX452" s="6">
        <f t="shared" si="1479"/>
        <v>0</v>
      </c>
      <c r="CY452" s="6">
        <f t="shared" si="1480"/>
        <v>0</v>
      </c>
      <c r="CZ452" s="6"/>
      <c r="DA452" s="6"/>
      <c r="DB452" s="6"/>
      <c r="DC452" s="6"/>
      <c r="DD452" s="133"/>
      <c r="DE452" s="133"/>
      <c r="DF452" s="133"/>
      <c r="DG452" s="133"/>
      <c r="DH452" s="56"/>
      <c r="DI452" s="56"/>
      <c r="DJ452" s="56"/>
      <c r="DK452" s="56"/>
      <c r="DL452" s="56"/>
    </row>
    <row r="453" spans="1:116" s="31" customFormat="1" ht="29.25" customHeight="1" thickTop="1" thickBot="1" x14ac:dyDescent="0.35">
      <c r="A453" s="4">
        <v>44497</v>
      </c>
      <c r="B453" s="51" t="s">
        <v>0</v>
      </c>
      <c r="C453" s="5" t="s">
        <v>38</v>
      </c>
      <c r="D453" s="12" t="s">
        <v>11</v>
      </c>
      <c r="E453" s="5" t="s">
        <v>27</v>
      </c>
      <c r="F453" s="62" t="s">
        <v>1</v>
      </c>
      <c r="G453" s="35" t="s">
        <v>565</v>
      </c>
      <c r="H453" s="53">
        <v>43.25</v>
      </c>
      <c r="I453" s="81">
        <v>-56.75</v>
      </c>
      <c r="J453" s="72">
        <v>-57.75</v>
      </c>
      <c r="K453" s="17">
        <f t="shared" si="1482"/>
        <v>1609.6</v>
      </c>
      <c r="L453" s="17"/>
      <c r="M453" s="17"/>
      <c r="N453" s="17"/>
      <c r="O453" s="17"/>
      <c r="P453" s="17"/>
      <c r="Q453" s="17"/>
      <c r="R453" s="17"/>
      <c r="S453" s="17"/>
      <c r="T453" s="17"/>
      <c r="U453" s="72">
        <v>-57.75</v>
      </c>
      <c r="V453" s="17"/>
      <c r="W453" s="17"/>
      <c r="X453" s="17"/>
      <c r="Y453" s="17"/>
      <c r="Z453" s="17"/>
      <c r="AA453" s="17"/>
      <c r="AB453" s="17"/>
      <c r="AC453" s="17"/>
      <c r="AD453" s="125"/>
      <c r="AE453" s="125"/>
      <c r="AF453" s="123"/>
      <c r="AG453" s="117">
        <f t="shared" si="1413"/>
        <v>0</v>
      </c>
      <c r="AH453" s="79">
        <f t="shared" si="1414"/>
        <v>-57.75</v>
      </c>
      <c r="AI453" s="17">
        <f t="shared" si="1415"/>
        <v>0</v>
      </c>
      <c r="AJ453" s="17">
        <f t="shared" si="1416"/>
        <v>0</v>
      </c>
      <c r="AK453" s="20">
        <f t="shared" si="1481"/>
        <v>-57.75</v>
      </c>
      <c r="AL453" s="20">
        <f t="shared" si="1483"/>
        <v>1430.85</v>
      </c>
      <c r="AM453" s="20"/>
      <c r="AN453" s="6">
        <f t="shared" si="1417"/>
        <v>0</v>
      </c>
      <c r="AO453" s="6">
        <f t="shared" si="1418"/>
        <v>0</v>
      </c>
      <c r="AP453" s="17">
        <f t="shared" si="1419"/>
        <v>0</v>
      </c>
      <c r="AQ453" s="17">
        <f t="shared" si="1420"/>
        <v>0</v>
      </c>
      <c r="AR453" s="6">
        <f t="shared" si="1421"/>
        <v>0</v>
      </c>
      <c r="AS453" s="6">
        <f t="shared" si="1422"/>
        <v>0</v>
      </c>
      <c r="AT453" s="6">
        <f t="shared" si="1423"/>
        <v>0</v>
      </c>
      <c r="AU453" s="6">
        <f t="shared" si="1424"/>
        <v>0</v>
      </c>
      <c r="AV453" s="6">
        <f t="shared" si="1425"/>
        <v>0</v>
      </c>
      <c r="AW453" s="6">
        <f t="shared" si="1426"/>
        <v>0</v>
      </c>
      <c r="AX453" s="6">
        <f t="shared" si="1427"/>
        <v>0</v>
      </c>
      <c r="AY453" s="6">
        <f t="shared" si="1428"/>
        <v>0</v>
      </c>
      <c r="AZ453" s="6">
        <f t="shared" si="1429"/>
        <v>0</v>
      </c>
      <c r="BA453" s="6">
        <f t="shared" si="1430"/>
        <v>0</v>
      </c>
      <c r="BB453" s="6">
        <f t="shared" si="1431"/>
        <v>0</v>
      </c>
      <c r="BC453" s="6">
        <f t="shared" si="1432"/>
        <v>0</v>
      </c>
      <c r="BD453" s="6">
        <f t="shared" si="1433"/>
        <v>0</v>
      </c>
      <c r="BE453" s="6">
        <f t="shared" si="1434"/>
        <v>0</v>
      </c>
      <c r="BF453" s="6">
        <f t="shared" si="1435"/>
        <v>0</v>
      </c>
      <c r="BG453" s="6">
        <f t="shared" si="1436"/>
        <v>0</v>
      </c>
      <c r="BH453" s="6">
        <f t="shared" si="1437"/>
        <v>0</v>
      </c>
      <c r="BI453" s="6">
        <f t="shared" si="1438"/>
        <v>0</v>
      </c>
      <c r="BJ453" s="6">
        <f t="shared" si="1439"/>
        <v>0</v>
      </c>
      <c r="BK453" s="17">
        <f t="shared" si="1440"/>
        <v>0</v>
      </c>
      <c r="BL453" s="6">
        <f t="shared" si="1441"/>
        <v>0</v>
      </c>
      <c r="BM453" s="6">
        <f t="shared" si="1442"/>
        <v>0</v>
      </c>
      <c r="BN453" s="6">
        <f t="shared" si="1443"/>
        <v>0</v>
      </c>
      <c r="BO453" s="6">
        <f t="shared" si="1444"/>
        <v>0</v>
      </c>
      <c r="BP453" s="6">
        <f t="shared" si="1445"/>
        <v>0</v>
      </c>
      <c r="BQ453" s="6">
        <f t="shared" si="1446"/>
        <v>0</v>
      </c>
      <c r="BR453" s="6">
        <f t="shared" si="1447"/>
        <v>0</v>
      </c>
      <c r="BS453" s="6">
        <f t="shared" si="1448"/>
        <v>0</v>
      </c>
      <c r="BT453" s="6">
        <f t="shared" si="1449"/>
        <v>0</v>
      </c>
      <c r="BU453" s="6">
        <f t="shared" si="1450"/>
        <v>0</v>
      </c>
      <c r="BV453" s="17">
        <f t="shared" si="1451"/>
        <v>0</v>
      </c>
      <c r="BW453" s="17">
        <f t="shared" si="1452"/>
        <v>0</v>
      </c>
      <c r="BX453" s="6">
        <f t="shared" si="1453"/>
        <v>0</v>
      </c>
      <c r="BY453" s="79">
        <f t="shared" si="1454"/>
        <v>-57.75</v>
      </c>
      <c r="BZ453" s="6">
        <f t="shared" si="1455"/>
        <v>0</v>
      </c>
      <c r="CA453" s="6">
        <f t="shared" si="1456"/>
        <v>0</v>
      </c>
      <c r="CB453" s="6">
        <f t="shared" si="1457"/>
        <v>0</v>
      </c>
      <c r="CC453" s="6">
        <f t="shared" si="1458"/>
        <v>0</v>
      </c>
      <c r="CD453" s="6">
        <f t="shared" si="1459"/>
        <v>0</v>
      </c>
      <c r="CE453" s="6">
        <f t="shared" si="1460"/>
        <v>0</v>
      </c>
      <c r="CF453" s="6">
        <f t="shared" si="1461"/>
        <v>0</v>
      </c>
      <c r="CG453" s="6">
        <f t="shared" si="1462"/>
        <v>0</v>
      </c>
      <c r="CH453" s="6">
        <f t="shared" si="1463"/>
        <v>0</v>
      </c>
      <c r="CI453" s="6">
        <f t="shared" si="1464"/>
        <v>0</v>
      </c>
      <c r="CJ453" s="6">
        <f t="shared" si="1465"/>
        <v>0</v>
      </c>
      <c r="CK453" s="6">
        <f t="shared" si="1466"/>
        <v>0</v>
      </c>
      <c r="CL453" s="6">
        <f t="shared" si="1467"/>
        <v>0</v>
      </c>
      <c r="CM453" s="6">
        <f t="shared" si="1468"/>
        <v>0</v>
      </c>
      <c r="CN453" s="6">
        <f t="shared" si="1469"/>
        <v>0</v>
      </c>
      <c r="CO453" s="6">
        <f t="shared" si="1470"/>
        <v>0</v>
      </c>
      <c r="CP453" s="6">
        <f t="shared" si="1471"/>
        <v>0</v>
      </c>
      <c r="CQ453" s="6">
        <f t="shared" si="1472"/>
        <v>0</v>
      </c>
      <c r="CR453" s="6">
        <f t="shared" si="1473"/>
        <v>0</v>
      </c>
      <c r="CS453" s="6">
        <f t="shared" si="1474"/>
        <v>0</v>
      </c>
      <c r="CT453" s="6">
        <f t="shared" si="1475"/>
        <v>0</v>
      </c>
      <c r="CU453" s="6">
        <f t="shared" si="1476"/>
        <v>0</v>
      </c>
      <c r="CV453" s="6">
        <f t="shared" si="1477"/>
        <v>0</v>
      </c>
      <c r="CW453" s="6">
        <f t="shared" si="1478"/>
        <v>0</v>
      </c>
      <c r="CX453" s="6">
        <f t="shared" si="1479"/>
        <v>0</v>
      </c>
      <c r="CY453" s="6">
        <f t="shared" si="1480"/>
        <v>0</v>
      </c>
      <c r="CZ453" s="6"/>
      <c r="DA453" s="6"/>
      <c r="DB453" s="6"/>
      <c r="DC453" s="6"/>
      <c r="DD453" s="133"/>
      <c r="DE453" s="133"/>
      <c r="DF453" s="133"/>
      <c r="DG453" s="133"/>
      <c r="DH453" s="56"/>
      <c r="DI453" s="56"/>
      <c r="DJ453" s="56"/>
      <c r="DK453" s="56"/>
      <c r="DL453" s="56"/>
    </row>
    <row r="454" spans="1:116" s="31" customFormat="1" ht="29.25" customHeight="1" thickTop="1" thickBot="1" x14ac:dyDescent="0.35">
      <c r="A454" s="4">
        <v>44500</v>
      </c>
      <c r="B454" s="51" t="s">
        <v>9</v>
      </c>
      <c r="C454" s="5" t="s">
        <v>38</v>
      </c>
      <c r="D454" s="12" t="s">
        <v>11</v>
      </c>
      <c r="E454" s="5" t="s">
        <v>27</v>
      </c>
      <c r="F454" s="62" t="s">
        <v>30</v>
      </c>
      <c r="G454" s="35" t="s">
        <v>569</v>
      </c>
      <c r="H454" s="53">
        <v>55.75</v>
      </c>
      <c r="I454" s="81">
        <v>-55.75</v>
      </c>
      <c r="J454" s="72">
        <v>-56.75</v>
      </c>
      <c r="K454" s="17">
        <f t="shared" si="1482"/>
        <v>1552.85</v>
      </c>
      <c r="L454" s="17"/>
      <c r="M454" s="17"/>
      <c r="N454" s="17"/>
      <c r="O454" s="17"/>
      <c r="P454" s="17"/>
      <c r="Q454" s="17"/>
      <c r="R454" s="17"/>
      <c r="S454" s="72">
        <v>-56.75</v>
      </c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25"/>
      <c r="AE454" s="125"/>
      <c r="AF454" s="123"/>
      <c r="AG454" s="117">
        <f t="shared" ref="AG454:AG459" si="1484">IF(C454="HF",J454,0)</f>
        <v>0</v>
      </c>
      <c r="AH454" s="79">
        <f t="shared" ref="AH454:AH459" si="1485">IF(C454="HF2",J454,0)</f>
        <v>-56.75</v>
      </c>
      <c r="AI454" s="17">
        <f t="shared" ref="AI454:AI459" si="1486">IF(C454="HF3",J454,0)</f>
        <v>0</v>
      </c>
      <c r="AJ454" s="17">
        <f t="shared" ref="AJ454:AJ459" si="1487">IF(C454="DP",J454,0)</f>
        <v>0</v>
      </c>
      <c r="AK454" s="20">
        <f t="shared" si="1481"/>
        <v>-56.75</v>
      </c>
      <c r="AL454" s="20">
        <f t="shared" si="1483"/>
        <v>1374.1</v>
      </c>
      <c r="AM454" s="20"/>
      <c r="AN454" s="6">
        <f t="shared" ref="AN454:AN459" si="1488">IF(B454="AUD/JPY",AG454,0)</f>
        <v>0</v>
      </c>
      <c r="AO454" s="6">
        <f t="shared" ref="AO454:AO459" si="1489">IF(B454="AUD/JPY",AH454,0)</f>
        <v>0</v>
      </c>
      <c r="AP454" s="17">
        <f t="shared" ref="AP454:AP459" si="1490">IF(B454="AUD/JPY",AI454,0)</f>
        <v>0</v>
      </c>
      <c r="AQ454" s="17">
        <f t="shared" ref="AQ454:AQ459" si="1491">IF(B454="AUD/JPY",AJ454,0)</f>
        <v>0</v>
      </c>
      <c r="AR454" s="6">
        <f t="shared" ref="AR454:AR459" si="1492">IF(B454="AUD/USD",AG454,0)</f>
        <v>0</v>
      </c>
      <c r="AS454" s="6">
        <f t="shared" ref="AS454:AS459" si="1493">IF(B454="AUD/USD",AH454,0)</f>
        <v>0</v>
      </c>
      <c r="AT454" s="6">
        <f t="shared" ref="AT454:AT459" si="1494">IF(B454="AUD/USD",AI454,0)</f>
        <v>0</v>
      </c>
      <c r="AU454" s="6">
        <f t="shared" ref="AU454:AU459" si="1495">IF(B454="AUD/USD",AJ454,0)</f>
        <v>0</v>
      </c>
      <c r="AV454" s="6">
        <f t="shared" ref="AV454:AV459" si="1496">IF(B454="EUR/GBP",AG454,0)</f>
        <v>0</v>
      </c>
      <c r="AW454" s="6">
        <f t="shared" ref="AW454:AW459" si="1497">IF(B454="EUR/GBP",AH454,0)</f>
        <v>0</v>
      </c>
      <c r="AX454" s="6">
        <f t="shared" ref="AX454:AX459" si="1498">IF(B454="EUR/GBP",AI454,0)</f>
        <v>0</v>
      </c>
      <c r="AY454" s="6">
        <f t="shared" ref="AY454:AY459" si="1499">IF(B454="EUR/GBP",AJ454,0)</f>
        <v>0</v>
      </c>
      <c r="AZ454" s="6">
        <f t="shared" ref="AZ454:AZ459" si="1500">IF(B454="EUR/JPY",AG454,0)</f>
        <v>0</v>
      </c>
      <c r="BA454" s="6">
        <f t="shared" ref="BA454:BA459" si="1501">IF(B454="EUR/JPY",AH454,0)</f>
        <v>0</v>
      </c>
      <c r="BB454" s="6">
        <f t="shared" ref="BB454:BB459" si="1502">IF(B454="EUR/JPY",AI454,0)</f>
        <v>0</v>
      </c>
      <c r="BC454" s="6">
        <f t="shared" ref="BC454:BC459" si="1503">IF(B454="EUR/JPY",AJ454,0)</f>
        <v>0</v>
      </c>
      <c r="BD454" s="6">
        <f t="shared" ref="BD454:BD459" si="1504">IF(B454="EUR/USD",AG454,0)</f>
        <v>0</v>
      </c>
      <c r="BE454" s="6">
        <f t="shared" ref="BE454:BE459" si="1505">IF(B454="EUR/USD",AH454,0)</f>
        <v>0</v>
      </c>
      <c r="BF454" s="6">
        <f t="shared" ref="BF454:BF459" si="1506">IF(B454="EUR/USD",AI454,0)</f>
        <v>0</v>
      </c>
      <c r="BG454" s="6">
        <f t="shared" ref="BG454:BG459" si="1507">IF(B454="EUR/USD",AJ454,0)</f>
        <v>0</v>
      </c>
      <c r="BH454" s="6">
        <f t="shared" ref="BH454:BH459" si="1508">IF(B454="GBP/JPY",AG454,0)</f>
        <v>0</v>
      </c>
      <c r="BI454" s="6">
        <f t="shared" ref="BI454:BI459" si="1509">IF(B454="GBP/JPY",AH454,0)</f>
        <v>0</v>
      </c>
      <c r="BJ454" s="6">
        <f t="shared" ref="BJ454:BJ459" si="1510">IF(B454="GBP/JPY",AI454,0)</f>
        <v>0</v>
      </c>
      <c r="BK454" s="17">
        <f t="shared" ref="BK454:BK459" si="1511">IF(B454="GBP/JPY",AJ454,0)</f>
        <v>0</v>
      </c>
      <c r="BL454" s="6">
        <f t="shared" ref="BL454:BL459" si="1512">IF(B454="GBP/USD",AG454,0)</f>
        <v>0</v>
      </c>
      <c r="BM454" s="6">
        <f t="shared" ref="BM454:BM459" si="1513">IF(B454="GBP/USD",AH454,0)</f>
        <v>0</v>
      </c>
      <c r="BN454" s="6">
        <f t="shared" ref="BN454:BN459" si="1514">IF(B454="GBP/USD",AI454,0)</f>
        <v>0</v>
      </c>
      <c r="BO454" s="6">
        <f t="shared" ref="BO454:BO459" si="1515">IF(B454="GBP/USD",AJ454,0)</f>
        <v>0</v>
      </c>
      <c r="BP454" s="6">
        <f t="shared" ref="BP454:BP459" si="1516">IF(B454="USD/CAD",AG454,0)</f>
        <v>0</v>
      </c>
      <c r="BQ454" s="79">
        <f t="shared" ref="BQ454:BQ459" si="1517">IF(B454="USD/CAD",AH454,0)</f>
        <v>-56.75</v>
      </c>
      <c r="BR454" s="6">
        <f t="shared" ref="BR454:BR459" si="1518">IF(B454="USD/CAD",AI454,0)</f>
        <v>0</v>
      </c>
      <c r="BS454" s="6">
        <f t="shared" ref="BS454:BS459" si="1519">IF(B454="USD/CAD",AJ454,0)</f>
        <v>0</v>
      </c>
      <c r="BT454" s="6">
        <f t="shared" ref="BT454:BT459" si="1520">IF(B454="USD/CHF",AG454,0)</f>
        <v>0</v>
      </c>
      <c r="BU454" s="6">
        <f t="shared" ref="BU454:BU459" si="1521">IF(B454="USD/CHF",AH454,0)</f>
        <v>0</v>
      </c>
      <c r="BV454" s="17">
        <f t="shared" ref="BV454:BV459" si="1522">IF(B454="USD/CHF",AI454,0)</f>
        <v>0</v>
      </c>
      <c r="BW454" s="17">
        <f t="shared" ref="BW454:BW459" si="1523">IF(B454="USD/CHF",AJ454,0)</f>
        <v>0</v>
      </c>
      <c r="BX454" s="6">
        <f t="shared" ref="BX454:BX459" si="1524">IF(B454="USD/JPY",AG454,0)</f>
        <v>0</v>
      </c>
      <c r="BY454" s="6">
        <f t="shared" ref="BY454:BY459" si="1525">IF(B454="USD/JPY",AH454,0)</f>
        <v>0</v>
      </c>
      <c r="BZ454" s="6">
        <f t="shared" ref="BZ454:BZ459" si="1526">IF(B454="USD/JPY",AI454,0)</f>
        <v>0</v>
      </c>
      <c r="CA454" s="6">
        <f t="shared" ref="CA454:CA459" si="1527">IF(B454="USD/JPY",AJ454,0)</f>
        <v>0</v>
      </c>
      <c r="CB454" s="6">
        <f t="shared" ref="CB454:CB459" si="1528">IF(B454="CRUDE",AG454,0)</f>
        <v>0</v>
      </c>
      <c r="CC454" s="6">
        <f t="shared" ref="CC454:CC459" si="1529">IF(B454="CRUDE",AH454,0)</f>
        <v>0</v>
      </c>
      <c r="CD454" s="6">
        <f t="shared" ref="CD454:CD459" si="1530">IF(B454="CRUDE",AI454,0)</f>
        <v>0</v>
      </c>
      <c r="CE454" s="6">
        <f t="shared" ref="CE454:CE459" si="1531">IF(B454="CRUDE",AJ454,0)</f>
        <v>0</v>
      </c>
      <c r="CF454" s="6">
        <f t="shared" ref="CF454:CF459" si="1532">IF(B454="GOLD",AG454,0)</f>
        <v>0</v>
      </c>
      <c r="CG454" s="6">
        <f t="shared" ref="CG454:CG459" si="1533">IF(B454="GOLD",AH454,0)</f>
        <v>0</v>
      </c>
      <c r="CH454" s="6">
        <f t="shared" ref="CH454:CH459" si="1534">IF(B454="GOLD",AI454,0)</f>
        <v>0</v>
      </c>
      <c r="CI454" s="6">
        <f t="shared" ref="CI454:CI459" si="1535">IF(B454="GOLD",AJ454,0)</f>
        <v>0</v>
      </c>
      <c r="CJ454" s="6">
        <f t="shared" ref="CJ454:CJ459" si="1536">IF(B454="SILVER",AG454,0)</f>
        <v>0</v>
      </c>
      <c r="CK454" s="6">
        <f t="shared" ref="CK454:CK459" si="1537">IF(B454="SILVER",AH454,0)</f>
        <v>0</v>
      </c>
      <c r="CL454" s="6">
        <f t="shared" ref="CL454:CL459" si="1538">IF(B454="SILVER",AI454,0)</f>
        <v>0</v>
      </c>
      <c r="CM454" s="6">
        <f t="shared" ref="CM454:CM459" si="1539">IF(B454="SILVER",AJ454,0)</f>
        <v>0</v>
      </c>
      <c r="CN454" s="6">
        <f t="shared" ref="CN454:CN459" si="1540">IF(B454="US 500",AG454,0)</f>
        <v>0</v>
      </c>
      <c r="CO454" s="6">
        <f t="shared" ref="CO454:CO459" si="1541">IF(B454="US 500",AH454,0)</f>
        <v>0</v>
      </c>
      <c r="CP454" s="6">
        <f t="shared" ref="CP454:CP459" si="1542">IF(B454="US 500",AI454,0)</f>
        <v>0</v>
      </c>
      <c r="CQ454" s="6">
        <f t="shared" ref="CQ454:CQ459" si="1543">IF(B454="US 500",AJ454,0)</f>
        <v>0</v>
      </c>
      <c r="CR454" s="6">
        <f t="shared" ref="CR454:CR459" si="1544">IF(B454="N GAS",AG454,0)</f>
        <v>0</v>
      </c>
      <c r="CS454" s="6">
        <f t="shared" ref="CS454:CS459" si="1545">IF(B454="N GAS",AH454,0)</f>
        <v>0</v>
      </c>
      <c r="CT454" s="6">
        <f t="shared" ref="CT454:CT459" si="1546">IF(B454="N GAS",AI454,0)</f>
        <v>0</v>
      </c>
      <c r="CU454" s="6">
        <f t="shared" ref="CU454:CU459" si="1547">IF(B454="N GAS",AJ454,0)</f>
        <v>0</v>
      </c>
      <c r="CV454" s="6">
        <f t="shared" ref="CV454:CV458" si="1548">IF(F454="N GAS",AK454,0)</f>
        <v>0</v>
      </c>
      <c r="CW454" s="6">
        <f t="shared" ref="CW454:CW458" si="1549">IF(F454="N GAS",AL454,0)</f>
        <v>0</v>
      </c>
      <c r="CX454" s="6">
        <f t="shared" ref="CX454:CX458" si="1550">IF(F454="N GAS",AM454,0)</f>
        <v>0</v>
      </c>
      <c r="CY454" s="6">
        <f t="shared" ref="CY454:CY459" si="1551">IF(B454="SMALLCAP 2000",AJ454,0)</f>
        <v>0</v>
      </c>
      <c r="CZ454" s="6"/>
      <c r="DA454" s="6"/>
      <c r="DB454" s="6"/>
      <c r="DC454" s="6"/>
      <c r="DD454" s="133"/>
      <c r="DE454" s="133"/>
      <c r="DF454" s="133"/>
      <c r="DG454" s="133"/>
      <c r="DH454" s="56"/>
      <c r="DI454" s="56"/>
      <c r="DJ454" s="56"/>
      <c r="DK454" s="56"/>
      <c r="DL454" s="56"/>
    </row>
    <row r="455" spans="1:116" s="31" customFormat="1" ht="29.25" customHeight="1" thickTop="1" thickBot="1" x14ac:dyDescent="0.35">
      <c r="A455" s="4">
        <v>44500</v>
      </c>
      <c r="B455" s="51" t="s">
        <v>23</v>
      </c>
      <c r="C455" s="5" t="s">
        <v>29</v>
      </c>
      <c r="D455" s="5" t="s">
        <v>11</v>
      </c>
      <c r="E455" s="5" t="s">
        <v>64</v>
      </c>
      <c r="F455" s="5" t="s">
        <v>1</v>
      </c>
      <c r="G455" s="35" t="s">
        <v>566</v>
      </c>
      <c r="H455" s="53">
        <v>49.5</v>
      </c>
      <c r="I455" s="81">
        <v>-50.5</v>
      </c>
      <c r="J455" s="72">
        <v>-51.5</v>
      </c>
      <c r="K455" s="17">
        <f t="shared" si="1482"/>
        <v>1501.35</v>
      </c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72">
        <v>-51.5</v>
      </c>
      <c r="X455" s="17"/>
      <c r="Y455" s="17"/>
      <c r="Z455" s="17"/>
      <c r="AA455" s="17"/>
      <c r="AB455" s="17"/>
      <c r="AC455" s="17"/>
      <c r="AD455" s="125"/>
      <c r="AE455" s="125"/>
      <c r="AF455" s="123"/>
      <c r="AG455" s="118">
        <f t="shared" si="1484"/>
        <v>-51.5</v>
      </c>
      <c r="AH455" s="6">
        <f t="shared" si="1485"/>
        <v>0</v>
      </c>
      <c r="AI455" s="17">
        <f t="shared" si="1486"/>
        <v>0</v>
      </c>
      <c r="AJ455" s="17">
        <f t="shared" si="1487"/>
        <v>0</v>
      </c>
      <c r="AK455" s="20">
        <f t="shared" si="1481"/>
        <v>-51.5</v>
      </c>
      <c r="AL455" s="20">
        <f t="shared" si="1483"/>
        <v>1322.6</v>
      </c>
      <c r="AM455" s="20"/>
      <c r="AN455" s="6">
        <f t="shared" si="1488"/>
        <v>0</v>
      </c>
      <c r="AO455" s="6">
        <f t="shared" si="1489"/>
        <v>0</v>
      </c>
      <c r="AP455" s="17">
        <f t="shared" si="1490"/>
        <v>0</v>
      </c>
      <c r="AQ455" s="17">
        <f t="shared" si="1491"/>
        <v>0</v>
      </c>
      <c r="AR455" s="6">
        <f t="shared" si="1492"/>
        <v>0</v>
      </c>
      <c r="AS455" s="6">
        <f t="shared" si="1493"/>
        <v>0</v>
      </c>
      <c r="AT455" s="6">
        <f t="shared" si="1494"/>
        <v>0</v>
      </c>
      <c r="AU455" s="6">
        <f t="shared" si="1495"/>
        <v>0</v>
      </c>
      <c r="AV455" s="6">
        <f t="shared" si="1496"/>
        <v>0</v>
      </c>
      <c r="AW455" s="6">
        <f t="shared" si="1497"/>
        <v>0</v>
      </c>
      <c r="AX455" s="6">
        <f t="shared" si="1498"/>
        <v>0</v>
      </c>
      <c r="AY455" s="6">
        <f t="shared" si="1499"/>
        <v>0</v>
      </c>
      <c r="AZ455" s="6">
        <f t="shared" si="1500"/>
        <v>0</v>
      </c>
      <c r="BA455" s="6">
        <f t="shared" si="1501"/>
        <v>0</v>
      </c>
      <c r="BB455" s="6">
        <f t="shared" si="1502"/>
        <v>0</v>
      </c>
      <c r="BC455" s="6">
        <f t="shared" si="1503"/>
        <v>0</v>
      </c>
      <c r="BD455" s="6">
        <f t="shared" si="1504"/>
        <v>0</v>
      </c>
      <c r="BE455" s="6">
        <f t="shared" si="1505"/>
        <v>0</v>
      </c>
      <c r="BF455" s="6">
        <f t="shared" si="1506"/>
        <v>0</v>
      </c>
      <c r="BG455" s="6">
        <f t="shared" si="1507"/>
        <v>0</v>
      </c>
      <c r="BH455" s="6">
        <f t="shared" si="1508"/>
        <v>0</v>
      </c>
      <c r="BI455" s="6">
        <f t="shared" si="1509"/>
        <v>0</v>
      </c>
      <c r="BJ455" s="6">
        <f t="shared" si="1510"/>
        <v>0</v>
      </c>
      <c r="BK455" s="17">
        <f t="shared" si="1511"/>
        <v>0</v>
      </c>
      <c r="BL455" s="6">
        <f t="shared" si="1512"/>
        <v>0</v>
      </c>
      <c r="BM455" s="6">
        <f t="shared" si="1513"/>
        <v>0</v>
      </c>
      <c r="BN455" s="6">
        <f t="shared" si="1514"/>
        <v>0</v>
      </c>
      <c r="BO455" s="6">
        <f t="shared" si="1515"/>
        <v>0</v>
      </c>
      <c r="BP455" s="6">
        <f t="shared" si="1516"/>
        <v>0</v>
      </c>
      <c r="BQ455" s="6">
        <f t="shared" si="1517"/>
        <v>0</v>
      </c>
      <c r="BR455" s="6">
        <f t="shared" si="1518"/>
        <v>0</v>
      </c>
      <c r="BS455" s="6">
        <f t="shared" si="1519"/>
        <v>0</v>
      </c>
      <c r="BT455" s="6">
        <f t="shared" si="1520"/>
        <v>0</v>
      </c>
      <c r="BU455" s="6">
        <f t="shared" si="1521"/>
        <v>0</v>
      </c>
      <c r="BV455" s="17">
        <f t="shared" si="1522"/>
        <v>0</v>
      </c>
      <c r="BW455" s="17">
        <f t="shared" si="1523"/>
        <v>0</v>
      </c>
      <c r="BX455" s="6">
        <f t="shared" si="1524"/>
        <v>0</v>
      </c>
      <c r="BY455" s="6">
        <f t="shared" si="1525"/>
        <v>0</v>
      </c>
      <c r="BZ455" s="6">
        <f t="shared" si="1526"/>
        <v>0</v>
      </c>
      <c r="CA455" s="6">
        <f t="shared" si="1527"/>
        <v>0</v>
      </c>
      <c r="CB455" s="6">
        <f t="shared" si="1528"/>
        <v>0</v>
      </c>
      <c r="CC455" s="6">
        <f t="shared" si="1529"/>
        <v>0</v>
      </c>
      <c r="CD455" s="6">
        <f t="shared" si="1530"/>
        <v>0</v>
      </c>
      <c r="CE455" s="6">
        <f t="shared" si="1531"/>
        <v>0</v>
      </c>
      <c r="CF455" s="79">
        <f t="shared" si="1532"/>
        <v>-51.5</v>
      </c>
      <c r="CG455" s="6">
        <f t="shared" si="1533"/>
        <v>0</v>
      </c>
      <c r="CH455" s="6">
        <f t="shared" si="1534"/>
        <v>0</v>
      </c>
      <c r="CI455" s="6">
        <f t="shared" si="1535"/>
        <v>0</v>
      </c>
      <c r="CJ455" s="6">
        <f t="shared" si="1536"/>
        <v>0</v>
      </c>
      <c r="CK455" s="6">
        <f t="shared" si="1537"/>
        <v>0</v>
      </c>
      <c r="CL455" s="6">
        <f t="shared" si="1538"/>
        <v>0</v>
      </c>
      <c r="CM455" s="6">
        <f t="shared" si="1539"/>
        <v>0</v>
      </c>
      <c r="CN455" s="6">
        <f t="shared" si="1540"/>
        <v>0</v>
      </c>
      <c r="CO455" s="6">
        <f t="shared" si="1541"/>
        <v>0</v>
      </c>
      <c r="CP455" s="6">
        <f t="shared" si="1542"/>
        <v>0</v>
      </c>
      <c r="CQ455" s="6">
        <f t="shared" si="1543"/>
        <v>0</v>
      </c>
      <c r="CR455" s="6">
        <f t="shared" si="1544"/>
        <v>0</v>
      </c>
      <c r="CS455" s="6">
        <f t="shared" si="1545"/>
        <v>0</v>
      </c>
      <c r="CT455" s="6">
        <f t="shared" si="1546"/>
        <v>0</v>
      </c>
      <c r="CU455" s="6">
        <f t="shared" si="1547"/>
        <v>0</v>
      </c>
      <c r="CV455" s="6">
        <f t="shared" si="1548"/>
        <v>0</v>
      </c>
      <c r="CW455" s="6">
        <f t="shared" si="1549"/>
        <v>0</v>
      </c>
      <c r="CX455" s="6">
        <f t="shared" si="1550"/>
        <v>0</v>
      </c>
      <c r="CY455" s="6">
        <f t="shared" si="1551"/>
        <v>0</v>
      </c>
      <c r="CZ455" s="6"/>
      <c r="DA455" s="6"/>
      <c r="DB455" s="6"/>
      <c r="DC455" s="6"/>
      <c r="DD455" s="133"/>
      <c r="DE455" s="133"/>
      <c r="DF455" s="133"/>
      <c r="DG455" s="133"/>
      <c r="DH455" s="56"/>
      <c r="DI455" s="56"/>
      <c r="DJ455" s="56"/>
      <c r="DK455" s="56"/>
      <c r="DL455" s="56"/>
    </row>
    <row r="456" spans="1:116" s="31" customFormat="1" ht="29.25" customHeight="1" thickTop="1" thickBot="1" x14ac:dyDescent="0.35">
      <c r="A456" s="4">
        <v>44500</v>
      </c>
      <c r="B456" s="51" t="s">
        <v>0</v>
      </c>
      <c r="C456" s="5" t="s">
        <v>29</v>
      </c>
      <c r="D456" s="12" t="s">
        <v>11</v>
      </c>
      <c r="E456" s="5" t="s">
        <v>27</v>
      </c>
      <c r="F456" s="62" t="s">
        <v>30</v>
      </c>
      <c r="G456" s="35" t="s">
        <v>570</v>
      </c>
      <c r="H456" s="53">
        <v>48.25</v>
      </c>
      <c r="I456" s="81">
        <v>-48.25</v>
      </c>
      <c r="J456" s="72">
        <v>-49.25</v>
      </c>
      <c r="K456" s="17">
        <f t="shared" si="1482"/>
        <v>1452.1</v>
      </c>
      <c r="L456" s="17"/>
      <c r="M456" s="17"/>
      <c r="N456" s="17"/>
      <c r="O456" s="17"/>
      <c r="P456" s="17"/>
      <c r="Q456" s="17"/>
      <c r="R456" s="17"/>
      <c r="S456" s="17"/>
      <c r="T456" s="17"/>
      <c r="U456" s="72">
        <v>-49.25</v>
      </c>
      <c r="V456" s="17"/>
      <c r="W456" s="17"/>
      <c r="X456" s="17"/>
      <c r="Y456" s="17"/>
      <c r="Z456" s="17"/>
      <c r="AA456" s="17"/>
      <c r="AB456" s="17"/>
      <c r="AC456" s="17"/>
      <c r="AD456" s="125"/>
      <c r="AE456" s="125"/>
      <c r="AF456" s="123"/>
      <c r="AG456" s="118">
        <f t="shared" si="1484"/>
        <v>-49.25</v>
      </c>
      <c r="AH456" s="6">
        <f t="shared" si="1485"/>
        <v>0</v>
      </c>
      <c r="AI456" s="17">
        <f t="shared" si="1486"/>
        <v>0</v>
      </c>
      <c r="AJ456" s="17">
        <f t="shared" si="1487"/>
        <v>0</v>
      </c>
      <c r="AK456" s="20">
        <f t="shared" si="1481"/>
        <v>-49.25</v>
      </c>
      <c r="AL456" s="20">
        <f t="shared" si="1483"/>
        <v>1273.3499999999999</v>
      </c>
      <c r="AM456" s="20"/>
      <c r="AN456" s="6">
        <f t="shared" si="1488"/>
        <v>0</v>
      </c>
      <c r="AO456" s="6">
        <f t="shared" si="1489"/>
        <v>0</v>
      </c>
      <c r="AP456" s="17">
        <f t="shared" si="1490"/>
        <v>0</v>
      </c>
      <c r="AQ456" s="17">
        <f t="shared" si="1491"/>
        <v>0</v>
      </c>
      <c r="AR456" s="6">
        <f t="shared" si="1492"/>
        <v>0</v>
      </c>
      <c r="AS456" s="6">
        <f t="shared" si="1493"/>
        <v>0</v>
      </c>
      <c r="AT456" s="6">
        <f t="shared" si="1494"/>
        <v>0</v>
      </c>
      <c r="AU456" s="6">
        <f t="shared" si="1495"/>
        <v>0</v>
      </c>
      <c r="AV456" s="6">
        <f t="shared" si="1496"/>
        <v>0</v>
      </c>
      <c r="AW456" s="6">
        <f t="shared" si="1497"/>
        <v>0</v>
      </c>
      <c r="AX456" s="6">
        <f t="shared" si="1498"/>
        <v>0</v>
      </c>
      <c r="AY456" s="6">
        <f t="shared" si="1499"/>
        <v>0</v>
      </c>
      <c r="AZ456" s="6">
        <f t="shared" si="1500"/>
        <v>0</v>
      </c>
      <c r="BA456" s="6">
        <f t="shared" si="1501"/>
        <v>0</v>
      </c>
      <c r="BB456" s="6">
        <f t="shared" si="1502"/>
        <v>0</v>
      </c>
      <c r="BC456" s="6">
        <f t="shared" si="1503"/>
        <v>0</v>
      </c>
      <c r="BD456" s="6">
        <f t="shared" si="1504"/>
        <v>0</v>
      </c>
      <c r="BE456" s="6">
        <f t="shared" si="1505"/>
        <v>0</v>
      </c>
      <c r="BF456" s="6">
        <f t="shared" si="1506"/>
        <v>0</v>
      </c>
      <c r="BG456" s="6">
        <f t="shared" si="1507"/>
        <v>0</v>
      </c>
      <c r="BH456" s="6">
        <f t="shared" si="1508"/>
        <v>0</v>
      </c>
      <c r="BI456" s="6">
        <f t="shared" si="1509"/>
        <v>0</v>
      </c>
      <c r="BJ456" s="6">
        <f t="shared" si="1510"/>
        <v>0</v>
      </c>
      <c r="BK456" s="17">
        <f t="shared" si="1511"/>
        <v>0</v>
      </c>
      <c r="BL456" s="6">
        <f t="shared" si="1512"/>
        <v>0</v>
      </c>
      <c r="BM456" s="6">
        <f t="shared" si="1513"/>
        <v>0</v>
      </c>
      <c r="BN456" s="6">
        <f t="shared" si="1514"/>
        <v>0</v>
      </c>
      <c r="BO456" s="6">
        <f t="shared" si="1515"/>
        <v>0</v>
      </c>
      <c r="BP456" s="6">
        <f t="shared" si="1516"/>
        <v>0</v>
      </c>
      <c r="BQ456" s="6">
        <f t="shared" si="1517"/>
        <v>0</v>
      </c>
      <c r="BR456" s="6">
        <f t="shared" si="1518"/>
        <v>0</v>
      </c>
      <c r="BS456" s="6">
        <f t="shared" si="1519"/>
        <v>0</v>
      </c>
      <c r="BT456" s="6">
        <f t="shared" si="1520"/>
        <v>0</v>
      </c>
      <c r="BU456" s="6">
        <f t="shared" si="1521"/>
        <v>0</v>
      </c>
      <c r="BV456" s="17">
        <f t="shared" si="1522"/>
        <v>0</v>
      </c>
      <c r="BW456" s="17">
        <f t="shared" si="1523"/>
        <v>0</v>
      </c>
      <c r="BX456" s="79">
        <f t="shared" si="1524"/>
        <v>-49.25</v>
      </c>
      <c r="BY456" s="6">
        <f t="shared" si="1525"/>
        <v>0</v>
      </c>
      <c r="BZ456" s="6">
        <f t="shared" si="1526"/>
        <v>0</v>
      </c>
      <c r="CA456" s="6">
        <f t="shared" si="1527"/>
        <v>0</v>
      </c>
      <c r="CB456" s="6">
        <f t="shared" si="1528"/>
        <v>0</v>
      </c>
      <c r="CC456" s="6">
        <f t="shared" si="1529"/>
        <v>0</v>
      </c>
      <c r="CD456" s="6">
        <f t="shared" si="1530"/>
        <v>0</v>
      </c>
      <c r="CE456" s="6">
        <f t="shared" si="1531"/>
        <v>0</v>
      </c>
      <c r="CF456" s="6">
        <f t="shared" si="1532"/>
        <v>0</v>
      </c>
      <c r="CG456" s="6">
        <f t="shared" si="1533"/>
        <v>0</v>
      </c>
      <c r="CH456" s="6">
        <f t="shared" si="1534"/>
        <v>0</v>
      </c>
      <c r="CI456" s="6">
        <f t="shared" si="1535"/>
        <v>0</v>
      </c>
      <c r="CJ456" s="6">
        <f t="shared" si="1536"/>
        <v>0</v>
      </c>
      <c r="CK456" s="6">
        <f t="shared" si="1537"/>
        <v>0</v>
      </c>
      <c r="CL456" s="6">
        <f t="shared" si="1538"/>
        <v>0</v>
      </c>
      <c r="CM456" s="6">
        <f t="shared" si="1539"/>
        <v>0</v>
      </c>
      <c r="CN456" s="6">
        <f t="shared" si="1540"/>
        <v>0</v>
      </c>
      <c r="CO456" s="6">
        <f t="shared" si="1541"/>
        <v>0</v>
      </c>
      <c r="CP456" s="6">
        <f t="shared" si="1542"/>
        <v>0</v>
      </c>
      <c r="CQ456" s="6">
        <f t="shared" si="1543"/>
        <v>0</v>
      </c>
      <c r="CR456" s="6">
        <f t="shared" si="1544"/>
        <v>0</v>
      </c>
      <c r="CS456" s="6">
        <f t="shared" si="1545"/>
        <v>0</v>
      </c>
      <c r="CT456" s="6">
        <f t="shared" si="1546"/>
        <v>0</v>
      </c>
      <c r="CU456" s="6">
        <f t="shared" si="1547"/>
        <v>0</v>
      </c>
      <c r="CV456" s="6">
        <f t="shared" si="1548"/>
        <v>0</v>
      </c>
      <c r="CW456" s="6">
        <f t="shared" si="1549"/>
        <v>0</v>
      </c>
      <c r="CX456" s="6">
        <f t="shared" si="1550"/>
        <v>0</v>
      </c>
      <c r="CY456" s="6">
        <f t="shared" si="1551"/>
        <v>0</v>
      </c>
      <c r="CZ456" s="6"/>
      <c r="DA456" s="6"/>
      <c r="DB456" s="6"/>
      <c r="DC456" s="6"/>
      <c r="DD456" s="133"/>
      <c r="DE456" s="133"/>
      <c r="DF456" s="133"/>
      <c r="DG456" s="133"/>
      <c r="DH456" s="56"/>
      <c r="DI456" s="56"/>
      <c r="DJ456" s="56"/>
      <c r="DK456" s="56"/>
      <c r="DL456" s="56"/>
    </row>
    <row r="457" spans="1:116" s="31" customFormat="1" ht="29.25" customHeight="1" thickTop="1" thickBot="1" x14ac:dyDescent="0.35">
      <c r="A457" s="4">
        <v>44500</v>
      </c>
      <c r="B457" s="51" t="s">
        <v>6</v>
      </c>
      <c r="C457" s="5" t="s">
        <v>29</v>
      </c>
      <c r="D457" s="12" t="s">
        <v>11</v>
      </c>
      <c r="E457" s="5" t="s">
        <v>27</v>
      </c>
      <c r="F457" s="62" t="s">
        <v>1</v>
      </c>
      <c r="G457" s="35" t="s">
        <v>567</v>
      </c>
      <c r="H457" s="53">
        <v>47.5</v>
      </c>
      <c r="I457" s="81">
        <v>-52.5</v>
      </c>
      <c r="J457" s="72">
        <v>-53.5</v>
      </c>
      <c r="K457" s="17">
        <f t="shared" si="1482"/>
        <v>1398.6</v>
      </c>
      <c r="L457" s="17"/>
      <c r="M457" s="17"/>
      <c r="N457" s="17"/>
      <c r="O457" s="17"/>
      <c r="P457" s="72">
        <v>-53.5</v>
      </c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25"/>
      <c r="AE457" s="125"/>
      <c r="AF457" s="123"/>
      <c r="AG457" s="118">
        <f t="shared" si="1484"/>
        <v>-53.5</v>
      </c>
      <c r="AH457" s="6">
        <f t="shared" si="1485"/>
        <v>0</v>
      </c>
      <c r="AI457" s="17">
        <f t="shared" si="1486"/>
        <v>0</v>
      </c>
      <c r="AJ457" s="17">
        <f t="shared" si="1487"/>
        <v>0</v>
      </c>
      <c r="AK457" s="20">
        <f t="shared" si="1481"/>
        <v>-53.5</v>
      </c>
      <c r="AL457" s="20">
        <f t="shared" si="1483"/>
        <v>1219.8499999999999</v>
      </c>
      <c r="AM457" s="20"/>
      <c r="AN457" s="6">
        <f t="shared" si="1488"/>
        <v>0</v>
      </c>
      <c r="AO457" s="6">
        <f t="shared" si="1489"/>
        <v>0</v>
      </c>
      <c r="AP457" s="17">
        <f t="shared" si="1490"/>
        <v>0</v>
      </c>
      <c r="AQ457" s="17">
        <f t="shared" si="1491"/>
        <v>0</v>
      </c>
      <c r="AR457" s="6">
        <f t="shared" si="1492"/>
        <v>0</v>
      </c>
      <c r="AS457" s="6">
        <f t="shared" si="1493"/>
        <v>0</v>
      </c>
      <c r="AT457" s="6">
        <f t="shared" si="1494"/>
        <v>0</v>
      </c>
      <c r="AU457" s="6">
        <f t="shared" si="1495"/>
        <v>0</v>
      </c>
      <c r="AV457" s="6">
        <f t="shared" si="1496"/>
        <v>0</v>
      </c>
      <c r="AW457" s="6">
        <f t="shared" si="1497"/>
        <v>0</v>
      </c>
      <c r="AX457" s="6">
        <f t="shared" si="1498"/>
        <v>0</v>
      </c>
      <c r="AY457" s="6">
        <f t="shared" si="1499"/>
        <v>0</v>
      </c>
      <c r="AZ457" s="6">
        <f t="shared" si="1500"/>
        <v>0</v>
      </c>
      <c r="BA457" s="6">
        <f t="shared" si="1501"/>
        <v>0</v>
      </c>
      <c r="BB457" s="6">
        <f t="shared" si="1502"/>
        <v>0</v>
      </c>
      <c r="BC457" s="6">
        <f t="shared" si="1503"/>
        <v>0</v>
      </c>
      <c r="BD457" s="79">
        <f t="shared" si="1504"/>
        <v>-53.5</v>
      </c>
      <c r="BE457" s="6">
        <f t="shared" si="1505"/>
        <v>0</v>
      </c>
      <c r="BF457" s="6">
        <f t="shared" si="1506"/>
        <v>0</v>
      </c>
      <c r="BG457" s="6">
        <f t="shared" si="1507"/>
        <v>0</v>
      </c>
      <c r="BH457" s="6">
        <f t="shared" si="1508"/>
        <v>0</v>
      </c>
      <c r="BI457" s="6">
        <f t="shared" si="1509"/>
        <v>0</v>
      </c>
      <c r="BJ457" s="6">
        <f t="shared" si="1510"/>
        <v>0</v>
      </c>
      <c r="BK457" s="17">
        <f t="shared" si="1511"/>
        <v>0</v>
      </c>
      <c r="BL457" s="6">
        <f t="shared" si="1512"/>
        <v>0</v>
      </c>
      <c r="BM457" s="6">
        <f t="shared" si="1513"/>
        <v>0</v>
      </c>
      <c r="BN457" s="6">
        <f t="shared" si="1514"/>
        <v>0</v>
      </c>
      <c r="BO457" s="6">
        <f t="shared" si="1515"/>
        <v>0</v>
      </c>
      <c r="BP457" s="6">
        <f t="shared" si="1516"/>
        <v>0</v>
      </c>
      <c r="BQ457" s="6">
        <f t="shared" si="1517"/>
        <v>0</v>
      </c>
      <c r="BR457" s="6">
        <f t="shared" si="1518"/>
        <v>0</v>
      </c>
      <c r="BS457" s="6">
        <f t="shared" si="1519"/>
        <v>0</v>
      </c>
      <c r="BT457" s="6">
        <f t="shared" si="1520"/>
        <v>0</v>
      </c>
      <c r="BU457" s="6">
        <f t="shared" si="1521"/>
        <v>0</v>
      </c>
      <c r="BV457" s="17">
        <f t="shared" si="1522"/>
        <v>0</v>
      </c>
      <c r="BW457" s="17">
        <f t="shared" si="1523"/>
        <v>0</v>
      </c>
      <c r="BX457" s="6">
        <f t="shared" si="1524"/>
        <v>0</v>
      </c>
      <c r="BY457" s="6">
        <f t="shared" si="1525"/>
        <v>0</v>
      </c>
      <c r="BZ457" s="6">
        <f t="shared" si="1526"/>
        <v>0</v>
      </c>
      <c r="CA457" s="6">
        <f t="shared" si="1527"/>
        <v>0</v>
      </c>
      <c r="CB457" s="6">
        <f t="shared" si="1528"/>
        <v>0</v>
      </c>
      <c r="CC457" s="6">
        <f t="shared" si="1529"/>
        <v>0</v>
      </c>
      <c r="CD457" s="6">
        <f t="shared" si="1530"/>
        <v>0</v>
      </c>
      <c r="CE457" s="6">
        <f t="shared" si="1531"/>
        <v>0</v>
      </c>
      <c r="CF457" s="6">
        <f t="shared" si="1532"/>
        <v>0</v>
      </c>
      <c r="CG457" s="6">
        <f t="shared" si="1533"/>
        <v>0</v>
      </c>
      <c r="CH457" s="6">
        <f t="shared" si="1534"/>
        <v>0</v>
      </c>
      <c r="CI457" s="6">
        <f t="shared" si="1535"/>
        <v>0</v>
      </c>
      <c r="CJ457" s="6">
        <f t="shared" si="1536"/>
        <v>0</v>
      </c>
      <c r="CK457" s="6">
        <f t="shared" si="1537"/>
        <v>0</v>
      </c>
      <c r="CL457" s="6">
        <f t="shared" si="1538"/>
        <v>0</v>
      </c>
      <c r="CM457" s="6">
        <f t="shared" si="1539"/>
        <v>0</v>
      </c>
      <c r="CN457" s="6">
        <f t="shared" si="1540"/>
        <v>0</v>
      </c>
      <c r="CO457" s="6">
        <f t="shared" si="1541"/>
        <v>0</v>
      </c>
      <c r="CP457" s="6">
        <f t="shared" si="1542"/>
        <v>0</v>
      </c>
      <c r="CQ457" s="6">
        <f t="shared" si="1543"/>
        <v>0</v>
      </c>
      <c r="CR457" s="6">
        <f t="shared" si="1544"/>
        <v>0</v>
      </c>
      <c r="CS457" s="6">
        <f t="shared" si="1545"/>
        <v>0</v>
      </c>
      <c r="CT457" s="6">
        <f t="shared" si="1546"/>
        <v>0</v>
      </c>
      <c r="CU457" s="6">
        <f t="shared" si="1547"/>
        <v>0</v>
      </c>
      <c r="CV457" s="6">
        <f t="shared" si="1548"/>
        <v>0</v>
      </c>
      <c r="CW457" s="6">
        <f t="shared" si="1549"/>
        <v>0</v>
      </c>
      <c r="CX457" s="6">
        <f t="shared" si="1550"/>
        <v>0</v>
      </c>
      <c r="CY457" s="6">
        <f t="shared" si="1551"/>
        <v>0</v>
      </c>
      <c r="CZ457" s="6"/>
      <c r="DA457" s="6"/>
      <c r="DB457" s="6"/>
      <c r="DC457" s="6"/>
      <c r="DD457" s="133"/>
      <c r="DE457" s="133"/>
      <c r="DF457" s="133"/>
      <c r="DG457" s="133"/>
      <c r="DH457" s="56"/>
      <c r="DI457" s="56"/>
      <c r="DJ457" s="56"/>
      <c r="DK457" s="56"/>
      <c r="DL457" s="56"/>
    </row>
    <row r="458" spans="1:116" s="31" customFormat="1" ht="29.25" customHeight="1" thickTop="1" thickBot="1" x14ac:dyDescent="0.35">
      <c r="A458" s="4">
        <v>44500</v>
      </c>
      <c r="B458" s="5" t="s">
        <v>8</v>
      </c>
      <c r="C458" s="5" t="s">
        <v>29</v>
      </c>
      <c r="D458" s="12" t="s">
        <v>11</v>
      </c>
      <c r="E458" s="5" t="s">
        <v>27</v>
      </c>
      <c r="F458" s="62" t="s">
        <v>1</v>
      </c>
      <c r="G458" s="35" t="s">
        <v>568</v>
      </c>
      <c r="H458" s="53">
        <v>51.75</v>
      </c>
      <c r="I458" s="82">
        <v>51.75</v>
      </c>
      <c r="J458" s="17">
        <v>49.75</v>
      </c>
      <c r="K458" s="17">
        <f t="shared" si="1482"/>
        <v>1448.35</v>
      </c>
      <c r="L458" s="17"/>
      <c r="M458" s="17"/>
      <c r="N458" s="17"/>
      <c r="O458" s="17"/>
      <c r="P458" s="17"/>
      <c r="Q458" s="17"/>
      <c r="R458" s="68">
        <v>49.75</v>
      </c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25"/>
      <c r="AE458" s="125"/>
      <c r="AF458" s="123"/>
      <c r="AG458" s="119">
        <f t="shared" si="1484"/>
        <v>49.75</v>
      </c>
      <c r="AH458" s="6">
        <f t="shared" si="1485"/>
        <v>0</v>
      </c>
      <c r="AI458" s="17">
        <f t="shared" si="1486"/>
        <v>0</v>
      </c>
      <c r="AJ458" s="17">
        <f t="shared" si="1487"/>
        <v>0</v>
      </c>
      <c r="AK458" s="20">
        <f t="shared" si="1481"/>
        <v>49.75</v>
      </c>
      <c r="AL458" s="20">
        <f t="shared" si="1483"/>
        <v>1269.5999999999999</v>
      </c>
      <c r="AM458" s="20"/>
      <c r="AN458" s="6">
        <f t="shared" si="1488"/>
        <v>0</v>
      </c>
      <c r="AO458" s="6">
        <f t="shared" si="1489"/>
        <v>0</v>
      </c>
      <c r="AP458" s="17">
        <f t="shared" si="1490"/>
        <v>0</v>
      </c>
      <c r="AQ458" s="17">
        <f t="shared" si="1491"/>
        <v>0</v>
      </c>
      <c r="AR458" s="6">
        <f t="shared" si="1492"/>
        <v>0</v>
      </c>
      <c r="AS458" s="6">
        <f t="shared" si="1493"/>
        <v>0</v>
      </c>
      <c r="AT458" s="6">
        <f t="shared" si="1494"/>
        <v>0</v>
      </c>
      <c r="AU458" s="6">
        <f t="shared" si="1495"/>
        <v>0</v>
      </c>
      <c r="AV458" s="6">
        <f t="shared" si="1496"/>
        <v>0</v>
      </c>
      <c r="AW458" s="6">
        <f t="shared" si="1497"/>
        <v>0</v>
      </c>
      <c r="AX458" s="6">
        <f t="shared" si="1498"/>
        <v>0</v>
      </c>
      <c r="AY458" s="6">
        <f t="shared" si="1499"/>
        <v>0</v>
      </c>
      <c r="AZ458" s="6">
        <f t="shared" si="1500"/>
        <v>0</v>
      </c>
      <c r="BA458" s="6">
        <f t="shared" si="1501"/>
        <v>0</v>
      </c>
      <c r="BB458" s="6">
        <f t="shared" si="1502"/>
        <v>0</v>
      </c>
      <c r="BC458" s="6">
        <f t="shared" si="1503"/>
        <v>0</v>
      </c>
      <c r="BD458" s="6">
        <f t="shared" si="1504"/>
        <v>0</v>
      </c>
      <c r="BE458" s="6">
        <f t="shared" si="1505"/>
        <v>0</v>
      </c>
      <c r="BF458" s="6">
        <f t="shared" si="1506"/>
        <v>0</v>
      </c>
      <c r="BG458" s="6">
        <f t="shared" si="1507"/>
        <v>0</v>
      </c>
      <c r="BH458" s="6">
        <f t="shared" si="1508"/>
        <v>0</v>
      </c>
      <c r="BI458" s="6">
        <f t="shared" si="1509"/>
        <v>0</v>
      </c>
      <c r="BJ458" s="6">
        <f t="shared" si="1510"/>
        <v>0</v>
      </c>
      <c r="BK458" s="17">
        <f t="shared" si="1511"/>
        <v>0</v>
      </c>
      <c r="BL458" s="36">
        <f t="shared" si="1512"/>
        <v>49.75</v>
      </c>
      <c r="BM458" s="6">
        <f t="shared" si="1513"/>
        <v>0</v>
      </c>
      <c r="BN458" s="6">
        <f t="shared" si="1514"/>
        <v>0</v>
      </c>
      <c r="BO458" s="6">
        <f t="shared" si="1515"/>
        <v>0</v>
      </c>
      <c r="BP458" s="6">
        <f t="shared" si="1516"/>
        <v>0</v>
      </c>
      <c r="BQ458" s="6">
        <f t="shared" si="1517"/>
        <v>0</v>
      </c>
      <c r="BR458" s="6">
        <f t="shared" si="1518"/>
        <v>0</v>
      </c>
      <c r="BS458" s="6">
        <f t="shared" si="1519"/>
        <v>0</v>
      </c>
      <c r="BT458" s="6">
        <f t="shared" si="1520"/>
        <v>0</v>
      </c>
      <c r="BU458" s="6">
        <f t="shared" si="1521"/>
        <v>0</v>
      </c>
      <c r="BV458" s="17">
        <f t="shared" si="1522"/>
        <v>0</v>
      </c>
      <c r="BW458" s="17">
        <f t="shared" si="1523"/>
        <v>0</v>
      </c>
      <c r="BX458" s="6">
        <f t="shared" si="1524"/>
        <v>0</v>
      </c>
      <c r="BY458" s="6">
        <f t="shared" si="1525"/>
        <v>0</v>
      </c>
      <c r="BZ458" s="6">
        <f t="shared" si="1526"/>
        <v>0</v>
      </c>
      <c r="CA458" s="6">
        <f t="shared" si="1527"/>
        <v>0</v>
      </c>
      <c r="CB458" s="6">
        <f t="shared" si="1528"/>
        <v>0</v>
      </c>
      <c r="CC458" s="6">
        <f t="shared" si="1529"/>
        <v>0</v>
      </c>
      <c r="CD458" s="6">
        <f t="shared" si="1530"/>
        <v>0</v>
      </c>
      <c r="CE458" s="6">
        <f t="shared" si="1531"/>
        <v>0</v>
      </c>
      <c r="CF458" s="6">
        <f t="shared" si="1532"/>
        <v>0</v>
      </c>
      <c r="CG458" s="6">
        <f t="shared" si="1533"/>
        <v>0</v>
      </c>
      <c r="CH458" s="6">
        <f t="shared" si="1534"/>
        <v>0</v>
      </c>
      <c r="CI458" s="6">
        <f t="shared" si="1535"/>
        <v>0</v>
      </c>
      <c r="CJ458" s="6">
        <f t="shared" si="1536"/>
        <v>0</v>
      </c>
      <c r="CK458" s="6">
        <f t="shared" si="1537"/>
        <v>0</v>
      </c>
      <c r="CL458" s="6">
        <f t="shared" si="1538"/>
        <v>0</v>
      </c>
      <c r="CM458" s="6">
        <f t="shared" si="1539"/>
        <v>0</v>
      </c>
      <c r="CN458" s="6">
        <f t="shared" si="1540"/>
        <v>0</v>
      </c>
      <c r="CO458" s="6">
        <f t="shared" si="1541"/>
        <v>0</v>
      </c>
      <c r="CP458" s="6">
        <f t="shared" si="1542"/>
        <v>0</v>
      </c>
      <c r="CQ458" s="6">
        <f t="shared" si="1543"/>
        <v>0</v>
      </c>
      <c r="CR458" s="6">
        <f t="shared" si="1544"/>
        <v>0</v>
      </c>
      <c r="CS458" s="6">
        <f t="shared" si="1545"/>
        <v>0</v>
      </c>
      <c r="CT458" s="6">
        <f t="shared" si="1546"/>
        <v>0</v>
      </c>
      <c r="CU458" s="6">
        <f t="shared" si="1547"/>
        <v>0</v>
      </c>
      <c r="CV458" s="6">
        <f t="shared" si="1548"/>
        <v>0</v>
      </c>
      <c r="CW458" s="6">
        <f t="shared" si="1549"/>
        <v>0</v>
      </c>
      <c r="CX458" s="6">
        <f t="shared" si="1550"/>
        <v>0</v>
      </c>
      <c r="CY458" s="6">
        <f t="shared" si="1551"/>
        <v>0</v>
      </c>
      <c r="CZ458" s="6"/>
      <c r="DA458" s="6"/>
      <c r="DB458" s="6"/>
      <c r="DC458" s="6"/>
      <c r="DD458" s="133"/>
      <c r="DE458" s="133"/>
      <c r="DF458" s="133"/>
      <c r="DG458" s="133"/>
      <c r="DH458" s="56"/>
      <c r="DI458" s="56"/>
      <c r="DJ458" s="56"/>
      <c r="DK458" s="56"/>
      <c r="DL458" s="56"/>
    </row>
    <row r="459" spans="1:116" s="31" customFormat="1" ht="29.25" customHeight="1" thickTop="1" thickBot="1" x14ac:dyDescent="0.35">
      <c r="A459" s="4">
        <v>44500</v>
      </c>
      <c r="B459" s="5" t="s">
        <v>543</v>
      </c>
      <c r="C459" s="5" t="s">
        <v>38</v>
      </c>
      <c r="D459" s="12" t="s">
        <v>11</v>
      </c>
      <c r="E459" s="5" t="s">
        <v>542</v>
      </c>
      <c r="F459" s="62" t="s">
        <v>30</v>
      </c>
      <c r="G459" s="35" t="s">
        <v>571</v>
      </c>
      <c r="H459" s="53">
        <v>59</v>
      </c>
      <c r="I459" s="82">
        <v>41</v>
      </c>
      <c r="J459" s="17">
        <v>39</v>
      </c>
      <c r="K459" s="17">
        <f t="shared" si="1482"/>
        <v>1487.35</v>
      </c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68">
        <v>39</v>
      </c>
      <c r="AB459" s="17"/>
      <c r="AC459" s="17"/>
      <c r="AD459" s="125"/>
      <c r="AE459" s="125"/>
      <c r="AF459" s="123"/>
      <c r="AG459" s="117">
        <f t="shared" si="1484"/>
        <v>0</v>
      </c>
      <c r="AH459" s="36">
        <f t="shared" si="1485"/>
        <v>39</v>
      </c>
      <c r="AI459" s="17">
        <f t="shared" si="1486"/>
        <v>0</v>
      </c>
      <c r="AJ459" s="17">
        <f t="shared" si="1487"/>
        <v>0</v>
      </c>
      <c r="AK459" s="20">
        <f t="shared" si="1481"/>
        <v>39</v>
      </c>
      <c r="AL459" s="20">
        <f t="shared" si="1483"/>
        <v>1308.5999999999999</v>
      </c>
      <c r="AM459" s="20"/>
      <c r="AN459" s="6">
        <f t="shared" si="1488"/>
        <v>0</v>
      </c>
      <c r="AO459" s="6">
        <f t="shared" si="1489"/>
        <v>0</v>
      </c>
      <c r="AP459" s="17">
        <f t="shared" si="1490"/>
        <v>0</v>
      </c>
      <c r="AQ459" s="17">
        <f t="shared" si="1491"/>
        <v>0</v>
      </c>
      <c r="AR459" s="6">
        <f t="shared" si="1492"/>
        <v>0</v>
      </c>
      <c r="AS459" s="6">
        <f t="shared" si="1493"/>
        <v>0</v>
      </c>
      <c r="AT459" s="6">
        <f t="shared" si="1494"/>
        <v>0</v>
      </c>
      <c r="AU459" s="6">
        <f t="shared" si="1495"/>
        <v>0</v>
      </c>
      <c r="AV459" s="6">
        <f t="shared" si="1496"/>
        <v>0</v>
      </c>
      <c r="AW459" s="6">
        <f t="shared" si="1497"/>
        <v>0</v>
      </c>
      <c r="AX459" s="6">
        <f t="shared" si="1498"/>
        <v>0</v>
      </c>
      <c r="AY459" s="6">
        <f t="shared" si="1499"/>
        <v>0</v>
      </c>
      <c r="AZ459" s="6">
        <f t="shared" si="1500"/>
        <v>0</v>
      </c>
      <c r="BA459" s="6">
        <f t="shared" si="1501"/>
        <v>0</v>
      </c>
      <c r="BB459" s="6">
        <f t="shared" si="1502"/>
        <v>0</v>
      </c>
      <c r="BC459" s="6">
        <f t="shared" si="1503"/>
        <v>0</v>
      </c>
      <c r="BD459" s="6">
        <f t="shared" si="1504"/>
        <v>0</v>
      </c>
      <c r="BE459" s="6">
        <f t="shared" si="1505"/>
        <v>0</v>
      </c>
      <c r="BF459" s="6">
        <f t="shared" si="1506"/>
        <v>0</v>
      </c>
      <c r="BG459" s="6">
        <f t="shared" si="1507"/>
        <v>0</v>
      </c>
      <c r="BH459" s="6">
        <f t="shared" si="1508"/>
        <v>0</v>
      </c>
      <c r="BI459" s="6">
        <f t="shared" si="1509"/>
        <v>0</v>
      </c>
      <c r="BJ459" s="6">
        <f t="shared" si="1510"/>
        <v>0</v>
      </c>
      <c r="BK459" s="17">
        <f t="shared" si="1511"/>
        <v>0</v>
      </c>
      <c r="BL459" s="6">
        <f t="shared" si="1512"/>
        <v>0</v>
      </c>
      <c r="BM459" s="6">
        <f t="shared" si="1513"/>
        <v>0</v>
      </c>
      <c r="BN459" s="6">
        <f t="shared" si="1514"/>
        <v>0</v>
      </c>
      <c r="BO459" s="6">
        <f t="shared" si="1515"/>
        <v>0</v>
      </c>
      <c r="BP459" s="6">
        <f t="shared" si="1516"/>
        <v>0</v>
      </c>
      <c r="BQ459" s="6">
        <f t="shared" si="1517"/>
        <v>0</v>
      </c>
      <c r="BR459" s="6">
        <f t="shared" si="1518"/>
        <v>0</v>
      </c>
      <c r="BS459" s="6">
        <f t="shared" si="1519"/>
        <v>0</v>
      </c>
      <c r="BT459" s="6">
        <f t="shared" si="1520"/>
        <v>0</v>
      </c>
      <c r="BU459" s="6">
        <f t="shared" si="1521"/>
        <v>0</v>
      </c>
      <c r="BV459" s="17">
        <f t="shared" si="1522"/>
        <v>0</v>
      </c>
      <c r="BW459" s="17">
        <f t="shared" si="1523"/>
        <v>0</v>
      </c>
      <c r="BX459" s="6">
        <f t="shared" si="1524"/>
        <v>0</v>
      </c>
      <c r="BY459" s="6">
        <f t="shared" si="1525"/>
        <v>0</v>
      </c>
      <c r="BZ459" s="6">
        <f t="shared" si="1526"/>
        <v>0</v>
      </c>
      <c r="CA459" s="6">
        <f t="shared" si="1527"/>
        <v>0</v>
      </c>
      <c r="CB459" s="6">
        <f t="shared" si="1528"/>
        <v>0</v>
      </c>
      <c r="CC459" s="6">
        <f t="shared" si="1529"/>
        <v>0</v>
      </c>
      <c r="CD459" s="6">
        <f t="shared" si="1530"/>
        <v>0</v>
      </c>
      <c r="CE459" s="6">
        <f t="shared" si="1531"/>
        <v>0</v>
      </c>
      <c r="CF459" s="6">
        <f t="shared" si="1532"/>
        <v>0</v>
      </c>
      <c r="CG459" s="6">
        <f t="shared" si="1533"/>
        <v>0</v>
      </c>
      <c r="CH459" s="6">
        <f t="shared" si="1534"/>
        <v>0</v>
      </c>
      <c r="CI459" s="6">
        <f t="shared" si="1535"/>
        <v>0</v>
      </c>
      <c r="CJ459" s="6">
        <f t="shared" si="1536"/>
        <v>0</v>
      </c>
      <c r="CK459" s="6">
        <f t="shared" si="1537"/>
        <v>0</v>
      </c>
      <c r="CL459" s="6">
        <f t="shared" si="1538"/>
        <v>0</v>
      </c>
      <c r="CM459" s="6">
        <f t="shared" si="1539"/>
        <v>0</v>
      </c>
      <c r="CN459" s="6">
        <f t="shared" si="1540"/>
        <v>0</v>
      </c>
      <c r="CO459" s="6">
        <f t="shared" si="1541"/>
        <v>0</v>
      </c>
      <c r="CP459" s="6">
        <f t="shared" si="1542"/>
        <v>0</v>
      </c>
      <c r="CQ459" s="6">
        <f t="shared" si="1543"/>
        <v>0</v>
      </c>
      <c r="CR459" s="6">
        <f t="shared" si="1544"/>
        <v>0</v>
      </c>
      <c r="CS459" s="6">
        <f t="shared" si="1545"/>
        <v>0</v>
      </c>
      <c r="CT459" s="6">
        <f t="shared" si="1546"/>
        <v>0</v>
      </c>
      <c r="CU459" s="6">
        <f t="shared" si="1547"/>
        <v>0</v>
      </c>
      <c r="CV459" s="6">
        <f>IF(B459="SMALLCAP 2000",AG459,0)</f>
        <v>0</v>
      </c>
      <c r="CW459" s="36">
        <f>IF(B459="SMALLCAP 2000",AH459,0)</f>
        <v>39</v>
      </c>
      <c r="CX459" s="6">
        <f>IF(B459="SMALLCAP 2000",AI459,0)</f>
        <v>0</v>
      </c>
      <c r="CY459" s="6">
        <f t="shared" si="1551"/>
        <v>0</v>
      </c>
      <c r="CZ459" s="6"/>
      <c r="DA459" s="6"/>
      <c r="DB459" s="6"/>
      <c r="DC459" s="6"/>
      <c r="DD459" s="133"/>
      <c r="DE459" s="133"/>
      <c r="DF459" s="133"/>
      <c r="DG459" s="133"/>
      <c r="DH459" s="56"/>
      <c r="DI459" s="56"/>
      <c r="DJ459" s="56"/>
      <c r="DK459" s="56"/>
      <c r="DL459" s="56"/>
    </row>
    <row r="460" spans="1:116" s="31" customFormat="1" ht="29.25" customHeight="1" thickTop="1" thickBot="1" x14ac:dyDescent="0.35">
      <c r="A460" s="4">
        <v>44501</v>
      </c>
      <c r="B460" s="5" t="s">
        <v>21</v>
      </c>
      <c r="C460" s="5" t="s">
        <v>41</v>
      </c>
      <c r="D460" s="12" t="s">
        <v>11</v>
      </c>
      <c r="E460" s="5" t="s">
        <v>52</v>
      </c>
      <c r="F460" s="5" t="s">
        <v>30</v>
      </c>
      <c r="G460" s="35" t="s">
        <v>572</v>
      </c>
      <c r="H460" s="53">
        <v>52</v>
      </c>
      <c r="I460" s="82">
        <v>48</v>
      </c>
      <c r="J460" s="17">
        <v>46</v>
      </c>
      <c r="K460" s="17">
        <f t="shared" si="1482"/>
        <v>1533.35</v>
      </c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68">
        <v>46</v>
      </c>
      <c r="W460" s="17"/>
      <c r="X460" s="17"/>
      <c r="Y460" s="17"/>
      <c r="Z460" s="17"/>
      <c r="AA460" s="17"/>
      <c r="AB460" s="17"/>
      <c r="AC460" s="17"/>
      <c r="AD460" s="125"/>
      <c r="AE460" s="125"/>
      <c r="AF460" s="123"/>
      <c r="AG460" s="117">
        <f t="shared" ref="AG460:AG461" si="1552">IF(C460="HF",J460,0)</f>
        <v>0</v>
      </c>
      <c r="AH460" s="6">
        <f t="shared" ref="AH460:AH461" si="1553">IF(C460="HF2",J460,0)</f>
        <v>0</v>
      </c>
      <c r="AI460" s="68">
        <f t="shared" ref="AI460:AI461" si="1554">IF(C460="HF3",J460,0)</f>
        <v>46</v>
      </c>
      <c r="AJ460" s="17">
        <f t="shared" ref="AJ460:AJ461" si="1555">IF(C460="DP",J460,0)</f>
        <v>0</v>
      </c>
      <c r="AK460" s="20">
        <f t="shared" si="1481"/>
        <v>46</v>
      </c>
      <c r="AL460" s="20">
        <f t="shared" si="1483"/>
        <v>1354.6</v>
      </c>
      <c r="AM460" s="20"/>
      <c r="AN460" s="6">
        <f t="shared" ref="AN460:AN461" si="1556">IF(B460="AUD/JPY",AG460,0)</f>
        <v>0</v>
      </c>
      <c r="AO460" s="6">
        <f t="shared" ref="AO460:AO461" si="1557">IF(B460="AUD/JPY",AH460,0)</f>
        <v>0</v>
      </c>
      <c r="AP460" s="17">
        <f t="shared" ref="AP460:AP461" si="1558">IF(B460="AUD/JPY",AI460,0)</f>
        <v>0</v>
      </c>
      <c r="AQ460" s="17">
        <f t="shared" ref="AQ460:AQ461" si="1559">IF(B460="AUD/JPY",AJ460,0)</f>
        <v>0</v>
      </c>
      <c r="AR460" s="6">
        <f t="shared" ref="AR460:AR461" si="1560">IF(B460="AUD/USD",AG460,0)</f>
        <v>0</v>
      </c>
      <c r="AS460" s="6">
        <f t="shared" ref="AS460:AS461" si="1561">IF(B460="AUD/USD",AH460,0)</f>
        <v>0</v>
      </c>
      <c r="AT460" s="6">
        <f t="shared" ref="AT460:AT461" si="1562">IF(B460="AUD/USD",AI460,0)</f>
        <v>0</v>
      </c>
      <c r="AU460" s="6">
        <f t="shared" ref="AU460:AU461" si="1563">IF(B460="AUD/USD",AJ460,0)</f>
        <v>0</v>
      </c>
      <c r="AV460" s="6">
        <f t="shared" ref="AV460:AV461" si="1564">IF(B460="EUR/GBP",AG460,0)</f>
        <v>0</v>
      </c>
      <c r="AW460" s="6">
        <f t="shared" ref="AW460:AW461" si="1565">IF(B460="EUR/GBP",AH460,0)</f>
        <v>0</v>
      </c>
      <c r="AX460" s="6">
        <f t="shared" ref="AX460:AX461" si="1566">IF(B460="EUR/GBP",AI460,0)</f>
        <v>0</v>
      </c>
      <c r="AY460" s="6">
        <f t="shared" ref="AY460:AY461" si="1567">IF(B460="EUR/GBP",AJ460,0)</f>
        <v>0</v>
      </c>
      <c r="AZ460" s="6">
        <f t="shared" ref="AZ460:AZ461" si="1568">IF(B460="EUR/JPY",AG460,0)</f>
        <v>0</v>
      </c>
      <c r="BA460" s="6">
        <f t="shared" ref="BA460:BA461" si="1569">IF(B460="EUR/JPY",AH460,0)</f>
        <v>0</v>
      </c>
      <c r="BB460" s="6">
        <f t="shared" ref="BB460:BB461" si="1570">IF(B460="EUR/JPY",AI460,0)</f>
        <v>0</v>
      </c>
      <c r="BC460" s="6">
        <f t="shared" ref="BC460:BC461" si="1571">IF(B460="EUR/JPY",AJ460,0)</f>
        <v>0</v>
      </c>
      <c r="BD460" s="6">
        <f t="shared" ref="BD460:BD461" si="1572">IF(B460="EUR/USD",AG460,0)</f>
        <v>0</v>
      </c>
      <c r="BE460" s="6">
        <f t="shared" ref="BE460:BE461" si="1573">IF(B460="EUR/USD",AH460,0)</f>
        <v>0</v>
      </c>
      <c r="BF460" s="6">
        <f t="shared" ref="BF460:BF461" si="1574">IF(B460="EUR/USD",AI460,0)</f>
        <v>0</v>
      </c>
      <c r="BG460" s="6">
        <f t="shared" ref="BG460:BG461" si="1575">IF(B460="EUR/USD",AJ460,0)</f>
        <v>0</v>
      </c>
      <c r="BH460" s="6">
        <f t="shared" ref="BH460:BH461" si="1576">IF(B460="GBP/JPY",AG460,0)</f>
        <v>0</v>
      </c>
      <c r="BI460" s="6">
        <f t="shared" ref="BI460:BI461" si="1577">IF(B460="GBP/JPY",AH460,0)</f>
        <v>0</v>
      </c>
      <c r="BJ460" s="6">
        <f t="shared" ref="BJ460:BJ461" si="1578">IF(B460="GBP/JPY",AI460,0)</f>
        <v>0</v>
      </c>
      <c r="BK460" s="17">
        <f t="shared" ref="BK460:BK461" si="1579">IF(B460="GBP/JPY",AJ460,0)</f>
        <v>0</v>
      </c>
      <c r="BL460" s="6">
        <f t="shared" ref="BL460:BL461" si="1580">IF(B460="GBP/USD",AG460,0)</f>
        <v>0</v>
      </c>
      <c r="BM460" s="6">
        <f t="shared" ref="BM460:BM461" si="1581">IF(B460="GBP/USD",AH460,0)</f>
        <v>0</v>
      </c>
      <c r="BN460" s="6">
        <f t="shared" ref="BN460:BN461" si="1582">IF(B460="GBP/USD",AI460,0)</f>
        <v>0</v>
      </c>
      <c r="BO460" s="6">
        <f t="shared" ref="BO460:BO461" si="1583">IF(B460="GBP/USD",AJ460,0)</f>
        <v>0</v>
      </c>
      <c r="BP460" s="6">
        <f t="shared" ref="BP460:BP461" si="1584">IF(B460="USD/CAD",AG460,0)</f>
        <v>0</v>
      </c>
      <c r="BQ460" s="6">
        <f t="shared" ref="BQ460:BQ461" si="1585">IF(B460="USD/CAD",AH460,0)</f>
        <v>0</v>
      </c>
      <c r="BR460" s="6">
        <f t="shared" ref="BR460:BR461" si="1586">IF(B460="USD/CAD",AI460,0)</f>
        <v>0</v>
      </c>
      <c r="BS460" s="6">
        <f t="shared" ref="BS460:BS461" si="1587">IF(B460="USD/CAD",AJ460,0)</f>
        <v>0</v>
      </c>
      <c r="BT460" s="6">
        <f t="shared" ref="BT460:BT461" si="1588">IF(B460="USD/CHF",AG460,0)</f>
        <v>0</v>
      </c>
      <c r="BU460" s="6">
        <f t="shared" ref="BU460:BU461" si="1589">IF(B460="USD/CHF",AH460,0)</f>
        <v>0</v>
      </c>
      <c r="BV460" s="17">
        <f t="shared" ref="BV460:BV461" si="1590">IF(B460="USD/CHF",AI460,0)</f>
        <v>0</v>
      </c>
      <c r="BW460" s="17">
        <f t="shared" ref="BW460:BW461" si="1591">IF(B460="USD/CHF",AJ460,0)</f>
        <v>0</v>
      </c>
      <c r="BX460" s="6">
        <f t="shared" ref="BX460:BX461" si="1592">IF(B460="USD/JPY",AG460,0)</f>
        <v>0</v>
      </c>
      <c r="BY460" s="6">
        <f t="shared" ref="BY460:BY461" si="1593">IF(B460="USD/JPY",AH460,0)</f>
        <v>0</v>
      </c>
      <c r="BZ460" s="6">
        <f t="shared" ref="BZ460:BZ461" si="1594">IF(B460="USD/JPY",AI460,0)</f>
        <v>0</v>
      </c>
      <c r="CA460" s="6">
        <f t="shared" ref="CA460:CA461" si="1595">IF(B460="USD/JPY",AJ460,0)</f>
        <v>0</v>
      </c>
      <c r="CB460" s="6">
        <f t="shared" ref="CB460:CB461" si="1596">IF(B460="CRUDE",AG460,0)</f>
        <v>0</v>
      </c>
      <c r="CC460" s="6">
        <f t="shared" ref="CC460:CC461" si="1597">IF(B460="CRUDE",AH460,0)</f>
        <v>0</v>
      </c>
      <c r="CD460" s="36">
        <f t="shared" ref="CD460:CD461" si="1598">IF(B460="CRUDE",AI460,0)</f>
        <v>46</v>
      </c>
      <c r="CE460" s="6">
        <f t="shared" ref="CE460:CE461" si="1599">IF(B460="CRUDE",AJ460,0)</f>
        <v>0</v>
      </c>
      <c r="CF460" s="6">
        <f t="shared" ref="CF460:CF461" si="1600">IF(B460="GOLD",AG460,0)</f>
        <v>0</v>
      </c>
      <c r="CG460" s="6">
        <f t="shared" ref="CG460:CG461" si="1601">IF(B460="GOLD",AH460,0)</f>
        <v>0</v>
      </c>
      <c r="CH460" s="6">
        <f t="shared" ref="CH460:CH461" si="1602">IF(B460="GOLD",AI460,0)</f>
        <v>0</v>
      </c>
      <c r="CI460" s="6">
        <f t="shared" ref="CI460:CI461" si="1603">IF(B460="GOLD",AJ460,0)</f>
        <v>0</v>
      </c>
      <c r="CJ460" s="6">
        <f t="shared" ref="CJ460:CJ461" si="1604">IF(B460="SILVER",AG460,0)</f>
        <v>0</v>
      </c>
      <c r="CK460" s="6">
        <f t="shared" ref="CK460:CK461" si="1605">IF(B460="SILVER",AH460,0)</f>
        <v>0</v>
      </c>
      <c r="CL460" s="6">
        <f t="shared" ref="CL460:CL461" si="1606">IF(B460="SILVER",AI460,0)</f>
        <v>0</v>
      </c>
      <c r="CM460" s="6">
        <f t="shared" ref="CM460:CM461" si="1607">IF(B460="SILVER",AJ460,0)</f>
        <v>0</v>
      </c>
      <c r="CN460" s="6">
        <f t="shared" ref="CN460:CN461" si="1608">IF(B460="US 500",AG460,0)</f>
        <v>0</v>
      </c>
      <c r="CO460" s="6">
        <f t="shared" ref="CO460:CO461" si="1609">IF(B460="US 500",AH460,0)</f>
        <v>0</v>
      </c>
      <c r="CP460" s="6">
        <f t="shared" ref="CP460:CP461" si="1610">IF(B460="US 500",AI460,0)</f>
        <v>0</v>
      </c>
      <c r="CQ460" s="6">
        <f t="shared" ref="CQ460:CQ461" si="1611">IF(B460="US 500",AJ460,0)</f>
        <v>0</v>
      </c>
      <c r="CR460" s="6">
        <f t="shared" ref="CR460:CR461" si="1612">IF(B460="N GAS",AG460,0)</f>
        <v>0</v>
      </c>
      <c r="CS460" s="6">
        <f t="shared" ref="CS460:CS461" si="1613">IF(B460="N GAS",AH460,0)</f>
        <v>0</v>
      </c>
      <c r="CT460" s="6">
        <f t="shared" ref="CT460:CT461" si="1614">IF(B460="N GAS",AI460,0)</f>
        <v>0</v>
      </c>
      <c r="CU460" s="6">
        <f t="shared" ref="CU460:CU461" si="1615">IF(B460="N GAS",AJ460,0)</f>
        <v>0</v>
      </c>
      <c r="CV460" s="6">
        <f t="shared" ref="CV460:CV461" si="1616">IF(B460="SMALLCAP 2000",AG460,0)</f>
        <v>0</v>
      </c>
      <c r="CW460" s="6">
        <f t="shared" ref="CW460:CW461" si="1617">IF(B460="SMALLCAP 2000",AH460,0)</f>
        <v>0</v>
      </c>
      <c r="CX460" s="6">
        <f t="shared" ref="CX460:CX461" si="1618">IF(B460="SMALLCAP 2000",AI460,0)</f>
        <v>0</v>
      </c>
      <c r="CY460" s="6">
        <f t="shared" ref="CY460:CY461" si="1619">IF(B460="SMALLCAP 2000",AJ460,0)</f>
        <v>0</v>
      </c>
      <c r="CZ460" s="6"/>
      <c r="DA460" s="6"/>
      <c r="DB460" s="6"/>
      <c r="DC460" s="6"/>
      <c r="DD460" s="133"/>
      <c r="DE460" s="133"/>
      <c r="DF460" s="133"/>
      <c r="DG460" s="133"/>
      <c r="DH460" s="56"/>
      <c r="DI460" s="56"/>
      <c r="DJ460" s="56"/>
      <c r="DK460" s="56"/>
      <c r="DL460" s="56"/>
    </row>
    <row r="461" spans="1:116" s="31" customFormat="1" ht="29.25" customHeight="1" thickTop="1" thickBot="1" x14ac:dyDescent="0.35">
      <c r="A461" s="4">
        <v>44501</v>
      </c>
      <c r="B461" s="5" t="s">
        <v>5</v>
      </c>
      <c r="C461" s="5" t="s">
        <v>38</v>
      </c>
      <c r="D461" s="12" t="s">
        <v>11</v>
      </c>
      <c r="E461" s="5" t="s">
        <v>27</v>
      </c>
      <c r="F461" s="62" t="s">
        <v>1</v>
      </c>
      <c r="G461" s="35" t="s">
        <v>573</v>
      </c>
      <c r="H461" s="53">
        <v>48</v>
      </c>
      <c r="I461" s="82">
        <v>48</v>
      </c>
      <c r="J461" s="17">
        <v>46</v>
      </c>
      <c r="K461" s="17">
        <f t="shared" si="1482"/>
        <v>1579.35</v>
      </c>
      <c r="L461" s="17"/>
      <c r="M461" s="17"/>
      <c r="N461" s="17"/>
      <c r="O461" s="68">
        <v>46</v>
      </c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25"/>
      <c r="AE461" s="125"/>
      <c r="AF461" s="123"/>
      <c r="AG461" s="117">
        <f t="shared" si="1552"/>
        <v>0</v>
      </c>
      <c r="AH461" s="36">
        <f t="shared" si="1553"/>
        <v>46</v>
      </c>
      <c r="AI461" s="17">
        <f t="shared" si="1554"/>
        <v>0</v>
      </c>
      <c r="AJ461" s="17">
        <f t="shared" si="1555"/>
        <v>0</v>
      </c>
      <c r="AK461" s="20">
        <f t="shared" si="1481"/>
        <v>46</v>
      </c>
      <c r="AL461" s="20">
        <f t="shared" si="1483"/>
        <v>1400.6</v>
      </c>
      <c r="AM461" s="20"/>
      <c r="AN461" s="6">
        <f t="shared" si="1556"/>
        <v>0</v>
      </c>
      <c r="AO461" s="6">
        <f t="shared" si="1557"/>
        <v>0</v>
      </c>
      <c r="AP461" s="17">
        <f t="shared" si="1558"/>
        <v>0</v>
      </c>
      <c r="AQ461" s="17">
        <f t="shared" si="1559"/>
        <v>0</v>
      </c>
      <c r="AR461" s="6">
        <f t="shared" si="1560"/>
        <v>0</v>
      </c>
      <c r="AS461" s="6">
        <f t="shared" si="1561"/>
        <v>0</v>
      </c>
      <c r="AT461" s="6">
        <f t="shared" si="1562"/>
        <v>0</v>
      </c>
      <c r="AU461" s="6">
        <f t="shared" si="1563"/>
        <v>0</v>
      </c>
      <c r="AV461" s="6">
        <f t="shared" si="1564"/>
        <v>0</v>
      </c>
      <c r="AW461" s="6">
        <f t="shared" si="1565"/>
        <v>0</v>
      </c>
      <c r="AX461" s="6">
        <f t="shared" si="1566"/>
        <v>0</v>
      </c>
      <c r="AY461" s="6">
        <f t="shared" si="1567"/>
        <v>0</v>
      </c>
      <c r="AZ461" s="6">
        <f t="shared" si="1568"/>
        <v>0</v>
      </c>
      <c r="BA461" s="36">
        <f t="shared" si="1569"/>
        <v>46</v>
      </c>
      <c r="BB461" s="6">
        <f t="shared" si="1570"/>
        <v>0</v>
      </c>
      <c r="BC461" s="6">
        <f t="shared" si="1571"/>
        <v>0</v>
      </c>
      <c r="BD461" s="6">
        <f t="shared" si="1572"/>
        <v>0</v>
      </c>
      <c r="BE461" s="6">
        <f t="shared" si="1573"/>
        <v>0</v>
      </c>
      <c r="BF461" s="6">
        <f t="shared" si="1574"/>
        <v>0</v>
      </c>
      <c r="BG461" s="6">
        <f t="shared" si="1575"/>
        <v>0</v>
      </c>
      <c r="BH461" s="6">
        <f t="shared" si="1576"/>
        <v>0</v>
      </c>
      <c r="BI461" s="6">
        <f t="shared" si="1577"/>
        <v>0</v>
      </c>
      <c r="BJ461" s="6">
        <f t="shared" si="1578"/>
        <v>0</v>
      </c>
      <c r="BK461" s="17">
        <f t="shared" si="1579"/>
        <v>0</v>
      </c>
      <c r="BL461" s="6">
        <f t="shared" si="1580"/>
        <v>0</v>
      </c>
      <c r="BM461" s="6">
        <f t="shared" si="1581"/>
        <v>0</v>
      </c>
      <c r="BN461" s="6">
        <f t="shared" si="1582"/>
        <v>0</v>
      </c>
      <c r="BO461" s="6">
        <f t="shared" si="1583"/>
        <v>0</v>
      </c>
      <c r="BP461" s="6">
        <f t="shared" si="1584"/>
        <v>0</v>
      </c>
      <c r="BQ461" s="6">
        <f t="shared" si="1585"/>
        <v>0</v>
      </c>
      <c r="BR461" s="6">
        <f t="shared" si="1586"/>
        <v>0</v>
      </c>
      <c r="BS461" s="6">
        <f t="shared" si="1587"/>
        <v>0</v>
      </c>
      <c r="BT461" s="6">
        <f t="shared" si="1588"/>
        <v>0</v>
      </c>
      <c r="BU461" s="6">
        <f t="shared" si="1589"/>
        <v>0</v>
      </c>
      <c r="BV461" s="17">
        <f t="shared" si="1590"/>
        <v>0</v>
      </c>
      <c r="BW461" s="17">
        <f t="shared" si="1591"/>
        <v>0</v>
      </c>
      <c r="BX461" s="6">
        <f t="shared" si="1592"/>
        <v>0</v>
      </c>
      <c r="BY461" s="6">
        <f t="shared" si="1593"/>
        <v>0</v>
      </c>
      <c r="BZ461" s="6">
        <f t="shared" si="1594"/>
        <v>0</v>
      </c>
      <c r="CA461" s="6">
        <f t="shared" si="1595"/>
        <v>0</v>
      </c>
      <c r="CB461" s="6">
        <f t="shared" si="1596"/>
        <v>0</v>
      </c>
      <c r="CC461" s="6">
        <f t="shared" si="1597"/>
        <v>0</v>
      </c>
      <c r="CD461" s="6">
        <f t="shared" si="1598"/>
        <v>0</v>
      </c>
      <c r="CE461" s="6">
        <f t="shared" si="1599"/>
        <v>0</v>
      </c>
      <c r="CF461" s="6">
        <f t="shared" si="1600"/>
        <v>0</v>
      </c>
      <c r="CG461" s="6">
        <f t="shared" si="1601"/>
        <v>0</v>
      </c>
      <c r="CH461" s="6">
        <f t="shared" si="1602"/>
        <v>0</v>
      </c>
      <c r="CI461" s="6">
        <f t="shared" si="1603"/>
        <v>0</v>
      </c>
      <c r="CJ461" s="6">
        <f t="shared" si="1604"/>
        <v>0</v>
      </c>
      <c r="CK461" s="6">
        <f t="shared" si="1605"/>
        <v>0</v>
      </c>
      <c r="CL461" s="6">
        <f t="shared" si="1606"/>
        <v>0</v>
      </c>
      <c r="CM461" s="6">
        <f t="shared" si="1607"/>
        <v>0</v>
      </c>
      <c r="CN461" s="6">
        <f t="shared" si="1608"/>
        <v>0</v>
      </c>
      <c r="CO461" s="6">
        <f t="shared" si="1609"/>
        <v>0</v>
      </c>
      <c r="CP461" s="6">
        <f t="shared" si="1610"/>
        <v>0</v>
      </c>
      <c r="CQ461" s="6">
        <f t="shared" si="1611"/>
        <v>0</v>
      </c>
      <c r="CR461" s="6">
        <f t="shared" si="1612"/>
        <v>0</v>
      </c>
      <c r="CS461" s="6">
        <f t="shared" si="1613"/>
        <v>0</v>
      </c>
      <c r="CT461" s="6">
        <f t="shared" si="1614"/>
        <v>0</v>
      </c>
      <c r="CU461" s="6">
        <f t="shared" si="1615"/>
        <v>0</v>
      </c>
      <c r="CV461" s="6">
        <f t="shared" si="1616"/>
        <v>0</v>
      </c>
      <c r="CW461" s="6">
        <f t="shared" si="1617"/>
        <v>0</v>
      </c>
      <c r="CX461" s="6">
        <f t="shared" si="1618"/>
        <v>0</v>
      </c>
      <c r="CY461" s="6">
        <f t="shared" si="1619"/>
        <v>0</v>
      </c>
      <c r="CZ461" s="6"/>
      <c r="DA461" s="6"/>
      <c r="DB461" s="6"/>
      <c r="DC461" s="6"/>
      <c r="DD461" s="133"/>
      <c r="DE461" s="133"/>
      <c r="DF461" s="133"/>
      <c r="DG461" s="133"/>
      <c r="DH461" s="56"/>
      <c r="DI461" s="56"/>
      <c r="DJ461" s="56"/>
      <c r="DK461" s="56"/>
      <c r="DL461" s="56"/>
    </row>
    <row r="462" spans="1:116" s="31" customFormat="1" ht="29.25" customHeight="1" thickTop="1" thickBot="1" x14ac:dyDescent="0.35">
      <c r="A462" s="4">
        <v>44502</v>
      </c>
      <c r="B462" s="51" t="s">
        <v>23</v>
      </c>
      <c r="C462" s="5" t="s">
        <v>38</v>
      </c>
      <c r="D462" s="5" t="s">
        <v>11</v>
      </c>
      <c r="E462" s="5" t="s">
        <v>64</v>
      </c>
      <c r="F462" s="5" t="s">
        <v>30</v>
      </c>
      <c r="G462" s="35" t="s">
        <v>575</v>
      </c>
      <c r="H462" s="53">
        <v>51.75</v>
      </c>
      <c r="I462" s="81">
        <v>-51.75</v>
      </c>
      <c r="J462" s="72">
        <v>-52.25</v>
      </c>
      <c r="K462" s="17">
        <f t="shared" si="1482"/>
        <v>1527.1</v>
      </c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72">
        <v>-52.25</v>
      </c>
      <c r="X462" s="17"/>
      <c r="Y462" s="17"/>
      <c r="Z462" s="17"/>
      <c r="AA462" s="17"/>
      <c r="AB462" s="17"/>
      <c r="AC462" s="17"/>
      <c r="AD462" s="125"/>
      <c r="AE462" s="125"/>
      <c r="AF462" s="123"/>
      <c r="AG462" s="117">
        <f t="shared" ref="AG462:AG466" si="1620">IF(C462="HF",J462,0)</f>
        <v>0</v>
      </c>
      <c r="AH462" s="79">
        <f t="shared" ref="AH462:AH466" si="1621">IF(C462="HF2",J462,0)</f>
        <v>-52.25</v>
      </c>
      <c r="AI462" s="17">
        <f t="shared" ref="AI462:AI466" si="1622">IF(C462="HF3",J462,0)</f>
        <v>0</v>
      </c>
      <c r="AJ462" s="17">
        <f t="shared" ref="AJ462:AJ466" si="1623">IF(C462="DP",J462,0)</f>
        <v>0</v>
      </c>
      <c r="AK462" s="20">
        <f t="shared" si="1481"/>
        <v>-52.25</v>
      </c>
      <c r="AL462" s="20">
        <f t="shared" si="1483"/>
        <v>1348.35</v>
      </c>
      <c r="AM462" s="20"/>
      <c r="AN462" s="6">
        <f t="shared" ref="AN462:AN466" si="1624">IF(B462="AUD/JPY",AG462,0)</f>
        <v>0</v>
      </c>
      <c r="AO462" s="6">
        <f t="shared" ref="AO462:AO466" si="1625">IF(B462="AUD/JPY",AH462,0)</f>
        <v>0</v>
      </c>
      <c r="AP462" s="17">
        <f t="shared" ref="AP462:AP466" si="1626">IF(B462="AUD/JPY",AI462,0)</f>
        <v>0</v>
      </c>
      <c r="AQ462" s="17">
        <f t="shared" ref="AQ462:AQ466" si="1627">IF(B462="AUD/JPY",AJ462,0)</f>
        <v>0</v>
      </c>
      <c r="AR462" s="6">
        <f t="shared" ref="AR462:AR466" si="1628">IF(B462="AUD/USD",AG462,0)</f>
        <v>0</v>
      </c>
      <c r="AS462" s="6">
        <f t="shared" ref="AS462:AS466" si="1629">IF(B462="AUD/USD",AH462,0)</f>
        <v>0</v>
      </c>
      <c r="AT462" s="6">
        <f t="shared" ref="AT462:AT466" si="1630">IF(B462="AUD/USD",AI462,0)</f>
        <v>0</v>
      </c>
      <c r="AU462" s="6">
        <f t="shared" ref="AU462:AU466" si="1631">IF(B462="AUD/USD",AJ462,0)</f>
        <v>0</v>
      </c>
      <c r="AV462" s="6">
        <f t="shared" ref="AV462:AV466" si="1632">IF(B462="EUR/GBP",AG462,0)</f>
        <v>0</v>
      </c>
      <c r="AW462" s="6">
        <f t="shared" ref="AW462:AW466" si="1633">IF(B462="EUR/GBP",AH462,0)</f>
        <v>0</v>
      </c>
      <c r="AX462" s="6">
        <f t="shared" ref="AX462:AX466" si="1634">IF(B462="EUR/GBP",AI462,0)</f>
        <v>0</v>
      </c>
      <c r="AY462" s="6">
        <f t="shared" ref="AY462:AY466" si="1635">IF(B462="EUR/GBP",AJ462,0)</f>
        <v>0</v>
      </c>
      <c r="AZ462" s="6">
        <f t="shared" ref="AZ462:AZ466" si="1636">IF(B462="EUR/JPY",AG462,0)</f>
        <v>0</v>
      </c>
      <c r="BA462" s="6">
        <f t="shared" ref="BA462:BA466" si="1637">IF(B462="EUR/JPY",AH462,0)</f>
        <v>0</v>
      </c>
      <c r="BB462" s="6">
        <f t="shared" ref="BB462:BB466" si="1638">IF(B462="EUR/JPY",AI462,0)</f>
        <v>0</v>
      </c>
      <c r="BC462" s="6">
        <f t="shared" ref="BC462:BC466" si="1639">IF(B462="EUR/JPY",AJ462,0)</f>
        <v>0</v>
      </c>
      <c r="BD462" s="6">
        <f t="shared" ref="BD462:BD466" si="1640">IF(B462="EUR/USD",AG462,0)</f>
        <v>0</v>
      </c>
      <c r="BE462" s="6">
        <f t="shared" ref="BE462:BE466" si="1641">IF(B462="EUR/USD",AH462,0)</f>
        <v>0</v>
      </c>
      <c r="BF462" s="6">
        <f t="shared" ref="BF462:BF466" si="1642">IF(B462="EUR/USD",AI462,0)</f>
        <v>0</v>
      </c>
      <c r="BG462" s="6">
        <f t="shared" ref="BG462:BG466" si="1643">IF(B462="EUR/USD",AJ462,0)</f>
        <v>0</v>
      </c>
      <c r="BH462" s="6">
        <f t="shared" ref="BH462:BH466" si="1644">IF(B462="GBP/JPY",AG462,0)</f>
        <v>0</v>
      </c>
      <c r="BI462" s="6">
        <f t="shared" ref="BI462:BI466" si="1645">IF(B462="GBP/JPY",AH462,0)</f>
        <v>0</v>
      </c>
      <c r="BJ462" s="6">
        <f t="shared" ref="BJ462:BJ466" si="1646">IF(B462="GBP/JPY",AI462,0)</f>
        <v>0</v>
      </c>
      <c r="BK462" s="17">
        <f t="shared" ref="BK462:BK466" si="1647">IF(B462="GBP/JPY",AJ462,0)</f>
        <v>0</v>
      </c>
      <c r="BL462" s="6">
        <f t="shared" ref="BL462:BL466" si="1648">IF(B462="GBP/USD",AG462,0)</f>
        <v>0</v>
      </c>
      <c r="BM462" s="6">
        <f t="shared" ref="BM462:BM466" si="1649">IF(B462="GBP/USD",AH462,0)</f>
        <v>0</v>
      </c>
      <c r="BN462" s="6">
        <f t="shared" ref="BN462:BN466" si="1650">IF(B462="GBP/USD",AI462,0)</f>
        <v>0</v>
      </c>
      <c r="BO462" s="6">
        <f t="shared" ref="BO462:BO466" si="1651">IF(B462="GBP/USD",AJ462,0)</f>
        <v>0</v>
      </c>
      <c r="BP462" s="6">
        <f t="shared" ref="BP462:BP466" si="1652">IF(B462="USD/CAD",AG462,0)</f>
        <v>0</v>
      </c>
      <c r="BQ462" s="6">
        <f t="shared" ref="BQ462:BQ466" si="1653">IF(B462="USD/CAD",AH462,0)</f>
        <v>0</v>
      </c>
      <c r="BR462" s="6">
        <f t="shared" ref="BR462:BR466" si="1654">IF(B462="USD/CAD",AI462,0)</f>
        <v>0</v>
      </c>
      <c r="BS462" s="6">
        <f t="shared" ref="BS462:BS466" si="1655">IF(B462="USD/CAD",AJ462,0)</f>
        <v>0</v>
      </c>
      <c r="BT462" s="6">
        <f t="shared" ref="BT462:BT466" si="1656">IF(B462="USD/CHF",AG462,0)</f>
        <v>0</v>
      </c>
      <c r="BU462" s="6">
        <f t="shared" ref="BU462:BU466" si="1657">IF(B462="USD/CHF",AH462,0)</f>
        <v>0</v>
      </c>
      <c r="BV462" s="17">
        <f t="shared" ref="BV462:BV466" si="1658">IF(B462="USD/CHF",AI462,0)</f>
        <v>0</v>
      </c>
      <c r="BW462" s="17">
        <f t="shared" ref="BW462:BW466" si="1659">IF(B462="USD/CHF",AJ462,0)</f>
        <v>0</v>
      </c>
      <c r="BX462" s="6">
        <f t="shared" ref="BX462:BX466" si="1660">IF(B462="USD/JPY",AG462,0)</f>
        <v>0</v>
      </c>
      <c r="BY462" s="6">
        <f t="shared" ref="BY462:BY466" si="1661">IF(B462="USD/JPY",AH462,0)</f>
        <v>0</v>
      </c>
      <c r="BZ462" s="6">
        <f t="shared" ref="BZ462:BZ466" si="1662">IF(B462="USD/JPY",AI462,0)</f>
        <v>0</v>
      </c>
      <c r="CA462" s="6">
        <f t="shared" ref="CA462:CA466" si="1663">IF(B462="USD/JPY",AJ462,0)</f>
        <v>0</v>
      </c>
      <c r="CB462" s="6">
        <f t="shared" ref="CB462:CB466" si="1664">IF(B462="CRUDE",AG462,0)</f>
        <v>0</v>
      </c>
      <c r="CC462" s="6">
        <f t="shared" ref="CC462:CC466" si="1665">IF(B462="CRUDE",AH462,0)</f>
        <v>0</v>
      </c>
      <c r="CD462" s="6">
        <f t="shared" ref="CD462:CD466" si="1666">IF(B462="CRUDE",AI462,0)</f>
        <v>0</v>
      </c>
      <c r="CE462" s="6">
        <f t="shared" ref="CE462:CE466" si="1667">IF(B462="CRUDE",AJ462,0)</f>
        <v>0</v>
      </c>
      <c r="CF462" s="6">
        <f t="shared" ref="CF462:CF466" si="1668">IF(B462="GOLD",AG462,0)</f>
        <v>0</v>
      </c>
      <c r="CG462" s="79">
        <f t="shared" ref="CG462:CG466" si="1669">IF(B462="GOLD",AH462,0)</f>
        <v>-52.25</v>
      </c>
      <c r="CH462" s="6">
        <f t="shared" ref="CH462:CH466" si="1670">IF(B462="GOLD",AI462,0)</f>
        <v>0</v>
      </c>
      <c r="CI462" s="6">
        <f t="shared" ref="CI462:CI466" si="1671">IF(B462="GOLD",AJ462,0)</f>
        <v>0</v>
      </c>
      <c r="CJ462" s="6">
        <f t="shared" ref="CJ462:CJ466" si="1672">IF(B462="SILVER",AG462,0)</f>
        <v>0</v>
      </c>
      <c r="CK462" s="6">
        <f t="shared" ref="CK462:CK466" si="1673">IF(B462="SILVER",AH462,0)</f>
        <v>0</v>
      </c>
      <c r="CL462" s="6">
        <f t="shared" ref="CL462:CL466" si="1674">IF(B462="SILVER",AI462,0)</f>
        <v>0</v>
      </c>
      <c r="CM462" s="6">
        <f t="shared" ref="CM462:CM466" si="1675">IF(B462="SILVER",AJ462,0)</f>
        <v>0</v>
      </c>
      <c r="CN462" s="6">
        <f t="shared" ref="CN462:CN466" si="1676">IF(B462="US 500",AG462,0)</f>
        <v>0</v>
      </c>
      <c r="CO462" s="6">
        <f t="shared" ref="CO462:CO466" si="1677">IF(B462="US 500",AH462,0)</f>
        <v>0</v>
      </c>
      <c r="CP462" s="6">
        <f t="shared" ref="CP462:CP466" si="1678">IF(B462="US 500",AI462,0)</f>
        <v>0</v>
      </c>
      <c r="CQ462" s="6">
        <f t="shared" ref="CQ462:CQ466" si="1679">IF(B462="US 500",AJ462,0)</f>
        <v>0</v>
      </c>
      <c r="CR462" s="6">
        <f t="shared" ref="CR462:CR466" si="1680">IF(B462="N GAS",AG462,0)</f>
        <v>0</v>
      </c>
      <c r="CS462" s="6">
        <f t="shared" ref="CS462:CS466" si="1681">IF(B462="N GAS",AH462,0)</f>
        <v>0</v>
      </c>
      <c r="CT462" s="6">
        <f t="shared" ref="CT462:CT466" si="1682">IF(B462="N GAS",AI462,0)</f>
        <v>0</v>
      </c>
      <c r="CU462" s="6">
        <f t="shared" ref="CU462:CU466" si="1683">IF(B462="N GAS",AJ462,0)</f>
        <v>0</v>
      </c>
      <c r="CV462" s="6">
        <f t="shared" ref="CV462:CV466" si="1684">IF(B462="SMALLCAP 2000",AG462,0)</f>
        <v>0</v>
      </c>
      <c r="CW462" s="6">
        <f t="shared" ref="CW462:CW466" si="1685">IF(B462="SMALLCAP 2000",AH462,0)</f>
        <v>0</v>
      </c>
      <c r="CX462" s="6">
        <f t="shared" ref="CX462:CX466" si="1686">IF(B462="SMALLCAP 2000",AI462,0)</f>
        <v>0</v>
      </c>
      <c r="CY462" s="6">
        <f t="shared" ref="CY462:CY466" si="1687">IF(B462="SMALLCAP 2000",AJ462,0)</f>
        <v>0</v>
      </c>
      <c r="CZ462" s="6"/>
      <c r="DA462" s="6"/>
      <c r="DB462" s="6"/>
      <c r="DC462" s="6"/>
      <c r="DD462" s="133"/>
      <c r="DE462" s="133"/>
      <c r="DF462" s="133"/>
      <c r="DG462" s="133"/>
      <c r="DH462" s="56"/>
      <c r="DI462" s="56"/>
      <c r="DJ462" s="56"/>
      <c r="DK462" s="56"/>
      <c r="DL462" s="56"/>
    </row>
    <row r="463" spans="1:116" s="31" customFormat="1" ht="29.25" customHeight="1" thickTop="1" thickBot="1" x14ac:dyDescent="0.35">
      <c r="A463" s="4">
        <v>44502</v>
      </c>
      <c r="B463" s="5" t="s">
        <v>0</v>
      </c>
      <c r="C463" s="5" t="s">
        <v>38</v>
      </c>
      <c r="D463" s="12" t="s">
        <v>11</v>
      </c>
      <c r="E463" s="5" t="s">
        <v>27</v>
      </c>
      <c r="F463" s="62" t="s">
        <v>1</v>
      </c>
      <c r="G463" s="35" t="s">
        <v>574</v>
      </c>
      <c r="H463" s="53">
        <v>45</v>
      </c>
      <c r="I463" s="82">
        <v>45</v>
      </c>
      <c r="J463" s="17">
        <v>43</v>
      </c>
      <c r="K463" s="17">
        <f t="shared" si="1482"/>
        <v>1570.1</v>
      </c>
      <c r="L463" s="17"/>
      <c r="M463" s="17"/>
      <c r="N463" s="17"/>
      <c r="O463" s="17"/>
      <c r="P463" s="17"/>
      <c r="Q463" s="17"/>
      <c r="R463" s="17"/>
      <c r="S463" s="17"/>
      <c r="T463" s="17"/>
      <c r="U463" s="68">
        <v>43</v>
      </c>
      <c r="V463" s="17"/>
      <c r="W463" s="17"/>
      <c r="X463" s="17"/>
      <c r="Y463" s="17"/>
      <c r="Z463" s="17"/>
      <c r="AA463" s="17"/>
      <c r="AB463" s="17"/>
      <c r="AC463" s="17"/>
      <c r="AD463" s="125"/>
      <c r="AE463" s="125"/>
      <c r="AF463" s="123"/>
      <c r="AG463" s="117">
        <f t="shared" si="1620"/>
        <v>0</v>
      </c>
      <c r="AH463" s="36">
        <f t="shared" si="1621"/>
        <v>43</v>
      </c>
      <c r="AI463" s="17">
        <f t="shared" si="1622"/>
        <v>0</v>
      </c>
      <c r="AJ463" s="17">
        <f t="shared" si="1623"/>
        <v>0</v>
      </c>
      <c r="AK463" s="20">
        <f t="shared" si="1481"/>
        <v>43</v>
      </c>
      <c r="AL463" s="20">
        <f t="shared" si="1483"/>
        <v>1391.35</v>
      </c>
      <c r="AM463" s="20"/>
      <c r="AN463" s="6">
        <f t="shared" si="1624"/>
        <v>0</v>
      </c>
      <c r="AO463" s="6">
        <f t="shared" si="1625"/>
        <v>0</v>
      </c>
      <c r="AP463" s="17">
        <f t="shared" si="1626"/>
        <v>0</v>
      </c>
      <c r="AQ463" s="17">
        <f t="shared" si="1627"/>
        <v>0</v>
      </c>
      <c r="AR463" s="6">
        <f t="shared" si="1628"/>
        <v>0</v>
      </c>
      <c r="AS463" s="6">
        <f t="shared" si="1629"/>
        <v>0</v>
      </c>
      <c r="AT463" s="6">
        <f t="shared" si="1630"/>
        <v>0</v>
      </c>
      <c r="AU463" s="6">
        <f t="shared" si="1631"/>
        <v>0</v>
      </c>
      <c r="AV463" s="6">
        <f t="shared" si="1632"/>
        <v>0</v>
      </c>
      <c r="AW463" s="6">
        <f t="shared" si="1633"/>
        <v>0</v>
      </c>
      <c r="AX463" s="6">
        <f t="shared" si="1634"/>
        <v>0</v>
      </c>
      <c r="AY463" s="6">
        <f t="shared" si="1635"/>
        <v>0</v>
      </c>
      <c r="AZ463" s="6">
        <f t="shared" si="1636"/>
        <v>0</v>
      </c>
      <c r="BA463" s="6">
        <f t="shared" si="1637"/>
        <v>0</v>
      </c>
      <c r="BB463" s="6">
        <f t="shared" si="1638"/>
        <v>0</v>
      </c>
      <c r="BC463" s="6">
        <f t="shared" si="1639"/>
        <v>0</v>
      </c>
      <c r="BD463" s="6">
        <f t="shared" si="1640"/>
        <v>0</v>
      </c>
      <c r="BE463" s="6">
        <f t="shared" si="1641"/>
        <v>0</v>
      </c>
      <c r="BF463" s="6">
        <f t="shared" si="1642"/>
        <v>0</v>
      </c>
      <c r="BG463" s="6">
        <f t="shared" si="1643"/>
        <v>0</v>
      </c>
      <c r="BH463" s="6">
        <f t="shared" si="1644"/>
        <v>0</v>
      </c>
      <c r="BI463" s="6">
        <f t="shared" si="1645"/>
        <v>0</v>
      </c>
      <c r="BJ463" s="6">
        <f t="shared" si="1646"/>
        <v>0</v>
      </c>
      <c r="BK463" s="17">
        <f t="shared" si="1647"/>
        <v>0</v>
      </c>
      <c r="BL463" s="6">
        <f t="shared" si="1648"/>
        <v>0</v>
      </c>
      <c r="BM463" s="6">
        <f t="shared" si="1649"/>
        <v>0</v>
      </c>
      <c r="BN463" s="6">
        <f t="shared" si="1650"/>
        <v>0</v>
      </c>
      <c r="BO463" s="6">
        <f t="shared" si="1651"/>
        <v>0</v>
      </c>
      <c r="BP463" s="6">
        <f t="shared" si="1652"/>
        <v>0</v>
      </c>
      <c r="BQ463" s="6">
        <f t="shared" si="1653"/>
        <v>0</v>
      </c>
      <c r="BR463" s="6">
        <f t="shared" si="1654"/>
        <v>0</v>
      </c>
      <c r="BS463" s="6">
        <f t="shared" si="1655"/>
        <v>0</v>
      </c>
      <c r="BT463" s="6">
        <f t="shared" si="1656"/>
        <v>0</v>
      </c>
      <c r="BU463" s="6">
        <f t="shared" si="1657"/>
        <v>0</v>
      </c>
      <c r="BV463" s="17">
        <f t="shared" si="1658"/>
        <v>0</v>
      </c>
      <c r="BW463" s="17">
        <f t="shared" si="1659"/>
        <v>0</v>
      </c>
      <c r="BX463" s="6">
        <f t="shared" si="1660"/>
        <v>0</v>
      </c>
      <c r="BY463" s="36">
        <f t="shared" si="1661"/>
        <v>43</v>
      </c>
      <c r="BZ463" s="6">
        <f t="shared" si="1662"/>
        <v>0</v>
      </c>
      <c r="CA463" s="6">
        <f t="shared" si="1663"/>
        <v>0</v>
      </c>
      <c r="CB463" s="6">
        <f t="shared" si="1664"/>
        <v>0</v>
      </c>
      <c r="CC463" s="6">
        <f t="shared" si="1665"/>
        <v>0</v>
      </c>
      <c r="CD463" s="6">
        <f t="shared" si="1666"/>
        <v>0</v>
      </c>
      <c r="CE463" s="6">
        <f t="shared" si="1667"/>
        <v>0</v>
      </c>
      <c r="CF463" s="6">
        <f t="shared" si="1668"/>
        <v>0</v>
      </c>
      <c r="CG463" s="6">
        <f t="shared" si="1669"/>
        <v>0</v>
      </c>
      <c r="CH463" s="6">
        <f t="shared" si="1670"/>
        <v>0</v>
      </c>
      <c r="CI463" s="6">
        <f t="shared" si="1671"/>
        <v>0</v>
      </c>
      <c r="CJ463" s="6">
        <f t="shared" si="1672"/>
        <v>0</v>
      </c>
      <c r="CK463" s="6">
        <f t="shared" si="1673"/>
        <v>0</v>
      </c>
      <c r="CL463" s="6">
        <f t="shared" si="1674"/>
        <v>0</v>
      </c>
      <c r="CM463" s="6">
        <f t="shared" si="1675"/>
        <v>0</v>
      </c>
      <c r="CN463" s="6">
        <f t="shared" si="1676"/>
        <v>0</v>
      </c>
      <c r="CO463" s="6">
        <f t="shared" si="1677"/>
        <v>0</v>
      </c>
      <c r="CP463" s="6">
        <f t="shared" si="1678"/>
        <v>0</v>
      </c>
      <c r="CQ463" s="6">
        <f t="shared" si="1679"/>
        <v>0</v>
      </c>
      <c r="CR463" s="6">
        <f t="shared" si="1680"/>
        <v>0</v>
      </c>
      <c r="CS463" s="6">
        <f t="shared" si="1681"/>
        <v>0</v>
      </c>
      <c r="CT463" s="6">
        <f t="shared" si="1682"/>
        <v>0</v>
      </c>
      <c r="CU463" s="6">
        <f t="shared" si="1683"/>
        <v>0</v>
      </c>
      <c r="CV463" s="6">
        <f t="shared" si="1684"/>
        <v>0</v>
      </c>
      <c r="CW463" s="6">
        <f t="shared" si="1685"/>
        <v>0</v>
      </c>
      <c r="CX463" s="6">
        <f t="shared" si="1686"/>
        <v>0</v>
      </c>
      <c r="CY463" s="6">
        <f t="shared" si="1687"/>
        <v>0</v>
      </c>
      <c r="CZ463" s="6"/>
      <c r="DA463" s="6"/>
      <c r="DB463" s="6"/>
      <c r="DC463" s="6"/>
      <c r="DD463" s="133"/>
      <c r="DE463" s="133"/>
      <c r="DF463" s="133"/>
      <c r="DG463" s="133"/>
      <c r="DH463" s="56"/>
      <c r="DI463" s="56"/>
      <c r="DJ463" s="56"/>
      <c r="DK463" s="56"/>
      <c r="DL463" s="56"/>
    </row>
    <row r="464" spans="1:116" s="31" customFormat="1" ht="29.25" customHeight="1" thickTop="1" thickBot="1" x14ac:dyDescent="0.35">
      <c r="A464" s="4">
        <v>44503</v>
      </c>
      <c r="B464" s="5" t="s">
        <v>21</v>
      </c>
      <c r="C464" s="5" t="s">
        <v>38</v>
      </c>
      <c r="D464" s="12" t="s">
        <v>11</v>
      </c>
      <c r="E464" s="5" t="s">
        <v>52</v>
      </c>
      <c r="F464" s="5" t="s">
        <v>1</v>
      </c>
      <c r="G464" s="35" t="s">
        <v>579</v>
      </c>
      <c r="H464" s="53">
        <v>55</v>
      </c>
      <c r="I464" s="82">
        <v>55</v>
      </c>
      <c r="J464" s="17">
        <v>53</v>
      </c>
      <c r="K464" s="17">
        <f t="shared" si="1482"/>
        <v>1623.1</v>
      </c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68">
        <v>53</v>
      </c>
      <c r="W464" s="17"/>
      <c r="X464" s="17"/>
      <c r="Y464" s="17"/>
      <c r="Z464" s="17"/>
      <c r="AA464" s="17"/>
      <c r="AB464" s="17"/>
      <c r="AC464" s="17"/>
      <c r="AD464" s="125"/>
      <c r="AE464" s="125"/>
      <c r="AF464" s="123"/>
      <c r="AG464" s="117">
        <f t="shared" si="1620"/>
        <v>0</v>
      </c>
      <c r="AH464" s="36">
        <f t="shared" si="1621"/>
        <v>53</v>
      </c>
      <c r="AI464" s="17">
        <f t="shared" si="1622"/>
        <v>0</v>
      </c>
      <c r="AJ464" s="17">
        <f t="shared" si="1623"/>
        <v>0</v>
      </c>
      <c r="AK464" s="20">
        <f t="shared" si="1481"/>
        <v>53</v>
      </c>
      <c r="AL464" s="20">
        <f t="shared" si="1483"/>
        <v>1444.35</v>
      </c>
      <c r="AM464" s="20"/>
      <c r="AN464" s="6">
        <f t="shared" si="1624"/>
        <v>0</v>
      </c>
      <c r="AO464" s="6">
        <f t="shared" si="1625"/>
        <v>0</v>
      </c>
      <c r="AP464" s="17">
        <f t="shared" si="1626"/>
        <v>0</v>
      </c>
      <c r="AQ464" s="17">
        <f t="shared" si="1627"/>
        <v>0</v>
      </c>
      <c r="AR464" s="6">
        <f t="shared" si="1628"/>
        <v>0</v>
      </c>
      <c r="AS464" s="6">
        <f t="shared" si="1629"/>
        <v>0</v>
      </c>
      <c r="AT464" s="6">
        <f t="shared" si="1630"/>
        <v>0</v>
      </c>
      <c r="AU464" s="6">
        <f t="shared" si="1631"/>
        <v>0</v>
      </c>
      <c r="AV464" s="6">
        <f t="shared" si="1632"/>
        <v>0</v>
      </c>
      <c r="AW464" s="6">
        <f t="shared" si="1633"/>
        <v>0</v>
      </c>
      <c r="AX464" s="6">
        <f t="shared" si="1634"/>
        <v>0</v>
      </c>
      <c r="AY464" s="6">
        <f t="shared" si="1635"/>
        <v>0</v>
      </c>
      <c r="AZ464" s="6">
        <f t="shared" si="1636"/>
        <v>0</v>
      </c>
      <c r="BA464" s="6">
        <f t="shared" si="1637"/>
        <v>0</v>
      </c>
      <c r="BB464" s="6">
        <f t="shared" si="1638"/>
        <v>0</v>
      </c>
      <c r="BC464" s="6">
        <f t="shared" si="1639"/>
        <v>0</v>
      </c>
      <c r="BD464" s="6">
        <f t="shared" si="1640"/>
        <v>0</v>
      </c>
      <c r="BE464" s="6">
        <f t="shared" si="1641"/>
        <v>0</v>
      </c>
      <c r="BF464" s="6">
        <f t="shared" si="1642"/>
        <v>0</v>
      </c>
      <c r="BG464" s="6">
        <f t="shared" si="1643"/>
        <v>0</v>
      </c>
      <c r="BH464" s="6">
        <f t="shared" si="1644"/>
        <v>0</v>
      </c>
      <c r="BI464" s="6">
        <f t="shared" si="1645"/>
        <v>0</v>
      </c>
      <c r="BJ464" s="6">
        <f t="shared" si="1646"/>
        <v>0</v>
      </c>
      <c r="BK464" s="17">
        <f t="shared" si="1647"/>
        <v>0</v>
      </c>
      <c r="BL464" s="6">
        <f t="shared" si="1648"/>
        <v>0</v>
      </c>
      <c r="BM464" s="6">
        <f t="shared" si="1649"/>
        <v>0</v>
      </c>
      <c r="BN464" s="6">
        <f t="shared" si="1650"/>
        <v>0</v>
      </c>
      <c r="BO464" s="6">
        <f t="shared" si="1651"/>
        <v>0</v>
      </c>
      <c r="BP464" s="6">
        <f t="shared" si="1652"/>
        <v>0</v>
      </c>
      <c r="BQ464" s="6">
        <f t="shared" si="1653"/>
        <v>0</v>
      </c>
      <c r="BR464" s="6">
        <f t="shared" si="1654"/>
        <v>0</v>
      </c>
      <c r="BS464" s="6">
        <f t="shared" si="1655"/>
        <v>0</v>
      </c>
      <c r="BT464" s="6">
        <f t="shared" si="1656"/>
        <v>0</v>
      </c>
      <c r="BU464" s="6">
        <f t="shared" si="1657"/>
        <v>0</v>
      </c>
      <c r="BV464" s="17">
        <f t="shared" si="1658"/>
        <v>0</v>
      </c>
      <c r="BW464" s="17">
        <f t="shared" si="1659"/>
        <v>0</v>
      </c>
      <c r="BX464" s="6">
        <f t="shared" si="1660"/>
        <v>0</v>
      </c>
      <c r="BY464" s="6">
        <f t="shared" si="1661"/>
        <v>0</v>
      </c>
      <c r="BZ464" s="6">
        <f t="shared" si="1662"/>
        <v>0</v>
      </c>
      <c r="CA464" s="6">
        <f t="shared" si="1663"/>
        <v>0</v>
      </c>
      <c r="CB464" s="6">
        <f t="shared" si="1664"/>
        <v>0</v>
      </c>
      <c r="CC464" s="36">
        <f t="shared" si="1665"/>
        <v>53</v>
      </c>
      <c r="CD464" s="6">
        <f t="shared" si="1666"/>
        <v>0</v>
      </c>
      <c r="CE464" s="6">
        <f t="shared" si="1667"/>
        <v>0</v>
      </c>
      <c r="CF464" s="6">
        <f t="shared" si="1668"/>
        <v>0</v>
      </c>
      <c r="CG464" s="6">
        <f t="shared" si="1669"/>
        <v>0</v>
      </c>
      <c r="CH464" s="6">
        <f t="shared" si="1670"/>
        <v>0</v>
      </c>
      <c r="CI464" s="6">
        <f t="shared" si="1671"/>
        <v>0</v>
      </c>
      <c r="CJ464" s="6">
        <f t="shared" si="1672"/>
        <v>0</v>
      </c>
      <c r="CK464" s="6">
        <f t="shared" si="1673"/>
        <v>0</v>
      </c>
      <c r="CL464" s="6">
        <f t="shared" si="1674"/>
        <v>0</v>
      </c>
      <c r="CM464" s="6">
        <f t="shared" si="1675"/>
        <v>0</v>
      </c>
      <c r="CN464" s="6">
        <f t="shared" si="1676"/>
        <v>0</v>
      </c>
      <c r="CO464" s="6">
        <f t="shared" si="1677"/>
        <v>0</v>
      </c>
      <c r="CP464" s="6">
        <f t="shared" si="1678"/>
        <v>0</v>
      </c>
      <c r="CQ464" s="6">
        <f t="shared" si="1679"/>
        <v>0</v>
      </c>
      <c r="CR464" s="6">
        <f t="shared" si="1680"/>
        <v>0</v>
      </c>
      <c r="CS464" s="6">
        <f t="shared" si="1681"/>
        <v>0</v>
      </c>
      <c r="CT464" s="6">
        <f t="shared" si="1682"/>
        <v>0</v>
      </c>
      <c r="CU464" s="6">
        <f t="shared" si="1683"/>
        <v>0</v>
      </c>
      <c r="CV464" s="6">
        <f t="shared" si="1684"/>
        <v>0</v>
      </c>
      <c r="CW464" s="6">
        <f t="shared" si="1685"/>
        <v>0</v>
      </c>
      <c r="CX464" s="6">
        <f t="shared" si="1686"/>
        <v>0</v>
      </c>
      <c r="CY464" s="6">
        <f t="shared" si="1687"/>
        <v>0</v>
      </c>
      <c r="CZ464" s="6"/>
      <c r="DA464" s="6"/>
      <c r="DB464" s="6"/>
      <c r="DC464" s="6"/>
      <c r="DD464" s="133"/>
      <c r="DE464" s="133"/>
      <c r="DF464" s="133"/>
      <c r="DG464" s="133"/>
      <c r="DH464" s="56"/>
      <c r="DI464" s="56"/>
      <c r="DJ464" s="56"/>
      <c r="DK464" s="56"/>
      <c r="DL464" s="56"/>
    </row>
    <row r="465" spans="1:116" s="31" customFormat="1" ht="29.25" customHeight="1" thickTop="1" thickBot="1" x14ac:dyDescent="0.35">
      <c r="A465" s="4">
        <v>44503</v>
      </c>
      <c r="B465" s="51" t="s">
        <v>23</v>
      </c>
      <c r="C465" s="5" t="s">
        <v>29</v>
      </c>
      <c r="D465" s="5" t="s">
        <v>11</v>
      </c>
      <c r="E465" s="5" t="s">
        <v>64</v>
      </c>
      <c r="F465" s="5" t="s">
        <v>1</v>
      </c>
      <c r="G465" s="35" t="s">
        <v>576</v>
      </c>
      <c r="H465" s="53">
        <v>49.75</v>
      </c>
      <c r="I465" s="81">
        <v>-50.25</v>
      </c>
      <c r="J465" s="72">
        <v>-51.25</v>
      </c>
      <c r="K465" s="17">
        <f t="shared" si="1482"/>
        <v>1571.85</v>
      </c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72">
        <v>-51.25</v>
      </c>
      <c r="X465" s="17"/>
      <c r="Y465" s="17"/>
      <c r="Z465" s="17"/>
      <c r="AA465" s="17"/>
      <c r="AB465" s="17"/>
      <c r="AC465" s="17"/>
      <c r="AD465" s="125"/>
      <c r="AE465" s="125"/>
      <c r="AF465" s="123"/>
      <c r="AG465" s="118">
        <f t="shared" si="1620"/>
        <v>-51.25</v>
      </c>
      <c r="AH465" s="6">
        <f t="shared" si="1621"/>
        <v>0</v>
      </c>
      <c r="AI465" s="17">
        <f t="shared" si="1622"/>
        <v>0</v>
      </c>
      <c r="AJ465" s="17">
        <f t="shared" si="1623"/>
        <v>0</v>
      </c>
      <c r="AK465" s="20">
        <f t="shared" si="1481"/>
        <v>-51.25</v>
      </c>
      <c r="AL465" s="20">
        <f t="shared" si="1483"/>
        <v>1393.1</v>
      </c>
      <c r="AM465" s="20"/>
      <c r="AN465" s="6">
        <f t="shared" si="1624"/>
        <v>0</v>
      </c>
      <c r="AO465" s="6">
        <f t="shared" si="1625"/>
        <v>0</v>
      </c>
      <c r="AP465" s="17">
        <f t="shared" si="1626"/>
        <v>0</v>
      </c>
      <c r="AQ465" s="17">
        <f t="shared" si="1627"/>
        <v>0</v>
      </c>
      <c r="AR465" s="6">
        <f t="shared" si="1628"/>
        <v>0</v>
      </c>
      <c r="AS465" s="6">
        <f t="shared" si="1629"/>
        <v>0</v>
      </c>
      <c r="AT465" s="6">
        <f t="shared" si="1630"/>
        <v>0</v>
      </c>
      <c r="AU465" s="6">
        <f t="shared" si="1631"/>
        <v>0</v>
      </c>
      <c r="AV465" s="6">
        <f t="shared" si="1632"/>
        <v>0</v>
      </c>
      <c r="AW465" s="6">
        <f t="shared" si="1633"/>
        <v>0</v>
      </c>
      <c r="AX465" s="6">
        <f t="shared" si="1634"/>
        <v>0</v>
      </c>
      <c r="AY465" s="6">
        <f t="shared" si="1635"/>
        <v>0</v>
      </c>
      <c r="AZ465" s="6">
        <f t="shared" si="1636"/>
        <v>0</v>
      </c>
      <c r="BA465" s="6">
        <f t="shared" si="1637"/>
        <v>0</v>
      </c>
      <c r="BB465" s="6">
        <f t="shared" si="1638"/>
        <v>0</v>
      </c>
      <c r="BC465" s="6">
        <f t="shared" si="1639"/>
        <v>0</v>
      </c>
      <c r="BD465" s="6">
        <f t="shared" si="1640"/>
        <v>0</v>
      </c>
      <c r="BE465" s="6">
        <f t="shared" si="1641"/>
        <v>0</v>
      </c>
      <c r="BF465" s="6">
        <f t="shared" si="1642"/>
        <v>0</v>
      </c>
      <c r="BG465" s="6">
        <f t="shared" si="1643"/>
        <v>0</v>
      </c>
      <c r="BH465" s="6">
        <f t="shared" si="1644"/>
        <v>0</v>
      </c>
      <c r="BI465" s="6">
        <f t="shared" si="1645"/>
        <v>0</v>
      </c>
      <c r="BJ465" s="6">
        <f t="shared" si="1646"/>
        <v>0</v>
      </c>
      <c r="BK465" s="17">
        <f t="shared" si="1647"/>
        <v>0</v>
      </c>
      <c r="BL465" s="6">
        <f t="shared" si="1648"/>
        <v>0</v>
      </c>
      <c r="BM465" s="6">
        <f t="shared" si="1649"/>
        <v>0</v>
      </c>
      <c r="BN465" s="6">
        <f t="shared" si="1650"/>
        <v>0</v>
      </c>
      <c r="BO465" s="6">
        <f t="shared" si="1651"/>
        <v>0</v>
      </c>
      <c r="BP465" s="6">
        <f t="shared" si="1652"/>
        <v>0</v>
      </c>
      <c r="BQ465" s="6">
        <f t="shared" si="1653"/>
        <v>0</v>
      </c>
      <c r="BR465" s="6">
        <f t="shared" si="1654"/>
        <v>0</v>
      </c>
      <c r="BS465" s="6">
        <f t="shared" si="1655"/>
        <v>0</v>
      </c>
      <c r="BT465" s="6">
        <f t="shared" si="1656"/>
        <v>0</v>
      </c>
      <c r="BU465" s="6">
        <f t="shared" si="1657"/>
        <v>0</v>
      </c>
      <c r="BV465" s="17">
        <f t="shared" si="1658"/>
        <v>0</v>
      </c>
      <c r="BW465" s="17">
        <f t="shared" si="1659"/>
        <v>0</v>
      </c>
      <c r="BX465" s="6">
        <f t="shared" si="1660"/>
        <v>0</v>
      </c>
      <c r="BY465" s="6">
        <f t="shared" si="1661"/>
        <v>0</v>
      </c>
      <c r="BZ465" s="6">
        <f t="shared" si="1662"/>
        <v>0</v>
      </c>
      <c r="CA465" s="6">
        <f t="shared" si="1663"/>
        <v>0</v>
      </c>
      <c r="CB465" s="6">
        <f t="shared" si="1664"/>
        <v>0</v>
      </c>
      <c r="CC465" s="6">
        <f t="shared" si="1665"/>
        <v>0</v>
      </c>
      <c r="CD465" s="6">
        <f t="shared" si="1666"/>
        <v>0</v>
      </c>
      <c r="CE465" s="6">
        <f t="shared" si="1667"/>
        <v>0</v>
      </c>
      <c r="CF465" s="79">
        <f t="shared" si="1668"/>
        <v>-51.25</v>
      </c>
      <c r="CG465" s="6">
        <f t="shared" si="1669"/>
        <v>0</v>
      </c>
      <c r="CH465" s="6">
        <f t="shared" si="1670"/>
        <v>0</v>
      </c>
      <c r="CI465" s="6">
        <f t="shared" si="1671"/>
        <v>0</v>
      </c>
      <c r="CJ465" s="6">
        <f t="shared" si="1672"/>
        <v>0</v>
      </c>
      <c r="CK465" s="6">
        <f t="shared" si="1673"/>
        <v>0</v>
      </c>
      <c r="CL465" s="6">
        <f t="shared" si="1674"/>
        <v>0</v>
      </c>
      <c r="CM465" s="6">
        <f t="shared" si="1675"/>
        <v>0</v>
      </c>
      <c r="CN465" s="6">
        <f t="shared" si="1676"/>
        <v>0</v>
      </c>
      <c r="CO465" s="6">
        <f t="shared" si="1677"/>
        <v>0</v>
      </c>
      <c r="CP465" s="6">
        <f t="shared" si="1678"/>
        <v>0</v>
      </c>
      <c r="CQ465" s="6">
        <f t="shared" si="1679"/>
        <v>0</v>
      </c>
      <c r="CR465" s="6">
        <f t="shared" si="1680"/>
        <v>0</v>
      </c>
      <c r="CS465" s="6">
        <f t="shared" si="1681"/>
        <v>0</v>
      </c>
      <c r="CT465" s="6">
        <f t="shared" si="1682"/>
        <v>0</v>
      </c>
      <c r="CU465" s="6">
        <f t="shared" si="1683"/>
        <v>0</v>
      </c>
      <c r="CV465" s="6">
        <f t="shared" si="1684"/>
        <v>0</v>
      </c>
      <c r="CW465" s="6">
        <f t="shared" si="1685"/>
        <v>0</v>
      </c>
      <c r="CX465" s="6">
        <f t="shared" si="1686"/>
        <v>0</v>
      </c>
      <c r="CY465" s="6">
        <f t="shared" si="1687"/>
        <v>0</v>
      </c>
      <c r="CZ465" s="6"/>
      <c r="DA465" s="6"/>
      <c r="DB465" s="6"/>
      <c r="DC465" s="6"/>
      <c r="DD465" s="133"/>
      <c r="DE465" s="133"/>
      <c r="DF465" s="133"/>
      <c r="DG465" s="133"/>
      <c r="DH465" s="56"/>
      <c r="DI465" s="56"/>
      <c r="DJ465" s="56"/>
      <c r="DK465" s="56"/>
      <c r="DL465" s="56"/>
    </row>
    <row r="466" spans="1:116" s="31" customFormat="1" ht="29.25" customHeight="1" thickTop="1" thickBot="1" x14ac:dyDescent="0.35">
      <c r="A466" s="4">
        <v>44503</v>
      </c>
      <c r="B466" s="51" t="s">
        <v>170</v>
      </c>
      <c r="C466" s="5" t="s">
        <v>41</v>
      </c>
      <c r="D466" s="12" t="s">
        <v>11</v>
      </c>
      <c r="E466" s="5" t="s">
        <v>52</v>
      </c>
      <c r="F466" s="62" t="s">
        <v>30</v>
      </c>
      <c r="G466" s="35" t="s">
        <v>577</v>
      </c>
      <c r="H466" s="53">
        <v>56.25</v>
      </c>
      <c r="I466" s="81">
        <v>-56.25</v>
      </c>
      <c r="J466" s="72">
        <v>-57.25</v>
      </c>
      <c r="K466" s="17">
        <f t="shared" si="1482"/>
        <v>1514.6</v>
      </c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72">
        <v>-57.25</v>
      </c>
      <c r="AA466" s="17"/>
      <c r="AB466" s="17"/>
      <c r="AC466" s="17"/>
      <c r="AD466" s="125"/>
      <c r="AE466" s="125"/>
      <c r="AF466" s="123"/>
      <c r="AG466" s="117">
        <f t="shared" si="1620"/>
        <v>0</v>
      </c>
      <c r="AH466" s="6">
        <f t="shared" si="1621"/>
        <v>0</v>
      </c>
      <c r="AI466" s="72">
        <f t="shared" si="1622"/>
        <v>-57.25</v>
      </c>
      <c r="AJ466" s="17">
        <f t="shared" si="1623"/>
        <v>0</v>
      </c>
      <c r="AK466" s="20">
        <f t="shared" si="1481"/>
        <v>-57.25</v>
      </c>
      <c r="AL466" s="20">
        <f t="shared" si="1483"/>
        <v>1335.85</v>
      </c>
      <c r="AM466" s="20"/>
      <c r="AN466" s="6">
        <f t="shared" si="1624"/>
        <v>0</v>
      </c>
      <c r="AO466" s="6">
        <f t="shared" si="1625"/>
        <v>0</v>
      </c>
      <c r="AP466" s="17">
        <f t="shared" si="1626"/>
        <v>0</v>
      </c>
      <c r="AQ466" s="17">
        <f t="shared" si="1627"/>
        <v>0</v>
      </c>
      <c r="AR466" s="6">
        <f t="shared" si="1628"/>
        <v>0</v>
      </c>
      <c r="AS466" s="6">
        <f t="shared" si="1629"/>
        <v>0</v>
      </c>
      <c r="AT466" s="6">
        <f t="shared" si="1630"/>
        <v>0</v>
      </c>
      <c r="AU466" s="6">
        <f t="shared" si="1631"/>
        <v>0</v>
      </c>
      <c r="AV466" s="6">
        <f t="shared" si="1632"/>
        <v>0</v>
      </c>
      <c r="AW466" s="6">
        <f t="shared" si="1633"/>
        <v>0</v>
      </c>
      <c r="AX466" s="6">
        <f t="shared" si="1634"/>
        <v>0</v>
      </c>
      <c r="AY466" s="6">
        <f t="shared" si="1635"/>
        <v>0</v>
      </c>
      <c r="AZ466" s="6">
        <f t="shared" si="1636"/>
        <v>0</v>
      </c>
      <c r="BA466" s="6">
        <f t="shared" si="1637"/>
        <v>0</v>
      </c>
      <c r="BB466" s="6">
        <f t="shared" si="1638"/>
        <v>0</v>
      </c>
      <c r="BC466" s="6">
        <f t="shared" si="1639"/>
        <v>0</v>
      </c>
      <c r="BD466" s="6">
        <f t="shared" si="1640"/>
        <v>0</v>
      </c>
      <c r="BE466" s="6">
        <f t="shared" si="1641"/>
        <v>0</v>
      </c>
      <c r="BF466" s="6">
        <f t="shared" si="1642"/>
        <v>0</v>
      </c>
      <c r="BG466" s="6">
        <f t="shared" si="1643"/>
        <v>0</v>
      </c>
      <c r="BH466" s="6">
        <f t="shared" si="1644"/>
        <v>0</v>
      </c>
      <c r="BI466" s="6">
        <f t="shared" si="1645"/>
        <v>0</v>
      </c>
      <c r="BJ466" s="6">
        <f t="shared" si="1646"/>
        <v>0</v>
      </c>
      <c r="BK466" s="17">
        <f t="shared" si="1647"/>
        <v>0</v>
      </c>
      <c r="BL466" s="6">
        <f t="shared" si="1648"/>
        <v>0</v>
      </c>
      <c r="BM466" s="6">
        <f t="shared" si="1649"/>
        <v>0</v>
      </c>
      <c r="BN466" s="6">
        <f t="shared" si="1650"/>
        <v>0</v>
      </c>
      <c r="BO466" s="6">
        <f t="shared" si="1651"/>
        <v>0</v>
      </c>
      <c r="BP466" s="6">
        <f t="shared" si="1652"/>
        <v>0</v>
      </c>
      <c r="BQ466" s="6">
        <f t="shared" si="1653"/>
        <v>0</v>
      </c>
      <c r="BR466" s="6">
        <f t="shared" si="1654"/>
        <v>0</v>
      </c>
      <c r="BS466" s="6">
        <f t="shared" si="1655"/>
        <v>0</v>
      </c>
      <c r="BT466" s="6">
        <f t="shared" si="1656"/>
        <v>0</v>
      </c>
      <c r="BU466" s="6">
        <f t="shared" si="1657"/>
        <v>0</v>
      </c>
      <c r="BV466" s="17">
        <f t="shared" si="1658"/>
        <v>0</v>
      </c>
      <c r="BW466" s="17">
        <f t="shared" si="1659"/>
        <v>0</v>
      </c>
      <c r="BX466" s="6">
        <f t="shared" si="1660"/>
        <v>0</v>
      </c>
      <c r="BY466" s="6">
        <f t="shared" si="1661"/>
        <v>0</v>
      </c>
      <c r="BZ466" s="6">
        <f t="shared" si="1662"/>
        <v>0</v>
      </c>
      <c r="CA466" s="6">
        <f t="shared" si="1663"/>
        <v>0</v>
      </c>
      <c r="CB466" s="6">
        <f t="shared" si="1664"/>
        <v>0</v>
      </c>
      <c r="CC466" s="6">
        <f t="shared" si="1665"/>
        <v>0</v>
      </c>
      <c r="CD466" s="6">
        <f t="shared" si="1666"/>
        <v>0</v>
      </c>
      <c r="CE466" s="6">
        <f t="shared" si="1667"/>
        <v>0</v>
      </c>
      <c r="CF466" s="6">
        <f t="shared" si="1668"/>
        <v>0</v>
      </c>
      <c r="CG466" s="6">
        <f t="shared" si="1669"/>
        <v>0</v>
      </c>
      <c r="CH466" s="6">
        <f t="shared" si="1670"/>
        <v>0</v>
      </c>
      <c r="CI466" s="6">
        <f t="shared" si="1671"/>
        <v>0</v>
      </c>
      <c r="CJ466" s="6">
        <f t="shared" si="1672"/>
        <v>0</v>
      </c>
      <c r="CK466" s="6">
        <f t="shared" si="1673"/>
        <v>0</v>
      </c>
      <c r="CL466" s="6">
        <f t="shared" si="1674"/>
        <v>0</v>
      </c>
      <c r="CM466" s="6">
        <f t="shared" si="1675"/>
        <v>0</v>
      </c>
      <c r="CN466" s="6">
        <f t="shared" si="1676"/>
        <v>0</v>
      </c>
      <c r="CO466" s="6">
        <f t="shared" si="1677"/>
        <v>0</v>
      </c>
      <c r="CP466" s="6">
        <f t="shared" si="1678"/>
        <v>0</v>
      </c>
      <c r="CQ466" s="6">
        <f t="shared" si="1679"/>
        <v>0</v>
      </c>
      <c r="CR466" s="6">
        <f t="shared" si="1680"/>
        <v>0</v>
      </c>
      <c r="CS466" s="6">
        <f t="shared" si="1681"/>
        <v>0</v>
      </c>
      <c r="CT466" s="79">
        <f t="shared" si="1682"/>
        <v>-57.25</v>
      </c>
      <c r="CU466" s="6">
        <f t="shared" si="1683"/>
        <v>0</v>
      </c>
      <c r="CV466" s="6">
        <f t="shared" si="1684"/>
        <v>0</v>
      </c>
      <c r="CW466" s="6">
        <f t="shared" si="1685"/>
        <v>0</v>
      </c>
      <c r="CX466" s="6">
        <f t="shared" si="1686"/>
        <v>0</v>
      </c>
      <c r="CY466" s="6">
        <f t="shared" si="1687"/>
        <v>0</v>
      </c>
      <c r="CZ466" s="6"/>
      <c r="DA466" s="6"/>
      <c r="DB466" s="6"/>
      <c r="DC466" s="6"/>
      <c r="DD466" s="133"/>
      <c r="DE466" s="133"/>
      <c r="DF466" s="133"/>
      <c r="DG466" s="133"/>
      <c r="DH466" s="56"/>
      <c r="DI466" s="56"/>
      <c r="DJ466" s="56"/>
      <c r="DK466" s="56"/>
      <c r="DL466" s="56"/>
    </row>
    <row r="467" spans="1:116" s="31" customFormat="1" ht="29.25" customHeight="1" thickTop="1" thickBot="1" x14ac:dyDescent="0.35">
      <c r="A467" s="4">
        <v>44503</v>
      </c>
      <c r="B467" s="51" t="s">
        <v>0</v>
      </c>
      <c r="C467" s="5" t="s">
        <v>29</v>
      </c>
      <c r="D467" s="12" t="s">
        <v>11</v>
      </c>
      <c r="E467" s="5" t="s">
        <v>27</v>
      </c>
      <c r="F467" s="62" t="s">
        <v>30</v>
      </c>
      <c r="G467" s="35" t="s">
        <v>578</v>
      </c>
      <c r="H467" s="53">
        <v>51.5</v>
      </c>
      <c r="I467" s="81">
        <v>-51.5</v>
      </c>
      <c r="J467" s="72">
        <v>-52.5</v>
      </c>
      <c r="K467" s="17">
        <f t="shared" si="1482"/>
        <v>1462.1</v>
      </c>
      <c r="L467" s="17"/>
      <c r="M467" s="17"/>
      <c r="N467" s="17"/>
      <c r="O467" s="17"/>
      <c r="P467" s="17"/>
      <c r="Q467" s="17"/>
      <c r="R467" s="17"/>
      <c r="S467" s="17"/>
      <c r="T467" s="17"/>
      <c r="U467" s="72">
        <v>-52.5</v>
      </c>
      <c r="V467" s="17"/>
      <c r="W467" s="17"/>
      <c r="X467" s="17"/>
      <c r="Y467" s="17"/>
      <c r="Z467" s="17"/>
      <c r="AA467" s="17"/>
      <c r="AB467" s="17"/>
      <c r="AC467" s="17"/>
      <c r="AD467" s="125"/>
      <c r="AE467" s="125"/>
      <c r="AF467" s="123"/>
      <c r="AG467" s="118">
        <f t="shared" ref="AG467:AG470" si="1688">IF(C467="HF",J467,0)</f>
        <v>-52.5</v>
      </c>
      <c r="AH467" s="6">
        <f t="shared" ref="AH467:AH470" si="1689">IF(C467="HF2",J467,0)</f>
        <v>0</v>
      </c>
      <c r="AI467" s="17">
        <f t="shared" ref="AI467:AI470" si="1690">IF(C467="HF3",J467,0)</f>
        <v>0</v>
      </c>
      <c r="AJ467" s="17">
        <f t="shared" ref="AJ467:AJ470" si="1691">IF(C467="DP",J467,0)</f>
        <v>0</v>
      </c>
      <c r="AK467" s="20">
        <f t="shared" si="1481"/>
        <v>-52.5</v>
      </c>
      <c r="AL467" s="20">
        <f t="shared" si="1483"/>
        <v>1283.3499999999999</v>
      </c>
      <c r="AM467" s="20"/>
      <c r="AN467" s="6">
        <f t="shared" ref="AN467" si="1692">IF(B467="AUD/JPY",AG467,0)</f>
        <v>0</v>
      </c>
      <c r="AO467" s="6">
        <f t="shared" ref="AO467" si="1693">IF(B467="AUD/JPY",AH467,0)</f>
        <v>0</v>
      </c>
      <c r="AP467" s="17">
        <f t="shared" ref="AP467" si="1694">IF(B467="AUD/JPY",AI467,0)</f>
        <v>0</v>
      </c>
      <c r="AQ467" s="17">
        <f t="shared" ref="AQ467" si="1695">IF(B467="AUD/JPY",AJ467,0)</f>
        <v>0</v>
      </c>
      <c r="AR467" s="6">
        <f t="shared" ref="AR467" si="1696">IF(B467="AUD/USD",AG467,0)</f>
        <v>0</v>
      </c>
      <c r="AS467" s="6">
        <f t="shared" ref="AS467" si="1697">IF(B467="AUD/USD",AH467,0)</f>
        <v>0</v>
      </c>
      <c r="AT467" s="6">
        <f t="shared" ref="AT467" si="1698">IF(B467="AUD/USD",AI467,0)</f>
        <v>0</v>
      </c>
      <c r="AU467" s="6">
        <f t="shared" ref="AU467" si="1699">IF(B467="AUD/USD",AJ467,0)</f>
        <v>0</v>
      </c>
      <c r="AV467" s="6">
        <f t="shared" ref="AV467" si="1700">IF(B467="EUR/GBP",AG467,0)</f>
        <v>0</v>
      </c>
      <c r="AW467" s="6">
        <f t="shared" ref="AW467" si="1701">IF(B467="EUR/GBP",AH467,0)</f>
        <v>0</v>
      </c>
      <c r="AX467" s="6">
        <f t="shared" ref="AX467" si="1702">IF(B467="EUR/GBP",AI467,0)</f>
        <v>0</v>
      </c>
      <c r="AY467" s="6">
        <f t="shared" ref="AY467" si="1703">IF(B467="EUR/GBP",AJ467,0)</f>
        <v>0</v>
      </c>
      <c r="AZ467" s="6">
        <f t="shared" ref="AZ467" si="1704">IF(B467="EUR/JPY",AG467,0)</f>
        <v>0</v>
      </c>
      <c r="BA467" s="6">
        <f t="shared" ref="BA467" si="1705">IF(B467="EUR/JPY",AH467,0)</f>
        <v>0</v>
      </c>
      <c r="BB467" s="6">
        <f t="shared" ref="BB467" si="1706">IF(B467="EUR/JPY",AI467,0)</f>
        <v>0</v>
      </c>
      <c r="BC467" s="6">
        <f t="shared" ref="BC467" si="1707">IF(B467="EUR/JPY",AJ467,0)</f>
        <v>0</v>
      </c>
      <c r="BD467" s="6">
        <f t="shared" ref="BD467" si="1708">IF(B467="EUR/USD",AG467,0)</f>
        <v>0</v>
      </c>
      <c r="BE467" s="6">
        <f t="shared" ref="BE467" si="1709">IF(B467="EUR/USD",AH467,0)</f>
        <v>0</v>
      </c>
      <c r="BF467" s="6">
        <f t="shared" ref="BF467" si="1710">IF(B467="EUR/USD",AI467,0)</f>
        <v>0</v>
      </c>
      <c r="BG467" s="6">
        <f t="shared" ref="BG467" si="1711">IF(B467="EUR/USD",AJ467,0)</f>
        <v>0</v>
      </c>
      <c r="BH467" s="6">
        <f t="shared" ref="BH467" si="1712">IF(B467="GBP/JPY",AG467,0)</f>
        <v>0</v>
      </c>
      <c r="BI467" s="6">
        <f t="shared" ref="BI467" si="1713">IF(B467="GBP/JPY",AH467,0)</f>
        <v>0</v>
      </c>
      <c r="BJ467" s="6">
        <f t="shared" ref="BJ467" si="1714">IF(B467="GBP/JPY",AI467,0)</f>
        <v>0</v>
      </c>
      <c r="BK467" s="17">
        <f t="shared" ref="BK467" si="1715">IF(B467="GBP/JPY",AJ467,0)</f>
        <v>0</v>
      </c>
      <c r="BL467" s="6">
        <f t="shared" ref="BL467" si="1716">IF(B467="GBP/USD",AG467,0)</f>
        <v>0</v>
      </c>
      <c r="BM467" s="6">
        <f t="shared" ref="BM467" si="1717">IF(B467="GBP/USD",AH467,0)</f>
        <v>0</v>
      </c>
      <c r="BN467" s="6">
        <f t="shared" ref="BN467" si="1718">IF(B467="GBP/USD",AI467,0)</f>
        <v>0</v>
      </c>
      <c r="BO467" s="6">
        <f t="shared" ref="BO467" si="1719">IF(B467="GBP/USD",AJ467,0)</f>
        <v>0</v>
      </c>
      <c r="BP467" s="6">
        <f t="shared" ref="BP467" si="1720">IF(B467="USD/CAD",AG467,0)</f>
        <v>0</v>
      </c>
      <c r="BQ467" s="6">
        <f t="shared" ref="BQ467" si="1721">IF(B467="USD/CAD",AH467,0)</f>
        <v>0</v>
      </c>
      <c r="BR467" s="6">
        <f t="shared" ref="BR467" si="1722">IF(B467="USD/CAD",AI467,0)</f>
        <v>0</v>
      </c>
      <c r="BS467" s="6">
        <f t="shared" ref="BS467" si="1723">IF(B467="USD/CAD",AJ467,0)</f>
        <v>0</v>
      </c>
      <c r="BT467" s="6">
        <f t="shared" ref="BT467" si="1724">IF(B467="USD/CHF",AG467,0)</f>
        <v>0</v>
      </c>
      <c r="BU467" s="6">
        <f t="shared" ref="BU467" si="1725">IF(B467="USD/CHF",AH467,0)</f>
        <v>0</v>
      </c>
      <c r="BV467" s="17">
        <f t="shared" ref="BV467" si="1726">IF(B467="USD/CHF",AI467,0)</f>
        <v>0</v>
      </c>
      <c r="BW467" s="17">
        <f t="shared" ref="BW467" si="1727">IF(B467="USD/CHF",AJ467,0)</f>
        <v>0</v>
      </c>
      <c r="BX467" s="79">
        <f t="shared" ref="BX467" si="1728">IF(B467="USD/JPY",AG467,0)</f>
        <v>-52.5</v>
      </c>
      <c r="BY467" s="6">
        <f t="shared" ref="BY467" si="1729">IF(B467="USD/JPY",AH467,0)</f>
        <v>0</v>
      </c>
      <c r="BZ467" s="6">
        <f t="shared" ref="BZ467" si="1730">IF(B467="USD/JPY",AI467,0)</f>
        <v>0</v>
      </c>
      <c r="CA467" s="6">
        <f t="shared" ref="CA467" si="1731">IF(B467="USD/JPY",AJ467,0)</f>
        <v>0</v>
      </c>
      <c r="CB467" s="6">
        <f t="shared" ref="CB467" si="1732">IF(B467="CRUDE",AG467,0)</f>
        <v>0</v>
      </c>
      <c r="CC467" s="6">
        <f t="shared" ref="CC467" si="1733">IF(B467="CRUDE",AH467,0)</f>
        <v>0</v>
      </c>
      <c r="CD467" s="6">
        <f t="shared" ref="CD467" si="1734">IF(B467="CRUDE",AI467,0)</f>
        <v>0</v>
      </c>
      <c r="CE467" s="6">
        <f t="shared" ref="CE467" si="1735">IF(B467="CRUDE",AJ467,0)</f>
        <v>0</v>
      </c>
      <c r="CF467" s="6">
        <f t="shared" ref="CF467" si="1736">IF(B467="GOLD",AG467,0)</f>
        <v>0</v>
      </c>
      <c r="CG467" s="6">
        <f t="shared" ref="CG467" si="1737">IF(B467="GOLD",AH467,0)</f>
        <v>0</v>
      </c>
      <c r="CH467" s="6">
        <f t="shared" ref="CH467" si="1738">IF(B467="GOLD",AI467,0)</f>
        <v>0</v>
      </c>
      <c r="CI467" s="6">
        <f t="shared" ref="CI467" si="1739">IF(B467="GOLD",AJ467,0)</f>
        <v>0</v>
      </c>
      <c r="CJ467" s="6">
        <f t="shared" ref="CJ467" si="1740">IF(B467="SILVER",AG467,0)</f>
        <v>0</v>
      </c>
      <c r="CK467" s="6">
        <f t="shared" ref="CK467" si="1741">IF(B467="SILVER",AH467,0)</f>
        <v>0</v>
      </c>
      <c r="CL467" s="6">
        <f t="shared" ref="CL467" si="1742">IF(B467="SILVER",AI467,0)</f>
        <v>0</v>
      </c>
      <c r="CM467" s="6">
        <f t="shared" ref="CM467" si="1743">IF(B467="SILVER",AJ467,0)</f>
        <v>0</v>
      </c>
      <c r="CN467" s="6">
        <f t="shared" ref="CN467" si="1744">IF(B467="US 500",AG467,0)</f>
        <v>0</v>
      </c>
      <c r="CO467" s="6">
        <f t="shared" ref="CO467" si="1745">IF(B467="US 500",AH467,0)</f>
        <v>0</v>
      </c>
      <c r="CP467" s="6">
        <f t="shared" ref="CP467" si="1746">IF(B467="US 500",AI467,0)</f>
        <v>0</v>
      </c>
      <c r="CQ467" s="6">
        <f t="shared" ref="CQ467" si="1747">IF(B467="US 500",AJ467,0)</f>
        <v>0</v>
      </c>
      <c r="CR467" s="6">
        <f t="shared" ref="CR467" si="1748">IF(B467="N GAS",AG467,0)</f>
        <v>0</v>
      </c>
      <c r="CS467" s="6">
        <f t="shared" ref="CS467" si="1749">IF(B467="N GAS",AH467,0)</f>
        <v>0</v>
      </c>
      <c r="CT467" s="6">
        <f t="shared" ref="CT467" si="1750">IF(B467="N GAS",AI467,0)</f>
        <v>0</v>
      </c>
      <c r="CU467" s="6">
        <f t="shared" ref="CU467" si="1751">IF(B467="N GAS",AJ467,0)</f>
        <v>0</v>
      </c>
      <c r="CV467" s="6">
        <f t="shared" ref="CV467" si="1752">IF(B467="SMALLCAP 2000",AG467,0)</f>
        <v>0</v>
      </c>
      <c r="CW467" s="6">
        <f t="shared" ref="CW467" si="1753">IF(B467="SMALLCAP 2000",AH467,0)</f>
        <v>0</v>
      </c>
      <c r="CX467" s="6">
        <f t="shared" ref="CX467" si="1754">IF(B467="SMALLCAP 2000",AI467,0)</f>
        <v>0</v>
      </c>
      <c r="CY467" s="6">
        <f t="shared" ref="CY467" si="1755">IF(B467="SMALLCAP 2000",AJ467,0)</f>
        <v>0</v>
      </c>
      <c r="CZ467" s="6"/>
      <c r="DA467" s="6"/>
      <c r="DB467" s="6"/>
      <c r="DC467" s="6"/>
      <c r="DD467" s="133"/>
      <c r="DE467" s="133"/>
      <c r="DF467" s="133"/>
      <c r="DG467" s="133"/>
      <c r="DH467" s="56"/>
      <c r="DI467" s="56"/>
      <c r="DJ467" s="56"/>
      <c r="DK467" s="56"/>
      <c r="DL467" s="56"/>
    </row>
    <row r="468" spans="1:116" s="31" customFormat="1" ht="29.25" customHeight="1" thickTop="1" thickBot="1" x14ac:dyDescent="0.35">
      <c r="A468" s="4">
        <v>44504</v>
      </c>
      <c r="B468" s="5" t="s">
        <v>21</v>
      </c>
      <c r="C468" s="5" t="s">
        <v>38</v>
      </c>
      <c r="D468" s="12" t="s">
        <v>11</v>
      </c>
      <c r="E468" s="5" t="s">
        <v>52</v>
      </c>
      <c r="F468" s="5" t="s">
        <v>1</v>
      </c>
      <c r="G468" s="35" t="s">
        <v>580</v>
      </c>
      <c r="H468" s="53">
        <v>50.25</v>
      </c>
      <c r="I468" s="81">
        <v>-49.75</v>
      </c>
      <c r="J468" s="72">
        <v>-50.75</v>
      </c>
      <c r="K468" s="17">
        <f t="shared" si="1482"/>
        <v>1411.35</v>
      </c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72">
        <v>-50.75</v>
      </c>
      <c r="W468" s="17"/>
      <c r="X468" s="17"/>
      <c r="Y468" s="17"/>
      <c r="Z468" s="17"/>
      <c r="AA468" s="17"/>
      <c r="AB468" s="17"/>
      <c r="AC468" s="17"/>
      <c r="AD468" s="125"/>
      <c r="AE468" s="125"/>
      <c r="AF468" s="123"/>
      <c r="AG468" s="117">
        <f t="shared" si="1688"/>
        <v>0</v>
      </c>
      <c r="AH468" s="79">
        <f t="shared" si="1689"/>
        <v>-50.75</v>
      </c>
      <c r="AI468" s="17">
        <f t="shared" si="1690"/>
        <v>0</v>
      </c>
      <c r="AJ468" s="17">
        <f t="shared" si="1691"/>
        <v>0</v>
      </c>
      <c r="AK468" s="20">
        <f t="shared" si="1481"/>
        <v>-50.75</v>
      </c>
      <c r="AL468" s="20">
        <f t="shared" si="1483"/>
        <v>1232.5999999999999</v>
      </c>
      <c r="AM468" s="20"/>
      <c r="AN468" s="6">
        <f t="shared" ref="AN468:AN470" si="1756">IF(B468="AUD/JPY",AG468,0)</f>
        <v>0</v>
      </c>
      <c r="AO468" s="6">
        <f t="shared" ref="AO468:AO470" si="1757">IF(B468="AUD/JPY",AH468,0)</f>
        <v>0</v>
      </c>
      <c r="AP468" s="17">
        <f t="shared" ref="AP468:AP470" si="1758">IF(B468="AUD/JPY",AI468,0)</f>
        <v>0</v>
      </c>
      <c r="AQ468" s="17">
        <f t="shared" ref="AQ468:AQ470" si="1759">IF(B468="AUD/JPY",AJ468,0)</f>
        <v>0</v>
      </c>
      <c r="AR468" s="6">
        <f t="shared" ref="AR468:AR470" si="1760">IF(B468="AUD/USD",AG468,0)</f>
        <v>0</v>
      </c>
      <c r="AS468" s="6">
        <f t="shared" ref="AS468:AS470" si="1761">IF(B468="AUD/USD",AH468,0)</f>
        <v>0</v>
      </c>
      <c r="AT468" s="6">
        <f t="shared" ref="AT468:AT470" si="1762">IF(B468="AUD/USD",AI468,0)</f>
        <v>0</v>
      </c>
      <c r="AU468" s="6">
        <f t="shared" ref="AU468:AU470" si="1763">IF(B468="AUD/USD",AJ468,0)</f>
        <v>0</v>
      </c>
      <c r="AV468" s="6">
        <f t="shared" ref="AV468:AV470" si="1764">IF(B468="EUR/GBP",AG468,0)</f>
        <v>0</v>
      </c>
      <c r="AW468" s="6">
        <f t="shared" ref="AW468:AW470" si="1765">IF(B468="EUR/GBP",AH468,0)</f>
        <v>0</v>
      </c>
      <c r="AX468" s="6">
        <f t="shared" ref="AX468:AX470" si="1766">IF(B468="EUR/GBP",AI468,0)</f>
        <v>0</v>
      </c>
      <c r="AY468" s="6">
        <f t="shared" ref="AY468:AY470" si="1767">IF(B468="EUR/GBP",AJ468,0)</f>
        <v>0</v>
      </c>
      <c r="AZ468" s="6">
        <f t="shared" ref="AZ468:AZ470" si="1768">IF(B468="EUR/JPY",AG468,0)</f>
        <v>0</v>
      </c>
      <c r="BA468" s="6">
        <f t="shared" ref="BA468:BA470" si="1769">IF(B468="EUR/JPY",AH468,0)</f>
        <v>0</v>
      </c>
      <c r="BB468" s="6">
        <f t="shared" ref="BB468:BB470" si="1770">IF(B468="EUR/JPY",AI468,0)</f>
        <v>0</v>
      </c>
      <c r="BC468" s="6">
        <f t="shared" ref="BC468:BC470" si="1771">IF(B468="EUR/JPY",AJ468,0)</f>
        <v>0</v>
      </c>
      <c r="BD468" s="6">
        <f t="shared" ref="BD468:BD470" si="1772">IF(B468="EUR/USD",AG468,0)</f>
        <v>0</v>
      </c>
      <c r="BE468" s="6">
        <f t="shared" ref="BE468:BE470" si="1773">IF(B468="EUR/USD",AH468,0)</f>
        <v>0</v>
      </c>
      <c r="BF468" s="6">
        <f t="shared" ref="BF468:BF470" si="1774">IF(B468="EUR/USD",AI468,0)</f>
        <v>0</v>
      </c>
      <c r="BG468" s="6">
        <f t="shared" ref="BG468:BG470" si="1775">IF(B468="EUR/USD",AJ468,0)</f>
        <v>0</v>
      </c>
      <c r="BH468" s="6">
        <f t="shared" ref="BH468:BH470" si="1776">IF(B468="GBP/JPY",AG468,0)</f>
        <v>0</v>
      </c>
      <c r="BI468" s="6">
        <f t="shared" ref="BI468:BI470" si="1777">IF(B468="GBP/JPY",AH468,0)</f>
        <v>0</v>
      </c>
      <c r="BJ468" s="6">
        <f t="shared" ref="BJ468:BJ470" si="1778">IF(B468="GBP/JPY",AI468,0)</f>
        <v>0</v>
      </c>
      <c r="BK468" s="17">
        <f t="shared" ref="BK468:BK470" si="1779">IF(B468="GBP/JPY",AJ468,0)</f>
        <v>0</v>
      </c>
      <c r="BL468" s="6">
        <f t="shared" ref="BL468:BL470" si="1780">IF(B468="GBP/USD",AG468,0)</f>
        <v>0</v>
      </c>
      <c r="BM468" s="6">
        <f t="shared" ref="BM468:BM470" si="1781">IF(B468="GBP/USD",AH468,0)</f>
        <v>0</v>
      </c>
      <c r="BN468" s="6">
        <f t="shared" ref="BN468:BN470" si="1782">IF(B468="GBP/USD",AI468,0)</f>
        <v>0</v>
      </c>
      <c r="BO468" s="6">
        <f t="shared" ref="BO468:BO470" si="1783">IF(B468="GBP/USD",AJ468,0)</f>
        <v>0</v>
      </c>
      <c r="BP468" s="6">
        <f t="shared" ref="BP468:BP470" si="1784">IF(B468="USD/CAD",AG468,0)</f>
        <v>0</v>
      </c>
      <c r="BQ468" s="6">
        <f t="shared" ref="BQ468:BQ470" si="1785">IF(B468="USD/CAD",AH468,0)</f>
        <v>0</v>
      </c>
      <c r="BR468" s="6">
        <f t="shared" ref="BR468:BR470" si="1786">IF(B468="USD/CAD",AI468,0)</f>
        <v>0</v>
      </c>
      <c r="BS468" s="6">
        <f t="shared" ref="BS468:BS470" si="1787">IF(B468="USD/CAD",AJ468,0)</f>
        <v>0</v>
      </c>
      <c r="BT468" s="6">
        <f t="shared" ref="BT468:BT470" si="1788">IF(B468="USD/CHF",AG468,0)</f>
        <v>0</v>
      </c>
      <c r="BU468" s="6">
        <f t="shared" ref="BU468:BU470" si="1789">IF(B468="USD/CHF",AH468,0)</f>
        <v>0</v>
      </c>
      <c r="BV468" s="17">
        <f t="shared" ref="BV468:BV470" si="1790">IF(B468="USD/CHF",AI468,0)</f>
        <v>0</v>
      </c>
      <c r="BW468" s="17">
        <f t="shared" ref="BW468:BW470" si="1791">IF(B468="USD/CHF",AJ468,0)</f>
        <v>0</v>
      </c>
      <c r="BX468" s="6">
        <f t="shared" ref="BX468:BX470" si="1792">IF(B468="USD/JPY",AG468,0)</f>
        <v>0</v>
      </c>
      <c r="BY468" s="6">
        <f t="shared" ref="BY468:BY470" si="1793">IF(B468="USD/JPY",AH468,0)</f>
        <v>0</v>
      </c>
      <c r="BZ468" s="6">
        <f t="shared" ref="BZ468:BZ470" si="1794">IF(B468="USD/JPY",AI468,0)</f>
        <v>0</v>
      </c>
      <c r="CA468" s="6">
        <f t="shared" ref="CA468:CA470" si="1795">IF(B468="USD/JPY",AJ468,0)</f>
        <v>0</v>
      </c>
      <c r="CB468" s="6">
        <f t="shared" ref="CB468:CB470" si="1796">IF(B468="CRUDE",AG468,0)</f>
        <v>0</v>
      </c>
      <c r="CC468" s="79">
        <f t="shared" ref="CC468:CC470" si="1797">IF(B468="CRUDE",AH468,0)</f>
        <v>-50.75</v>
      </c>
      <c r="CD468" s="6">
        <f t="shared" ref="CD468:CD470" si="1798">IF(B468="CRUDE",AI468,0)</f>
        <v>0</v>
      </c>
      <c r="CE468" s="6">
        <f t="shared" ref="CE468:CE470" si="1799">IF(B468="CRUDE",AJ468,0)</f>
        <v>0</v>
      </c>
      <c r="CF468" s="6">
        <f t="shared" ref="CF468:CF470" si="1800">IF(B468="GOLD",AG468,0)</f>
        <v>0</v>
      </c>
      <c r="CG468" s="6">
        <f t="shared" ref="CG468:CG470" si="1801">IF(B468="GOLD",AH468,0)</f>
        <v>0</v>
      </c>
      <c r="CH468" s="6">
        <f t="shared" ref="CH468:CH470" si="1802">IF(B468="GOLD",AI468,0)</f>
        <v>0</v>
      </c>
      <c r="CI468" s="6">
        <f t="shared" ref="CI468:CI470" si="1803">IF(B468="GOLD",AJ468,0)</f>
        <v>0</v>
      </c>
      <c r="CJ468" s="6">
        <f t="shared" ref="CJ468:CJ470" si="1804">IF(B468="SILVER",AG468,0)</f>
        <v>0</v>
      </c>
      <c r="CK468" s="6">
        <f t="shared" ref="CK468:CK470" si="1805">IF(B468="SILVER",AH468,0)</f>
        <v>0</v>
      </c>
      <c r="CL468" s="6">
        <f t="shared" ref="CL468:CL470" si="1806">IF(B468="SILVER",AI468,0)</f>
        <v>0</v>
      </c>
      <c r="CM468" s="6">
        <f t="shared" ref="CM468:CM470" si="1807">IF(B468="SILVER",AJ468,0)</f>
        <v>0</v>
      </c>
      <c r="CN468" s="6">
        <f t="shared" ref="CN468:CN470" si="1808">IF(B468="US 500",AG468,0)</f>
        <v>0</v>
      </c>
      <c r="CO468" s="6">
        <f t="shared" ref="CO468:CO470" si="1809">IF(B468="US 500",AH468,0)</f>
        <v>0</v>
      </c>
      <c r="CP468" s="6">
        <f t="shared" ref="CP468:CP470" si="1810">IF(B468="US 500",AI468,0)</f>
        <v>0</v>
      </c>
      <c r="CQ468" s="6">
        <f t="shared" ref="CQ468:CQ470" si="1811">IF(B468="US 500",AJ468,0)</f>
        <v>0</v>
      </c>
      <c r="CR468" s="6">
        <f t="shared" ref="CR468:CR470" si="1812">IF(B468="N GAS",AG468,0)</f>
        <v>0</v>
      </c>
      <c r="CS468" s="6">
        <f t="shared" ref="CS468:CS470" si="1813">IF(B468="N GAS",AH468,0)</f>
        <v>0</v>
      </c>
      <c r="CT468" s="6">
        <f t="shared" ref="CT468:CT470" si="1814">IF(B468="N GAS",AI468,0)</f>
        <v>0</v>
      </c>
      <c r="CU468" s="6">
        <f t="shared" ref="CU468:CU470" si="1815">IF(B468="N GAS",AJ468,0)</f>
        <v>0</v>
      </c>
      <c r="CV468" s="6">
        <f t="shared" ref="CV468:CV470" si="1816">IF(B468="SMALLCAP 2000",AG468,0)</f>
        <v>0</v>
      </c>
      <c r="CW468" s="6">
        <f t="shared" ref="CW468:CW470" si="1817">IF(B468="SMALLCAP 2000",AH468,0)</f>
        <v>0</v>
      </c>
      <c r="CX468" s="6">
        <f t="shared" ref="CX468:CX470" si="1818">IF(B468="SMALLCAP 2000",AI468,0)</f>
        <v>0</v>
      </c>
      <c r="CY468" s="6">
        <f t="shared" ref="CY468:CY470" si="1819">IF(B468="SMALLCAP 2000",AJ468,0)</f>
        <v>0</v>
      </c>
      <c r="CZ468" s="6"/>
      <c r="DA468" s="6"/>
      <c r="DB468" s="6"/>
      <c r="DC468" s="6"/>
      <c r="DD468" s="133"/>
      <c r="DE468" s="133"/>
      <c r="DF468" s="133"/>
      <c r="DG468" s="133"/>
      <c r="DH468" s="56"/>
      <c r="DI468" s="56"/>
      <c r="DJ468" s="56"/>
      <c r="DK468" s="56"/>
      <c r="DL468" s="56"/>
    </row>
    <row r="469" spans="1:116" s="31" customFormat="1" ht="29.25" customHeight="1" thickTop="1" thickBot="1" x14ac:dyDescent="0.35">
      <c r="A469" s="4">
        <v>44504</v>
      </c>
      <c r="B469" s="5" t="s">
        <v>5</v>
      </c>
      <c r="C469" s="5" t="s">
        <v>29</v>
      </c>
      <c r="D469" s="12" t="s">
        <v>11</v>
      </c>
      <c r="E469" s="5" t="s">
        <v>27</v>
      </c>
      <c r="F469" s="62" t="s">
        <v>1</v>
      </c>
      <c r="G469" s="35" t="s">
        <v>581</v>
      </c>
      <c r="H469" s="53">
        <v>51.5</v>
      </c>
      <c r="I469" s="82">
        <v>51.5</v>
      </c>
      <c r="J469" s="17">
        <v>49.5</v>
      </c>
      <c r="K469" s="17">
        <f t="shared" si="1482"/>
        <v>1460.85</v>
      </c>
      <c r="L469" s="17"/>
      <c r="M469" s="17"/>
      <c r="N469" s="17"/>
      <c r="O469" s="68">
        <v>49.5</v>
      </c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25"/>
      <c r="AE469" s="125"/>
      <c r="AF469" s="123"/>
      <c r="AG469" s="119">
        <f t="shared" si="1688"/>
        <v>49.5</v>
      </c>
      <c r="AH469" s="6">
        <f t="shared" si="1689"/>
        <v>0</v>
      </c>
      <c r="AI469" s="17">
        <f t="shared" si="1690"/>
        <v>0</v>
      </c>
      <c r="AJ469" s="17">
        <f t="shared" si="1691"/>
        <v>0</v>
      </c>
      <c r="AK469" s="20">
        <f t="shared" si="1481"/>
        <v>49.5</v>
      </c>
      <c r="AL469" s="20">
        <f t="shared" si="1483"/>
        <v>1282.0999999999999</v>
      </c>
      <c r="AM469" s="20"/>
      <c r="AN469" s="6">
        <f t="shared" si="1756"/>
        <v>0</v>
      </c>
      <c r="AO469" s="6">
        <f t="shared" si="1757"/>
        <v>0</v>
      </c>
      <c r="AP469" s="17">
        <f t="shared" si="1758"/>
        <v>0</v>
      </c>
      <c r="AQ469" s="17">
        <f t="shared" si="1759"/>
        <v>0</v>
      </c>
      <c r="AR469" s="6">
        <f t="shared" si="1760"/>
        <v>0</v>
      </c>
      <c r="AS469" s="6">
        <f t="shared" si="1761"/>
        <v>0</v>
      </c>
      <c r="AT469" s="6">
        <f t="shared" si="1762"/>
        <v>0</v>
      </c>
      <c r="AU469" s="6">
        <f t="shared" si="1763"/>
        <v>0</v>
      </c>
      <c r="AV469" s="6">
        <f t="shared" si="1764"/>
        <v>0</v>
      </c>
      <c r="AW469" s="6">
        <f t="shared" si="1765"/>
        <v>0</v>
      </c>
      <c r="AX469" s="6">
        <f t="shared" si="1766"/>
        <v>0</v>
      </c>
      <c r="AY469" s="6">
        <f t="shared" si="1767"/>
        <v>0</v>
      </c>
      <c r="AZ469" s="36">
        <f t="shared" si="1768"/>
        <v>49.5</v>
      </c>
      <c r="BA469" s="6">
        <f t="shared" si="1769"/>
        <v>0</v>
      </c>
      <c r="BB469" s="6">
        <f t="shared" si="1770"/>
        <v>0</v>
      </c>
      <c r="BC469" s="6">
        <f t="shared" si="1771"/>
        <v>0</v>
      </c>
      <c r="BD469" s="6">
        <f t="shared" si="1772"/>
        <v>0</v>
      </c>
      <c r="BE469" s="6">
        <f t="shared" si="1773"/>
        <v>0</v>
      </c>
      <c r="BF469" s="6">
        <f t="shared" si="1774"/>
        <v>0</v>
      </c>
      <c r="BG469" s="6">
        <f t="shared" si="1775"/>
        <v>0</v>
      </c>
      <c r="BH469" s="6">
        <f t="shared" si="1776"/>
        <v>0</v>
      </c>
      <c r="BI469" s="6">
        <f t="shared" si="1777"/>
        <v>0</v>
      </c>
      <c r="BJ469" s="6">
        <f t="shared" si="1778"/>
        <v>0</v>
      </c>
      <c r="BK469" s="17">
        <f t="shared" si="1779"/>
        <v>0</v>
      </c>
      <c r="BL469" s="6">
        <f t="shared" si="1780"/>
        <v>0</v>
      </c>
      <c r="BM469" s="6">
        <f t="shared" si="1781"/>
        <v>0</v>
      </c>
      <c r="BN469" s="6">
        <f t="shared" si="1782"/>
        <v>0</v>
      </c>
      <c r="BO469" s="6">
        <f t="shared" si="1783"/>
        <v>0</v>
      </c>
      <c r="BP469" s="6">
        <f t="shared" si="1784"/>
        <v>0</v>
      </c>
      <c r="BQ469" s="6">
        <f t="shared" si="1785"/>
        <v>0</v>
      </c>
      <c r="BR469" s="6">
        <f t="shared" si="1786"/>
        <v>0</v>
      </c>
      <c r="BS469" s="6">
        <f t="shared" si="1787"/>
        <v>0</v>
      </c>
      <c r="BT469" s="6">
        <f t="shared" si="1788"/>
        <v>0</v>
      </c>
      <c r="BU469" s="6">
        <f t="shared" si="1789"/>
        <v>0</v>
      </c>
      <c r="BV469" s="17">
        <f t="shared" si="1790"/>
        <v>0</v>
      </c>
      <c r="BW469" s="17">
        <f t="shared" si="1791"/>
        <v>0</v>
      </c>
      <c r="BX469" s="6">
        <f t="shared" si="1792"/>
        <v>0</v>
      </c>
      <c r="BY469" s="6">
        <f t="shared" si="1793"/>
        <v>0</v>
      </c>
      <c r="BZ469" s="6">
        <f t="shared" si="1794"/>
        <v>0</v>
      </c>
      <c r="CA469" s="6">
        <f t="shared" si="1795"/>
        <v>0</v>
      </c>
      <c r="CB469" s="6">
        <f t="shared" si="1796"/>
        <v>0</v>
      </c>
      <c r="CC469" s="6">
        <f t="shared" si="1797"/>
        <v>0</v>
      </c>
      <c r="CD469" s="6">
        <f t="shared" si="1798"/>
        <v>0</v>
      </c>
      <c r="CE469" s="6">
        <f t="shared" si="1799"/>
        <v>0</v>
      </c>
      <c r="CF469" s="6">
        <f t="shared" si="1800"/>
        <v>0</v>
      </c>
      <c r="CG469" s="6">
        <f t="shared" si="1801"/>
        <v>0</v>
      </c>
      <c r="CH469" s="6">
        <f t="shared" si="1802"/>
        <v>0</v>
      </c>
      <c r="CI469" s="6">
        <f t="shared" si="1803"/>
        <v>0</v>
      </c>
      <c r="CJ469" s="6">
        <f t="shared" si="1804"/>
        <v>0</v>
      </c>
      <c r="CK469" s="6">
        <f t="shared" si="1805"/>
        <v>0</v>
      </c>
      <c r="CL469" s="6">
        <f t="shared" si="1806"/>
        <v>0</v>
      </c>
      <c r="CM469" s="6">
        <f t="shared" si="1807"/>
        <v>0</v>
      </c>
      <c r="CN469" s="6">
        <f t="shared" si="1808"/>
        <v>0</v>
      </c>
      <c r="CO469" s="6">
        <f t="shared" si="1809"/>
        <v>0</v>
      </c>
      <c r="CP469" s="6">
        <f t="shared" si="1810"/>
        <v>0</v>
      </c>
      <c r="CQ469" s="6">
        <f t="shared" si="1811"/>
        <v>0</v>
      </c>
      <c r="CR469" s="6">
        <f t="shared" si="1812"/>
        <v>0</v>
      </c>
      <c r="CS469" s="6">
        <f t="shared" si="1813"/>
        <v>0</v>
      </c>
      <c r="CT469" s="6">
        <f t="shared" si="1814"/>
        <v>0</v>
      </c>
      <c r="CU469" s="6">
        <f t="shared" si="1815"/>
        <v>0</v>
      </c>
      <c r="CV469" s="6">
        <f t="shared" si="1816"/>
        <v>0</v>
      </c>
      <c r="CW469" s="6">
        <f t="shared" si="1817"/>
        <v>0</v>
      </c>
      <c r="CX469" s="6">
        <f t="shared" si="1818"/>
        <v>0</v>
      </c>
      <c r="CY469" s="6">
        <f t="shared" si="1819"/>
        <v>0</v>
      </c>
      <c r="CZ469" s="6"/>
      <c r="DA469" s="6"/>
      <c r="DB469" s="6"/>
      <c r="DC469" s="6"/>
      <c r="DD469" s="133"/>
      <c r="DE469" s="133"/>
      <c r="DF469" s="133"/>
      <c r="DG469" s="133"/>
      <c r="DH469" s="56"/>
      <c r="DI469" s="56"/>
      <c r="DJ469" s="56"/>
      <c r="DK469" s="56"/>
      <c r="DL469" s="56"/>
    </row>
    <row r="470" spans="1:116" s="31" customFormat="1" ht="29.25" customHeight="1" thickTop="1" thickBot="1" x14ac:dyDescent="0.35">
      <c r="A470" s="4">
        <v>44504</v>
      </c>
      <c r="B470" s="5" t="s">
        <v>0</v>
      </c>
      <c r="C470" s="5" t="s">
        <v>29</v>
      </c>
      <c r="D470" s="12" t="s">
        <v>11</v>
      </c>
      <c r="E470" s="5" t="s">
        <v>27</v>
      </c>
      <c r="F470" s="62" t="s">
        <v>1</v>
      </c>
      <c r="G470" s="35" t="s">
        <v>582</v>
      </c>
      <c r="H470" s="53">
        <v>55</v>
      </c>
      <c r="I470" s="82">
        <v>55</v>
      </c>
      <c r="J470" s="17">
        <v>53</v>
      </c>
      <c r="K470" s="17">
        <f t="shared" si="1482"/>
        <v>1513.85</v>
      </c>
      <c r="L470" s="17"/>
      <c r="M470" s="17"/>
      <c r="N470" s="17"/>
      <c r="O470" s="17"/>
      <c r="P470" s="17"/>
      <c r="Q470" s="17"/>
      <c r="R470" s="17"/>
      <c r="S470" s="17"/>
      <c r="T470" s="17"/>
      <c r="U470" s="68">
        <v>53</v>
      </c>
      <c r="V470" s="17"/>
      <c r="W470" s="17"/>
      <c r="X470" s="17"/>
      <c r="Y470" s="17"/>
      <c r="Z470" s="17"/>
      <c r="AA470" s="17"/>
      <c r="AB470" s="17"/>
      <c r="AC470" s="17"/>
      <c r="AD470" s="125"/>
      <c r="AE470" s="125"/>
      <c r="AF470" s="123"/>
      <c r="AG470" s="119">
        <f t="shared" si="1688"/>
        <v>53</v>
      </c>
      <c r="AH470" s="6">
        <f t="shared" si="1689"/>
        <v>0</v>
      </c>
      <c r="AI470" s="17">
        <f t="shared" si="1690"/>
        <v>0</v>
      </c>
      <c r="AJ470" s="17">
        <f t="shared" si="1691"/>
        <v>0</v>
      </c>
      <c r="AK470" s="20">
        <f t="shared" si="1481"/>
        <v>53</v>
      </c>
      <c r="AL470" s="20">
        <f t="shared" si="1483"/>
        <v>1335.1</v>
      </c>
      <c r="AM470" s="20"/>
      <c r="AN470" s="6">
        <f t="shared" si="1756"/>
        <v>0</v>
      </c>
      <c r="AO470" s="6">
        <f t="shared" si="1757"/>
        <v>0</v>
      </c>
      <c r="AP470" s="17">
        <f t="shared" si="1758"/>
        <v>0</v>
      </c>
      <c r="AQ470" s="17">
        <f t="shared" si="1759"/>
        <v>0</v>
      </c>
      <c r="AR470" s="6">
        <f t="shared" si="1760"/>
        <v>0</v>
      </c>
      <c r="AS470" s="6">
        <f t="shared" si="1761"/>
        <v>0</v>
      </c>
      <c r="AT470" s="6">
        <f t="shared" si="1762"/>
        <v>0</v>
      </c>
      <c r="AU470" s="6">
        <f t="shared" si="1763"/>
        <v>0</v>
      </c>
      <c r="AV470" s="6">
        <f t="shared" si="1764"/>
        <v>0</v>
      </c>
      <c r="AW470" s="6">
        <f t="shared" si="1765"/>
        <v>0</v>
      </c>
      <c r="AX470" s="6">
        <f t="shared" si="1766"/>
        <v>0</v>
      </c>
      <c r="AY470" s="6">
        <f t="shared" si="1767"/>
        <v>0</v>
      </c>
      <c r="AZ470" s="6">
        <f t="shared" si="1768"/>
        <v>0</v>
      </c>
      <c r="BA470" s="6">
        <f t="shared" si="1769"/>
        <v>0</v>
      </c>
      <c r="BB470" s="6">
        <f t="shared" si="1770"/>
        <v>0</v>
      </c>
      <c r="BC470" s="6">
        <f t="shared" si="1771"/>
        <v>0</v>
      </c>
      <c r="BD470" s="6">
        <f t="shared" si="1772"/>
        <v>0</v>
      </c>
      <c r="BE470" s="6">
        <f t="shared" si="1773"/>
        <v>0</v>
      </c>
      <c r="BF470" s="6">
        <f t="shared" si="1774"/>
        <v>0</v>
      </c>
      <c r="BG470" s="6">
        <f t="shared" si="1775"/>
        <v>0</v>
      </c>
      <c r="BH470" s="6">
        <f t="shared" si="1776"/>
        <v>0</v>
      </c>
      <c r="BI470" s="6">
        <f t="shared" si="1777"/>
        <v>0</v>
      </c>
      <c r="BJ470" s="6">
        <f t="shared" si="1778"/>
        <v>0</v>
      </c>
      <c r="BK470" s="17">
        <f t="shared" si="1779"/>
        <v>0</v>
      </c>
      <c r="BL470" s="6">
        <f t="shared" si="1780"/>
        <v>0</v>
      </c>
      <c r="BM470" s="6">
        <f t="shared" si="1781"/>
        <v>0</v>
      </c>
      <c r="BN470" s="6">
        <f t="shared" si="1782"/>
        <v>0</v>
      </c>
      <c r="BO470" s="6">
        <f t="shared" si="1783"/>
        <v>0</v>
      </c>
      <c r="BP470" s="6">
        <f t="shared" si="1784"/>
        <v>0</v>
      </c>
      <c r="BQ470" s="6">
        <f t="shared" si="1785"/>
        <v>0</v>
      </c>
      <c r="BR470" s="6">
        <f t="shared" si="1786"/>
        <v>0</v>
      </c>
      <c r="BS470" s="6">
        <f t="shared" si="1787"/>
        <v>0</v>
      </c>
      <c r="BT470" s="6">
        <f t="shared" si="1788"/>
        <v>0</v>
      </c>
      <c r="BU470" s="6">
        <f t="shared" si="1789"/>
        <v>0</v>
      </c>
      <c r="BV470" s="17">
        <f t="shared" si="1790"/>
        <v>0</v>
      </c>
      <c r="BW470" s="17">
        <f t="shared" si="1791"/>
        <v>0</v>
      </c>
      <c r="BX470" s="36">
        <f t="shared" si="1792"/>
        <v>53</v>
      </c>
      <c r="BY470" s="6">
        <f t="shared" si="1793"/>
        <v>0</v>
      </c>
      <c r="BZ470" s="6">
        <f t="shared" si="1794"/>
        <v>0</v>
      </c>
      <c r="CA470" s="6">
        <f t="shared" si="1795"/>
        <v>0</v>
      </c>
      <c r="CB470" s="6">
        <f t="shared" si="1796"/>
        <v>0</v>
      </c>
      <c r="CC470" s="6">
        <f t="shared" si="1797"/>
        <v>0</v>
      </c>
      <c r="CD470" s="6">
        <f t="shared" si="1798"/>
        <v>0</v>
      </c>
      <c r="CE470" s="6">
        <f t="shared" si="1799"/>
        <v>0</v>
      </c>
      <c r="CF470" s="6">
        <f t="shared" si="1800"/>
        <v>0</v>
      </c>
      <c r="CG470" s="6">
        <f t="shared" si="1801"/>
        <v>0</v>
      </c>
      <c r="CH470" s="6">
        <f t="shared" si="1802"/>
        <v>0</v>
      </c>
      <c r="CI470" s="6">
        <f t="shared" si="1803"/>
        <v>0</v>
      </c>
      <c r="CJ470" s="6">
        <f t="shared" si="1804"/>
        <v>0</v>
      </c>
      <c r="CK470" s="6">
        <f t="shared" si="1805"/>
        <v>0</v>
      </c>
      <c r="CL470" s="6">
        <f t="shared" si="1806"/>
        <v>0</v>
      </c>
      <c r="CM470" s="6">
        <f t="shared" si="1807"/>
        <v>0</v>
      </c>
      <c r="CN470" s="6">
        <f t="shared" si="1808"/>
        <v>0</v>
      </c>
      <c r="CO470" s="6">
        <f t="shared" si="1809"/>
        <v>0</v>
      </c>
      <c r="CP470" s="6">
        <f t="shared" si="1810"/>
        <v>0</v>
      </c>
      <c r="CQ470" s="6">
        <f t="shared" si="1811"/>
        <v>0</v>
      </c>
      <c r="CR470" s="6">
        <f t="shared" si="1812"/>
        <v>0</v>
      </c>
      <c r="CS470" s="6">
        <f t="shared" si="1813"/>
        <v>0</v>
      </c>
      <c r="CT470" s="6">
        <f t="shared" si="1814"/>
        <v>0</v>
      </c>
      <c r="CU470" s="6">
        <f t="shared" si="1815"/>
        <v>0</v>
      </c>
      <c r="CV470" s="6">
        <f t="shared" si="1816"/>
        <v>0</v>
      </c>
      <c r="CW470" s="6">
        <f t="shared" si="1817"/>
        <v>0</v>
      </c>
      <c r="CX470" s="6">
        <f t="shared" si="1818"/>
        <v>0</v>
      </c>
      <c r="CY470" s="6">
        <f t="shared" si="1819"/>
        <v>0</v>
      </c>
      <c r="CZ470" s="6"/>
      <c r="DA470" s="6"/>
      <c r="DB470" s="6"/>
      <c r="DC470" s="6"/>
      <c r="DD470" s="133"/>
      <c r="DE470" s="133"/>
      <c r="DF470" s="133"/>
      <c r="DG470" s="133"/>
      <c r="DH470" s="56"/>
      <c r="DI470" s="56"/>
      <c r="DJ470" s="56"/>
      <c r="DK470" s="56"/>
      <c r="DL470" s="56"/>
    </row>
    <row r="471" spans="1:116" s="31" customFormat="1" ht="29.25" customHeight="1" thickTop="1" thickBot="1" x14ac:dyDescent="0.35">
      <c r="A471" s="4">
        <v>44507</v>
      </c>
      <c r="B471" s="5" t="s">
        <v>170</v>
      </c>
      <c r="C471" s="5" t="s">
        <v>38</v>
      </c>
      <c r="D471" s="12" t="s">
        <v>11</v>
      </c>
      <c r="E471" s="5" t="s">
        <v>52</v>
      </c>
      <c r="F471" s="62" t="s">
        <v>1</v>
      </c>
      <c r="G471" s="35" t="s">
        <v>584</v>
      </c>
      <c r="H471" s="53">
        <v>50.75</v>
      </c>
      <c r="I471" s="82">
        <v>50.75</v>
      </c>
      <c r="J471" s="17">
        <v>48.75</v>
      </c>
      <c r="K471" s="17">
        <f t="shared" si="1482"/>
        <v>1562.6</v>
      </c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68">
        <v>48.75</v>
      </c>
      <c r="AA471" s="17"/>
      <c r="AB471" s="17"/>
      <c r="AC471" s="17"/>
      <c r="AD471" s="125"/>
      <c r="AE471" s="125"/>
      <c r="AF471" s="123"/>
      <c r="AG471" s="117">
        <f t="shared" ref="AG471:AG472" si="1820">IF(C471="HF",J471,0)</f>
        <v>0</v>
      </c>
      <c r="AH471" s="36">
        <f t="shared" ref="AH471:AH472" si="1821">IF(C471="HF2",J471,0)</f>
        <v>48.75</v>
      </c>
      <c r="AI471" s="17">
        <f t="shared" ref="AI471:AI472" si="1822">IF(C471="HF3",J471,0)</f>
        <v>0</v>
      </c>
      <c r="AJ471" s="17">
        <f t="shared" ref="AJ471:AJ472" si="1823">IF(C471="DP",J471,0)</f>
        <v>0</v>
      </c>
      <c r="AK471" s="20">
        <f t="shared" si="1481"/>
        <v>48.75</v>
      </c>
      <c r="AL471" s="20">
        <f t="shared" si="1483"/>
        <v>1383.85</v>
      </c>
      <c r="AM471" s="20"/>
      <c r="AN471" s="6">
        <f t="shared" ref="AN471:AN472" si="1824">IF(B471="AUD/JPY",AG471,0)</f>
        <v>0</v>
      </c>
      <c r="AO471" s="6">
        <f t="shared" ref="AO471:AO472" si="1825">IF(B471="AUD/JPY",AH471,0)</f>
        <v>0</v>
      </c>
      <c r="AP471" s="17">
        <f t="shared" ref="AP471:AP472" si="1826">IF(B471="AUD/JPY",AI471,0)</f>
        <v>0</v>
      </c>
      <c r="AQ471" s="17">
        <f t="shared" ref="AQ471:AQ472" si="1827">IF(B471="AUD/JPY",AJ471,0)</f>
        <v>0</v>
      </c>
      <c r="AR471" s="6">
        <f t="shared" ref="AR471:AR472" si="1828">IF(B471="AUD/USD",AG471,0)</f>
        <v>0</v>
      </c>
      <c r="AS471" s="6">
        <f t="shared" ref="AS471:AS472" si="1829">IF(B471="AUD/USD",AH471,0)</f>
        <v>0</v>
      </c>
      <c r="AT471" s="6">
        <f t="shared" ref="AT471:AT472" si="1830">IF(B471="AUD/USD",AI471,0)</f>
        <v>0</v>
      </c>
      <c r="AU471" s="6">
        <f t="shared" ref="AU471:AU472" si="1831">IF(B471="AUD/USD",AJ471,0)</f>
        <v>0</v>
      </c>
      <c r="AV471" s="6">
        <f t="shared" ref="AV471:AV472" si="1832">IF(B471="EUR/GBP",AG471,0)</f>
        <v>0</v>
      </c>
      <c r="AW471" s="6">
        <f t="shared" ref="AW471:AW472" si="1833">IF(B471="EUR/GBP",AH471,0)</f>
        <v>0</v>
      </c>
      <c r="AX471" s="6">
        <f t="shared" ref="AX471:AX472" si="1834">IF(B471="EUR/GBP",AI471,0)</f>
        <v>0</v>
      </c>
      <c r="AY471" s="6">
        <f t="shared" ref="AY471:AY472" si="1835">IF(B471="EUR/GBP",AJ471,0)</f>
        <v>0</v>
      </c>
      <c r="AZ471" s="6">
        <f t="shared" ref="AZ471:AZ472" si="1836">IF(B471="EUR/JPY",AG471,0)</f>
        <v>0</v>
      </c>
      <c r="BA471" s="6">
        <f t="shared" ref="BA471:BA472" si="1837">IF(B471="EUR/JPY",AH471,0)</f>
        <v>0</v>
      </c>
      <c r="BB471" s="6">
        <f t="shared" ref="BB471:BB472" si="1838">IF(B471="EUR/JPY",AI471,0)</f>
        <v>0</v>
      </c>
      <c r="BC471" s="6">
        <f t="shared" ref="BC471:BC472" si="1839">IF(B471="EUR/JPY",AJ471,0)</f>
        <v>0</v>
      </c>
      <c r="BD471" s="6">
        <f t="shared" ref="BD471:BD472" si="1840">IF(B471="EUR/USD",AG471,0)</f>
        <v>0</v>
      </c>
      <c r="BE471" s="6">
        <f t="shared" ref="BE471:BE472" si="1841">IF(B471="EUR/USD",AH471,0)</f>
        <v>0</v>
      </c>
      <c r="BF471" s="6">
        <f t="shared" ref="BF471:BF472" si="1842">IF(B471="EUR/USD",AI471,0)</f>
        <v>0</v>
      </c>
      <c r="BG471" s="6">
        <f t="shared" ref="BG471:BG472" si="1843">IF(B471="EUR/USD",AJ471,0)</f>
        <v>0</v>
      </c>
      <c r="BH471" s="6">
        <f t="shared" ref="BH471:BH472" si="1844">IF(B471="GBP/JPY",AG471,0)</f>
        <v>0</v>
      </c>
      <c r="BI471" s="6">
        <f t="shared" ref="BI471:BI472" si="1845">IF(B471="GBP/JPY",AH471,0)</f>
        <v>0</v>
      </c>
      <c r="BJ471" s="6">
        <f t="shared" ref="BJ471:BJ472" si="1846">IF(B471="GBP/JPY",AI471,0)</f>
        <v>0</v>
      </c>
      <c r="BK471" s="17">
        <f t="shared" ref="BK471:BK472" si="1847">IF(B471="GBP/JPY",AJ471,0)</f>
        <v>0</v>
      </c>
      <c r="BL471" s="6">
        <f t="shared" ref="BL471:BL472" si="1848">IF(B471="GBP/USD",AG471,0)</f>
        <v>0</v>
      </c>
      <c r="BM471" s="6">
        <f t="shared" ref="BM471:BM472" si="1849">IF(B471="GBP/USD",AH471,0)</f>
        <v>0</v>
      </c>
      <c r="BN471" s="6">
        <f t="shared" ref="BN471:BN472" si="1850">IF(B471="GBP/USD",AI471,0)</f>
        <v>0</v>
      </c>
      <c r="BO471" s="6">
        <f t="shared" ref="BO471:BO472" si="1851">IF(B471="GBP/USD",AJ471,0)</f>
        <v>0</v>
      </c>
      <c r="BP471" s="6">
        <f t="shared" ref="BP471:BP472" si="1852">IF(B471="USD/CAD",AG471,0)</f>
        <v>0</v>
      </c>
      <c r="BQ471" s="6">
        <f t="shared" ref="BQ471:BQ472" si="1853">IF(B471="USD/CAD",AH471,0)</f>
        <v>0</v>
      </c>
      <c r="BR471" s="6">
        <f t="shared" ref="BR471:BR472" si="1854">IF(B471="USD/CAD",AI471,0)</f>
        <v>0</v>
      </c>
      <c r="BS471" s="6">
        <f t="shared" ref="BS471:BS472" si="1855">IF(B471="USD/CAD",AJ471,0)</f>
        <v>0</v>
      </c>
      <c r="BT471" s="6">
        <f t="shared" ref="BT471:BT472" si="1856">IF(B471="USD/CHF",AG471,0)</f>
        <v>0</v>
      </c>
      <c r="BU471" s="6">
        <f t="shared" ref="BU471:BU472" si="1857">IF(B471="USD/CHF",AH471,0)</f>
        <v>0</v>
      </c>
      <c r="BV471" s="17">
        <f t="shared" ref="BV471:BV472" si="1858">IF(B471="USD/CHF",AI471,0)</f>
        <v>0</v>
      </c>
      <c r="BW471" s="17">
        <f t="shared" ref="BW471:BW472" si="1859">IF(B471="USD/CHF",AJ471,0)</f>
        <v>0</v>
      </c>
      <c r="BX471" s="6">
        <f t="shared" ref="BX471:BX472" si="1860">IF(B471="USD/JPY",AG471,0)</f>
        <v>0</v>
      </c>
      <c r="BY471" s="6">
        <f t="shared" ref="BY471:BY472" si="1861">IF(B471="USD/JPY",AH471,0)</f>
        <v>0</v>
      </c>
      <c r="BZ471" s="6">
        <f t="shared" ref="BZ471:BZ472" si="1862">IF(B471="USD/JPY",AI471,0)</f>
        <v>0</v>
      </c>
      <c r="CA471" s="6">
        <f t="shared" ref="CA471:CA472" si="1863">IF(B471="USD/JPY",AJ471,0)</f>
        <v>0</v>
      </c>
      <c r="CB471" s="6">
        <f t="shared" ref="CB471:CB472" si="1864">IF(B471="CRUDE",AG471,0)</f>
        <v>0</v>
      </c>
      <c r="CC471" s="6">
        <f t="shared" ref="CC471:CC472" si="1865">IF(B471="CRUDE",AH471,0)</f>
        <v>0</v>
      </c>
      <c r="CD471" s="6">
        <f t="shared" ref="CD471:CD472" si="1866">IF(B471="CRUDE",AI471,0)</f>
        <v>0</v>
      </c>
      <c r="CE471" s="6">
        <f t="shared" ref="CE471:CE472" si="1867">IF(B471="CRUDE",AJ471,0)</f>
        <v>0</v>
      </c>
      <c r="CF471" s="6">
        <f t="shared" ref="CF471:CF472" si="1868">IF(B471="GOLD",AG471,0)</f>
        <v>0</v>
      </c>
      <c r="CG471" s="6">
        <f t="shared" ref="CG471:CG472" si="1869">IF(B471="GOLD",AH471,0)</f>
        <v>0</v>
      </c>
      <c r="CH471" s="6">
        <f t="shared" ref="CH471:CH472" si="1870">IF(B471="GOLD",AI471,0)</f>
        <v>0</v>
      </c>
      <c r="CI471" s="6">
        <f t="shared" ref="CI471:CI472" si="1871">IF(B471="GOLD",AJ471,0)</f>
        <v>0</v>
      </c>
      <c r="CJ471" s="6">
        <f t="shared" ref="CJ471:CJ472" si="1872">IF(B471="SILVER",AG471,0)</f>
        <v>0</v>
      </c>
      <c r="CK471" s="6">
        <f t="shared" ref="CK471:CK472" si="1873">IF(B471="SILVER",AH471,0)</f>
        <v>0</v>
      </c>
      <c r="CL471" s="6">
        <f t="shared" ref="CL471:CL472" si="1874">IF(B471="SILVER",AI471,0)</f>
        <v>0</v>
      </c>
      <c r="CM471" s="6">
        <f t="shared" ref="CM471:CM472" si="1875">IF(B471="SILVER",AJ471,0)</f>
        <v>0</v>
      </c>
      <c r="CN471" s="6">
        <f t="shared" ref="CN471:CN472" si="1876">IF(B471="US 500",AG471,0)</f>
        <v>0</v>
      </c>
      <c r="CO471" s="6">
        <f t="shared" ref="CO471:CO472" si="1877">IF(B471="US 500",AH471,0)</f>
        <v>0</v>
      </c>
      <c r="CP471" s="6">
        <f t="shared" ref="CP471:CP472" si="1878">IF(B471="US 500",AI471,0)</f>
        <v>0</v>
      </c>
      <c r="CQ471" s="6">
        <f t="shared" ref="CQ471:CQ472" si="1879">IF(B471="US 500",AJ471,0)</f>
        <v>0</v>
      </c>
      <c r="CR471" s="6">
        <f t="shared" ref="CR471:CR472" si="1880">IF(B471="N GAS",AG471,0)</f>
        <v>0</v>
      </c>
      <c r="CS471" s="36">
        <f t="shared" ref="CS471:CS472" si="1881">IF(B471="N GAS",AH471,0)</f>
        <v>48.75</v>
      </c>
      <c r="CT471" s="6">
        <f t="shared" ref="CT471:CT472" si="1882">IF(B471="N GAS",AI471,0)</f>
        <v>0</v>
      </c>
      <c r="CU471" s="6">
        <f t="shared" ref="CU471:CU472" si="1883">IF(B471="N GAS",AJ471,0)</f>
        <v>0</v>
      </c>
      <c r="CV471" s="6">
        <f t="shared" ref="CV471:CV472" si="1884">IF(B471="SMALLCAP 2000",AG471,0)</f>
        <v>0</v>
      </c>
      <c r="CW471" s="6">
        <f t="shared" ref="CW471:CW472" si="1885">IF(B471="SMALLCAP 2000",AH471,0)</f>
        <v>0</v>
      </c>
      <c r="CX471" s="6">
        <f t="shared" ref="CX471:CX472" si="1886">IF(B471="SMALLCAP 2000",AI471,0)</f>
        <v>0</v>
      </c>
      <c r="CY471" s="6">
        <f t="shared" ref="CY471:CY472" si="1887">IF(B471="SMALLCAP 2000",AJ471,0)</f>
        <v>0</v>
      </c>
      <c r="CZ471" s="6"/>
      <c r="DA471" s="6"/>
      <c r="DB471" s="6"/>
      <c r="DC471" s="6"/>
      <c r="DD471" s="133"/>
      <c r="DE471" s="133"/>
      <c r="DF471" s="133"/>
      <c r="DG471" s="133"/>
      <c r="DH471" s="56"/>
      <c r="DI471" s="56"/>
      <c r="DJ471" s="56"/>
      <c r="DK471" s="56"/>
      <c r="DL471" s="56"/>
    </row>
    <row r="472" spans="1:116" s="31" customFormat="1" ht="29.25" customHeight="1" thickTop="1" thickBot="1" x14ac:dyDescent="0.35">
      <c r="A472" s="4">
        <v>44507</v>
      </c>
      <c r="B472" s="5" t="s">
        <v>23</v>
      </c>
      <c r="C472" s="5" t="s">
        <v>38</v>
      </c>
      <c r="D472" s="5" t="s">
        <v>11</v>
      </c>
      <c r="E472" s="5" t="s">
        <v>64</v>
      </c>
      <c r="F472" s="5" t="s">
        <v>30</v>
      </c>
      <c r="G472" s="35" t="s">
        <v>583</v>
      </c>
      <c r="H472" s="53">
        <v>45.5</v>
      </c>
      <c r="I472" s="82">
        <v>54.5</v>
      </c>
      <c r="J472" s="17">
        <v>52.5</v>
      </c>
      <c r="K472" s="17">
        <f t="shared" si="1482"/>
        <v>1615.1</v>
      </c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68">
        <v>52.5</v>
      </c>
      <c r="X472" s="17"/>
      <c r="Y472" s="17"/>
      <c r="Z472" s="17"/>
      <c r="AA472" s="17"/>
      <c r="AB472" s="17"/>
      <c r="AC472" s="17"/>
      <c r="AD472" s="125"/>
      <c r="AE472" s="125"/>
      <c r="AF472" s="123"/>
      <c r="AG472" s="117">
        <f t="shared" si="1820"/>
        <v>0</v>
      </c>
      <c r="AH472" s="36">
        <f t="shared" si="1821"/>
        <v>52.5</v>
      </c>
      <c r="AI472" s="17">
        <f t="shared" si="1822"/>
        <v>0</v>
      </c>
      <c r="AJ472" s="17">
        <f t="shared" si="1823"/>
        <v>0</v>
      </c>
      <c r="AK472" s="20">
        <f t="shared" si="1481"/>
        <v>52.5</v>
      </c>
      <c r="AL472" s="20">
        <f t="shared" si="1483"/>
        <v>1436.35</v>
      </c>
      <c r="AM472" s="20"/>
      <c r="AN472" s="6">
        <f t="shared" si="1824"/>
        <v>0</v>
      </c>
      <c r="AO472" s="6">
        <f t="shared" si="1825"/>
        <v>0</v>
      </c>
      <c r="AP472" s="17">
        <f t="shared" si="1826"/>
        <v>0</v>
      </c>
      <c r="AQ472" s="17">
        <f t="shared" si="1827"/>
        <v>0</v>
      </c>
      <c r="AR472" s="6">
        <f t="shared" si="1828"/>
        <v>0</v>
      </c>
      <c r="AS472" s="6">
        <f t="shared" si="1829"/>
        <v>0</v>
      </c>
      <c r="AT472" s="6">
        <f t="shared" si="1830"/>
        <v>0</v>
      </c>
      <c r="AU472" s="6">
        <f t="shared" si="1831"/>
        <v>0</v>
      </c>
      <c r="AV472" s="6">
        <f t="shared" si="1832"/>
        <v>0</v>
      </c>
      <c r="AW472" s="6">
        <f t="shared" si="1833"/>
        <v>0</v>
      </c>
      <c r="AX472" s="6">
        <f t="shared" si="1834"/>
        <v>0</v>
      </c>
      <c r="AY472" s="6">
        <f t="shared" si="1835"/>
        <v>0</v>
      </c>
      <c r="AZ472" s="6">
        <f t="shared" si="1836"/>
        <v>0</v>
      </c>
      <c r="BA472" s="6">
        <f t="shared" si="1837"/>
        <v>0</v>
      </c>
      <c r="BB472" s="6">
        <f t="shared" si="1838"/>
        <v>0</v>
      </c>
      <c r="BC472" s="6">
        <f t="shared" si="1839"/>
        <v>0</v>
      </c>
      <c r="BD472" s="6">
        <f t="shared" si="1840"/>
        <v>0</v>
      </c>
      <c r="BE472" s="6">
        <f t="shared" si="1841"/>
        <v>0</v>
      </c>
      <c r="BF472" s="6">
        <f t="shared" si="1842"/>
        <v>0</v>
      </c>
      <c r="BG472" s="6">
        <f t="shared" si="1843"/>
        <v>0</v>
      </c>
      <c r="BH472" s="6">
        <f t="shared" si="1844"/>
        <v>0</v>
      </c>
      <c r="BI472" s="6">
        <f t="shared" si="1845"/>
        <v>0</v>
      </c>
      <c r="BJ472" s="6">
        <f t="shared" si="1846"/>
        <v>0</v>
      </c>
      <c r="BK472" s="17">
        <f t="shared" si="1847"/>
        <v>0</v>
      </c>
      <c r="BL472" s="6">
        <f t="shared" si="1848"/>
        <v>0</v>
      </c>
      <c r="BM472" s="6">
        <f t="shared" si="1849"/>
        <v>0</v>
      </c>
      <c r="BN472" s="6">
        <f t="shared" si="1850"/>
        <v>0</v>
      </c>
      <c r="BO472" s="6">
        <f t="shared" si="1851"/>
        <v>0</v>
      </c>
      <c r="BP472" s="6">
        <f t="shared" si="1852"/>
        <v>0</v>
      </c>
      <c r="BQ472" s="6">
        <f t="shared" si="1853"/>
        <v>0</v>
      </c>
      <c r="BR472" s="6">
        <f t="shared" si="1854"/>
        <v>0</v>
      </c>
      <c r="BS472" s="6">
        <f t="shared" si="1855"/>
        <v>0</v>
      </c>
      <c r="BT472" s="6">
        <f t="shared" si="1856"/>
        <v>0</v>
      </c>
      <c r="BU472" s="6">
        <f t="shared" si="1857"/>
        <v>0</v>
      </c>
      <c r="BV472" s="17">
        <f t="shared" si="1858"/>
        <v>0</v>
      </c>
      <c r="BW472" s="17">
        <f t="shared" si="1859"/>
        <v>0</v>
      </c>
      <c r="BX472" s="6">
        <f t="shared" si="1860"/>
        <v>0</v>
      </c>
      <c r="BY472" s="6">
        <f t="shared" si="1861"/>
        <v>0</v>
      </c>
      <c r="BZ472" s="6">
        <f t="shared" si="1862"/>
        <v>0</v>
      </c>
      <c r="CA472" s="6">
        <f t="shared" si="1863"/>
        <v>0</v>
      </c>
      <c r="CB472" s="6">
        <f t="shared" si="1864"/>
        <v>0</v>
      </c>
      <c r="CC472" s="6">
        <f t="shared" si="1865"/>
        <v>0</v>
      </c>
      <c r="CD472" s="6">
        <f t="shared" si="1866"/>
        <v>0</v>
      </c>
      <c r="CE472" s="6">
        <f t="shared" si="1867"/>
        <v>0</v>
      </c>
      <c r="CF472" s="6">
        <f t="shared" si="1868"/>
        <v>0</v>
      </c>
      <c r="CG472" s="36">
        <f t="shared" si="1869"/>
        <v>52.5</v>
      </c>
      <c r="CH472" s="6">
        <f t="shared" si="1870"/>
        <v>0</v>
      </c>
      <c r="CI472" s="6">
        <f t="shared" si="1871"/>
        <v>0</v>
      </c>
      <c r="CJ472" s="6">
        <f t="shared" si="1872"/>
        <v>0</v>
      </c>
      <c r="CK472" s="6">
        <f t="shared" si="1873"/>
        <v>0</v>
      </c>
      <c r="CL472" s="6">
        <f t="shared" si="1874"/>
        <v>0</v>
      </c>
      <c r="CM472" s="6">
        <f t="shared" si="1875"/>
        <v>0</v>
      </c>
      <c r="CN472" s="6">
        <f t="shared" si="1876"/>
        <v>0</v>
      </c>
      <c r="CO472" s="6">
        <f t="shared" si="1877"/>
        <v>0</v>
      </c>
      <c r="CP472" s="6">
        <f t="shared" si="1878"/>
        <v>0</v>
      </c>
      <c r="CQ472" s="6">
        <f t="shared" si="1879"/>
        <v>0</v>
      </c>
      <c r="CR472" s="6">
        <f t="shared" si="1880"/>
        <v>0</v>
      </c>
      <c r="CS472" s="6">
        <f t="shared" si="1881"/>
        <v>0</v>
      </c>
      <c r="CT472" s="6">
        <f t="shared" si="1882"/>
        <v>0</v>
      </c>
      <c r="CU472" s="6">
        <f t="shared" si="1883"/>
        <v>0</v>
      </c>
      <c r="CV472" s="6">
        <f t="shared" si="1884"/>
        <v>0</v>
      </c>
      <c r="CW472" s="6">
        <f t="shared" si="1885"/>
        <v>0</v>
      </c>
      <c r="CX472" s="6">
        <f t="shared" si="1886"/>
        <v>0</v>
      </c>
      <c r="CY472" s="6">
        <f t="shared" si="1887"/>
        <v>0</v>
      </c>
      <c r="CZ472" s="6"/>
      <c r="DA472" s="6"/>
      <c r="DB472" s="6"/>
      <c r="DC472" s="6"/>
      <c r="DD472" s="133"/>
      <c r="DE472" s="133"/>
      <c r="DF472" s="133"/>
      <c r="DG472" s="133"/>
      <c r="DH472" s="56"/>
      <c r="DI472" s="56"/>
      <c r="DJ472" s="56"/>
      <c r="DK472" s="56"/>
      <c r="DL472" s="56"/>
    </row>
    <row r="473" spans="1:116" s="31" customFormat="1" ht="29.25" customHeight="1" thickTop="1" thickBot="1" x14ac:dyDescent="0.35">
      <c r="A473" s="4">
        <v>44508</v>
      </c>
      <c r="B473" s="5" t="s">
        <v>21</v>
      </c>
      <c r="C473" s="5" t="s">
        <v>41</v>
      </c>
      <c r="D473" s="12" t="s">
        <v>11</v>
      </c>
      <c r="E473" s="5" t="s">
        <v>52</v>
      </c>
      <c r="F473" s="5" t="s">
        <v>30</v>
      </c>
      <c r="G473" s="35" t="s">
        <v>585</v>
      </c>
      <c r="H473" s="53">
        <v>50.25</v>
      </c>
      <c r="I473" s="82">
        <v>49.75</v>
      </c>
      <c r="J473" s="17">
        <v>47.75</v>
      </c>
      <c r="K473" s="17">
        <f t="shared" si="1482"/>
        <v>1662.85</v>
      </c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68">
        <v>47.75</v>
      </c>
      <c r="W473" s="17"/>
      <c r="X473" s="17"/>
      <c r="Y473" s="17"/>
      <c r="Z473" s="17"/>
      <c r="AA473" s="17"/>
      <c r="AB473" s="17"/>
      <c r="AC473" s="17"/>
      <c r="AD473" s="125"/>
      <c r="AE473" s="125"/>
      <c r="AF473" s="123"/>
      <c r="AG473" s="117">
        <f t="shared" ref="AG473:AG475" si="1888">IF(C473="HF",J473,0)</f>
        <v>0</v>
      </c>
      <c r="AH473" s="6">
        <f t="shared" ref="AH473:AH475" si="1889">IF(C473="HF2",J473,0)</f>
        <v>0</v>
      </c>
      <c r="AI473" s="68">
        <f t="shared" ref="AI473:AI475" si="1890">IF(C473="HF3",J473,0)</f>
        <v>47.75</v>
      </c>
      <c r="AJ473" s="17">
        <f t="shared" ref="AJ473:AJ475" si="1891">IF(C473="DP",J473,0)</f>
        <v>0</v>
      </c>
      <c r="AK473" s="20">
        <f t="shared" si="1481"/>
        <v>47.75</v>
      </c>
      <c r="AL473" s="20">
        <f t="shared" si="1483"/>
        <v>1484.1</v>
      </c>
      <c r="AM473" s="20"/>
      <c r="AN473" s="6">
        <f t="shared" ref="AN473:AN475" si="1892">IF(B473="AUD/JPY",AG473,0)</f>
        <v>0</v>
      </c>
      <c r="AO473" s="6">
        <f t="shared" ref="AO473:AO475" si="1893">IF(B473="AUD/JPY",AH473,0)</f>
        <v>0</v>
      </c>
      <c r="AP473" s="17">
        <f t="shared" ref="AP473:AP475" si="1894">IF(B473="AUD/JPY",AI473,0)</f>
        <v>0</v>
      </c>
      <c r="AQ473" s="17">
        <f t="shared" ref="AQ473:AQ475" si="1895">IF(B473="AUD/JPY",AJ473,0)</f>
        <v>0</v>
      </c>
      <c r="AR473" s="6">
        <f t="shared" ref="AR473:AR475" si="1896">IF(B473="AUD/USD",AG473,0)</f>
        <v>0</v>
      </c>
      <c r="AS473" s="6">
        <f t="shared" ref="AS473:AS475" si="1897">IF(B473="AUD/USD",AH473,0)</f>
        <v>0</v>
      </c>
      <c r="AT473" s="6">
        <f t="shared" ref="AT473:AT475" si="1898">IF(B473="AUD/USD",AI473,0)</f>
        <v>0</v>
      </c>
      <c r="AU473" s="6">
        <f t="shared" ref="AU473:AU475" si="1899">IF(B473="AUD/USD",AJ473,0)</f>
        <v>0</v>
      </c>
      <c r="AV473" s="6">
        <f t="shared" ref="AV473:AV475" si="1900">IF(B473="EUR/GBP",AG473,0)</f>
        <v>0</v>
      </c>
      <c r="AW473" s="6">
        <f t="shared" ref="AW473:AW475" si="1901">IF(B473="EUR/GBP",AH473,0)</f>
        <v>0</v>
      </c>
      <c r="AX473" s="6">
        <f t="shared" ref="AX473:AX475" si="1902">IF(B473="EUR/GBP",AI473,0)</f>
        <v>0</v>
      </c>
      <c r="AY473" s="6">
        <f t="shared" ref="AY473:AY475" si="1903">IF(B473="EUR/GBP",AJ473,0)</f>
        <v>0</v>
      </c>
      <c r="AZ473" s="6">
        <f t="shared" ref="AZ473:AZ475" si="1904">IF(B473="EUR/JPY",AG473,0)</f>
        <v>0</v>
      </c>
      <c r="BA473" s="6">
        <f t="shared" ref="BA473:BA475" si="1905">IF(B473="EUR/JPY",AH473,0)</f>
        <v>0</v>
      </c>
      <c r="BB473" s="6">
        <f t="shared" ref="BB473:BB475" si="1906">IF(B473="EUR/JPY",AI473,0)</f>
        <v>0</v>
      </c>
      <c r="BC473" s="6">
        <f t="shared" ref="BC473:BC475" si="1907">IF(B473="EUR/JPY",AJ473,0)</f>
        <v>0</v>
      </c>
      <c r="BD473" s="6">
        <f t="shared" ref="BD473:BD475" si="1908">IF(B473="EUR/USD",AG473,0)</f>
        <v>0</v>
      </c>
      <c r="BE473" s="6">
        <f t="shared" ref="BE473:BE475" si="1909">IF(B473="EUR/USD",AH473,0)</f>
        <v>0</v>
      </c>
      <c r="BF473" s="6">
        <f t="shared" ref="BF473:BF475" si="1910">IF(B473="EUR/USD",AI473,0)</f>
        <v>0</v>
      </c>
      <c r="BG473" s="6">
        <f t="shared" ref="BG473:BG475" si="1911">IF(B473="EUR/USD",AJ473,0)</f>
        <v>0</v>
      </c>
      <c r="BH473" s="6">
        <f t="shared" ref="BH473:BH475" si="1912">IF(B473="GBP/JPY",AG473,0)</f>
        <v>0</v>
      </c>
      <c r="BI473" s="6">
        <f t="shared" ref="BI473:BI475" si="1913">IF(B473="GBP/JPY",AH473,0)</f>
        <v>0</v>
      </c>
      <c r="BJ473" s="6">
        <f t="shared" ref="BJ473:BJ475" si="1914">IF(B473="GBP/JPY",AI473,0)</f>
        <v>0</v>
      </c>
      <c r="BK473" s="17">
        <f t="shared" ref="BK473:BK475" si="1915">IF(B473="GBP/JPY",AJ473,0)</f>
        <v>0</v>
      </c>
      <c r="BL473" s="6">
        <f t="shared" ref="BL473:BL475" si="1916">IF(B473="GBP/USD",AG473,0)</f>
        <v>0</v>
      </c>
      <c r="BM473" s="6">
        <f t="shared" ref="BM473:BM475" si="1917">IF(B473="GBP/USD",AH473,0)</f>
        <v>0</v>
      </c>
      <c r="BN473" s="6">
        <f t="shared" ref="BN473:BN475" si="1918">IF(B473="GBP/USD",AI473,0)</f>
        <v>0</v>
      </c>
      <c r="BO473" s="6">
        <f t="shared" ref="BO473:BO475" si="1919">IF(B473="GBP/USD",AJ473,0)</f>
        <v>0</v>
      </c>
      <c r="BP473" s="6">
        <f t="shared" ref="BP473:BP475" si="1920">IF(B473="USD/CAD",AG473,0)</f>
        <v>0</v>
      </c>
      <c r="BQ473" s="6">
        <f t="shared" ref="BQ473:BQ475" si="1921">IF(B473="USD/CAD",AH473,0)</f>
        <v>0</v>
      </c>
      <c r="BR473" s="6">
        <f t="shared" ref="BR473:BR475" si="1922">IF(B473="USD/CAD",AI473,0)</f>
        <v>0</v>
      </c>
      <c r="BS473" s="6">
        <f t="shared" ref="BS473:BS475" si="1923">IF(B473="USD/CAD",AJ473,0)</f>
        <v>0</v>
      </c>
      <c r="BT473" s="6">
        <f t="shared" ref="BT473:BT475" si="1924">IF(B473="USD/CHF",AG473,0)</f>
        <v>0</v>
      </c>
      <c r="BU473" s="6">
        <f t="shared" ref="BU473:BU475" si="1925">IF(B473="USD/CHF",AH473,0)</f>
        <v>0</v>
      </c>
      <c r="BV473" s="17">
        <f t="shared" ref="BV473:BV475" si="1926">IF(B473="USD/CHF",AI473,0)</f>
        <v>0</v>
      </c>
      <c r="BW473" s="17">
        <f t="shared" ref="BW473:BW475" si="1927">IF(B473="USD/CHF",AJ473,0)</f>
        <v>0</v>
      </c>
      <c r="BX473" s="6">
        <f t="shared" ref="BX473:BX475" si="1928">IF(B473="USD/JPY",AG473,0)</f>
        <v>0</v>
      </c>
      <c r="BY473" s="6">
        <f t="shared" ref="BY473:BY475" si="1929">IF(B473="USD/JPY",AH473,0)</f>
        <v>0</v>
      </c>
      <c r="BZ473" s="6">
        <f t="shared" ref="BZ473:BZ475" si="1930">IF(B473="USD/JPY",AI473,0)</f>
        <v>0</v>
      </c>
      <c r="CA473" s="6">
        <f t="shared" ref="CA473:CA475" si="1931">IF(B473="USD/JPY",AJ473,0)</f>
        <v>0</v>
      </c>
      <c r="CB473" s="6">
        <f t="shared" ref="CB473:CB475" si="1932">IF(B473="CRUDE",AG473,0)</f>
        <v>0</v>
      </c>
      <c r="CC473" s="6">
        <f t="shared" ref="CC473:CC475" si="1933">IF(B473="CRUDE",AH473,0)</f>
        <v>0</v>
      </c>
      <c r="CD473" s="36">
        <f t="shared" ref="CD473:CD475" si="1934">IF(B473="CRUDE",AI473,0)</f>
        <v>47.75</v>
      </c>
      <c r="CE473" s="6">
        <f t="shared" ref="CE473:CE475" si="1935">IF(B473="CRUDE",AJ473,0)</f>
        <v>0</v>
      </c>
      <c r="CF473" s="6">
        <f t="shared" ref="CF473:CF475" si="1936">IF(B473="GOLD",AG473,0)</f>
        <v>0</v>
      </c>
      <c r="CG473" s="6">
        <f t="shared" ref="CG473:CG475" si="1937">IF(B473="GOLD",AH473,0)</f>
        <v>0</v>
      </c>
      <c r="CH473" s="6">
        <f t="shared" ref="CH473:CH475" si="1938">IF(B473="GOLD",AI473,0)</f>
        <v>0</v>
      </c>
      <c r="CI473" s="6">
        <f t="shared" ref="CI473:CI475" si="1939">IF(B473="GOLD",AJ473,0)</f>
        <v>0</v>
      </c>
      <c r="CJ473" s="6">
        <f t="shared" ref="CJ473:CJ475" si="1940">IF(B473="SILVER",AG473,0)</f>
        <v>0</v>
      </c>
      <c r="CK473" s="6">
        <f t="shared" ref="CK473:CK475" si="1941">IF(B473="SILVER",AH473,0)</f>
        <v>0</v>
      </c>
      <c r="CL473" s="6">
        <f t="shared" ref="CL473:CL475" si="1942">IF(B473="SILVER",AI473,0)</f>
        <v>0</v>
      </c>
      <c r="CM473" s="6">
        <f t="shared" ref="CM473:CM475" si="1943">IF(B473="SILVER",AJ473,0)</f>
        <v>0</v>
      </c>
      <c r="CN473" s="6">
        <f t="shared" ref="CN473:CN475" si="1944">IF(B473="US 500",AG473,0)</f>
        <v>0</v>
      </c>
      <c r="CO473" s="6">
        <f t="shared" ref="CO473:CO475" si="1945">IF(B473="US 500",AH473,0)</f>
        <v>0</v>
      </c>
      <c r="CP473" s="6">
        <f t="shared" ref="CP473:CP475" si="1946">IF(B473="US 500",AI473,0)</f>
        <v>0</v>
      </c>
      <c r="CQ473" s="6">
        <f t="shared" ref="CQ473:CQ475" si="1947">IF(B473="US 500",AJ473,0)</f>
        <v>0</v>
      </c>
      <c r="CR473" s="6">
        <f t="shared" ref="CR473:CR475" si="1948">IF(B473="N GAS",AG473,0)</f>
        <v>0</v>
      </c>
      <c r="CS473" s="6">
        <f t="shared" ref="CS473:CS475" si="1949">IF(B473="N GAS",AH473,0)</f>
        <v>0</v>
      </c>
      <c r="CT473" s="6">
        <f t="shared" ref="CT473:CT475" si="1950">IF(B473="N GAS",AI473,0)</f>
        <v>0</v>
      </c>
      <c r="CU473" s="6">
        <f t="shared" ref="CU473:CU475" si="1951">IF(B473="N GAS",AJ473,0)</f>
        <v>0</v>
      </c>
      <c r="CV473" s="6">
        <f t="shared" ref="CV473:CV475" si="1952">IF(B473="SMALLCAP 2000",AG473,0)</f>
        <v>0</v>
      </c>
      <c r="CW473" s="6">
        <f t="shared" ref="CW473:CW475" si="1953">IF(B473="SMALLCAP 2000",AH473,0)</f>
        <v>0</v>
      </c>
      <c r="CX473" s="6">
        <f t="shared" ref="CX473:CX475" si="1954">IF(B473="SMALLCAP 2000",AI473,0)</f>
        <v>0</v>
      </c>
      <c r="CY473" s="6">
        <f t="shared" ref="CY473:CY475" si="1955">IF(B473="SMALLCAP 2000",AJ473,0)</f>
        <v>0</v>
      </c>
      <c r="CZ473" s="6"/>
      <c r="DA473" s="6"/>
      <c r="DB473" s="6"/>
      <c r="DC473" s="6"/>
      <c r="DD473" s="133"/>
      <c r="DE473" s="133"/>
      <c r="DF473" s="133"/>
      <c r="DG473" s="133"/>
      <c r="DH473" s="56"/>
      <c r="DI473" s="56"/>
      <c r="DJ473" s="56"/>
      <c r="DK473" s="56"/>
      <c r="DL473" s="56"/>
    </row>
    <row r="474" spans="1:116" s="31" customFormat="1" ht="29.25" customHeight="1" thickTop="1" thickBot="1" x14ac:dyDescent="0.35">
      <c r="A474" s="4">
        <v>44508</v>
      </c>
      <c r="B474" s="51" t="s">
        <v>9</v>
      </c>
      <c r="C474" s="5" t="s">
        <v>502</v>
      </c>
      <c r="D474" s="5" t="s">
        <v>11</v>
      </c>
      <c r="E474" s="5" t="s">
        <v>27</v>
      </c>
      <c r="F474" s="5" t="s">
        <v>30</v>
      </c>
      <c r="G474" s="35" t="s">
        <v>586</v>
      </c>
      <c r="H474" s="53">
        <v>55</v>
      </c>
      <c r="I474" s="81">
        <v>-55</v>
      </c>
      <c r="J474" s="72">
        <v>-56</v>
      </c>
      <c r="K474" s="17">
        <f t="shared" si="1482"/>
        <v>1606.85</v>
      </c>
      <c r="L474" s="17"/>
      <c r="M474" s="17"/>
      <c r="N474" s="17"/>
      <c r="O474" s="17"/>
      <c r="P474" s="17"/>
      <c r="Q474" s="17"/>
      <c r="R474" s="17"/>
      <c r="S474" s="72">
        <v>-56</v>
      </c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25"/>
      <c r="AE474" s="125"/>
      <c r="AF474" s="123"/>
      <c r="AG474" s="117">
        <f t="shared" si="1888"/>
        <v>0</v>
      </c>
      <c r="AH474" s="6">
        <f t="shared" si="1889"/>
        <v>0</v>
      </c>
      <c r="AI474" s="17">
        <f t="shared" si="1890"/>
        <v>0</v>
      </c>
      <c r="AJ474" s="72">
        <f t="shared" si="1891"/>
        <v>-56</v>
      </c>
      <c r="AK474" s="20">
        <f t="shared" si="1481"/>
        <v>0</v>
      </c>
      <c r="AL474" s="20">
        <f t="shared" si="1483"/>
        <v>1484.1</v>
      </c>
      <c r="AM474" s="20"/>
      <c r="AN474" s="6">
        <f t="shared" si="1892"/>
        <v>0</v>
      </c>
      <c r="AO474" s="6">
        <f t="shared" si="1893"/>
        <v>0</v>
      </c>
      <c r="AP474" s="17">
        <f t="shared" si="1894"/>
        <v>0</v>
      </c>
      <c r="AQ474" s="17">
        <f t="shared" si="1895"/>
        <v>0</v>
      </c>
      <c r="AR474" s="6">
        <f t="shared" si="1896"/>
        <v>0</v>
      </c>
      <c r="AS474" s="6">
        <f t="shared" si="1897"/>
        <v>0</v>
      </c>
      <c r="AT474" s="6">
        <f t="shared" si="1898"/>
        <v>0</v>
      </c>
      <c r="AU474" s="6">
        <f t="shared" si="1899"/>
        <v>0</v>
      </c>
      <c r="AV474" s="6">
        <f t="shared" si="1900"/>
        <v>0</v>
      </c>
      <c r="AW474" s="6">
        <f t="shared" si="1901"/>
        <v>0</v>
      </c>
      <c r="AX474" s="6">
        <f t="shared" si="1902"/>
        <v>0</v>
      </c>
      <c r="AY474" s="6">
        <f t="shared" si="1903"/>
        <v>0</v>
      </c>
      <c r="AZ474" s="6">
        <f t="shared" si="1904"/>
        <v>0</v>
      </c>
      <c r="BA474" s="6">
        <f t="shared" si="1905"/>
        <v>0</v>
      </c>
      <c r="BB474" s="6">
        <f t="shared" si="1906"/>
        <v>0</v>
      </c>
      <c r="BC474" s="6">
        <f t="shared" si="1907"/>
        <v>0</v>
      </c>
      <c r="BD474" s="6">
        <f t="shared" si="1908"/>
        <v>0</v>
      </c>
      <c r="BE474" s="6">
        <f t="shared" si="1909"/>
        <v>0</v>
      </c>
      <c r="BF474" s="6">
        <f t="shared" si="1910"/>
        <v>0</v>
      </c>
      <c r="BG474" s="6">
        <f t="shared" si="1911"/>
        <v>0</v>
      </c>
      <c r="BH474" s="6">
        <f t="shared" si="1912"/>
        <v>0</v>
      </c>
      <c r="BI474" s="6">
        <f t="shared" si="1913"/>
        <v>0</v>
      </c>
      <c r="BJ474" s="6">
        <f t="shared" si="1914"/>
        <v>0</v>
      </c>
      <c r="BK474" s="17">
        <f t="shared" si="1915"/>
        <v>0</v>
      </c>
      <c r="BL474" s="6">
        <f t="shared" si="1916"/>
        <v>0</v>
      </c>
      <c r="BM474" s="6">
        <f t="shared" si="1917"/>
        <v>0</v>
      </c>
      <c r="BN474" s="6">
        <f t="shared" si="1918"/>
        <v>0</v>
      </c>
      <c r="BO474" s="6">
        <f t="shared" si="1919"/>
        <v>0</v>
      </c>
      <c r="BP474" s="6">
        <f t="shared" si="1920"/>
        <v>0</v>
      </c>
      <c r="BQ474" s="6">
        <f t="shared" si="1921"/>
        <v>0</v>
      </c>
      <c r="BR474" s="6">
        <f t="shared" si="1922"/>
        <v>0</v>
      </c>
      <c r="BS474" s="79">
        <f t="shared" si="1923"/>
        <v>-56</v>
      </c>
      <c r="BT474" s="6">
        <f t="shared" si="1924"/>
        <v>0</v>
      </c>
      <c r="BU474" s="6">
        <f t="shared" si="1925"/>
        <v>0</v>
      </c>
      <c r="BV474" s="17">
        <f t="shared" si="1926"/>
        <v>0</v>
      </c>
      <c r="BW474" s="17">
        <f t="shared" si="1927"/>
        <v>0</v>
      </c>
      <c r="BX474" s="6">
        <f t="shared" si="1928"/>
        <v>0</v>
      </c>
      <c r="BY474" s="6">
        <f t="shared" si="1929"/>
        <v>0</v>
      </c>
      <c r="BZ474" s="6">
        <f t="shared" si="1930"/>
        <v>0</v>
      </c>
      <c r="CA474" s="6">
        <f t="shared" si="1931"/>
        <v>0</v>
      </c>
      <c r="CB474" s="6">
        <f t="shared" si="1932"/>
        <v>0</v>
      </c>
      <c r="CC474" s="6">
        <f t="shared" si="1933"/>
        <v>0</v>
      </c>
      <c r="CD474" s="6">
        <f t="shared" si="1934"/>
        <v>0</v>
      </c>
      <c r="CE474" s="6">
        <f t="shared" si="1935"/>
        <v>0</v>
      </c>
      <c r="CF474" s="6">
        <f t="shared" si="1936"/>
        <v>0</v>
      </c>
      <c r="CG474" s="6">
        <f t="shared" si="1937"/>
        <v>0</v>
      </c>
      <c r="CH474" s="6">
        <f t="shared" si="1938"/>
        <v>0</v>
      </c>
      <c r="CI474" s="6">
        <f t="shared" si="1939"/>
        <v>0</v>
      </c>
      <c r="CJ474" s="6">
        <f t="shared" si="1940"/>
        <v>0</v>
      </c>
      <c r="CK474" s="6">
        <f t="shared" si="1941"/>
        <v>0</v>
      </c>
      <c r="CL474" s="6">
        <f t="shared" si="1942"/>
        <v>0</v>
      </c>
      <c r="CM474" s="6">
        <f t="shared" si="1943"/>
        <v>0</v>
      </c>
      <c r="CN474" s="6">
        <f t="shared" si="1944"/>
        <v>0</v>
      </c>
      <c r="CO474" s="6">
        <f t="shared" si="1945"/>
        <v>0</v>
      </c>
      <c r="CP474" s="6">
        <f t="shared" si="1946"/>
        <v>0</v>
      </c>
      <c r="CQ474" s="6">
        <f t="shared" si="1947"/>
        <v>0</v>
      </c>
      <c r="CR474" s="6">
        <f t="shared" si="1948"/>
        <v>0</v>
      </c>
      <c r="CS474" s="6">
        <f t="shared" si="1949"/>
        <v>0</v>
      </c>
      <c r="CT474" s="6">
        <f t="shared" si="1950"/>
        <v>0</v>
      </c>
      <c r="CU474" s="6">
        <f t="shared" si="1951"/>
        <v>0</v>
      </c>
      <c r="CV474" s="6">
        <f t="shared" si="1952"/>
        <v>0</v>
      </c>
      <c r="CW474" s="6">
        <f t="shared" si="1953"/>
        <v>0</v>
      </c>
      <c r="CX474" s="6">
        <f t="shared" si="1954"/>
        <v>0</v>
      </c>
      <c r="CY474" s="6">
        <f t="shared" si="1955"/>
        <v>0</v>
      </c>
      <c r="CZ474" s="6"/>
      <c r="DA474" s="6"/>
      <c r="DB474" s="6"/>
      <c r="DC474" s="6"/>
      <c r="DD474" s="133"/>
      <c r="DE474" s="133"/>
      <c r="DF474" s="133"/>
      <c r="DG474" s="133"/>
      <c r="DH474" s="56"/>
      <c r="DI474" s="56"/>
      <c r="DJ474" s="56"/>
      <c r="DK474" s="56"/>
      <c r="DL474" s="56"/>
    </row>
    <row r="475" spans="1:116" s="31" customFormat="1" ht="29.25" customHeight="1" thickTop="1" thickBot="1" x14ac:dyDescent="0.35">
      <c r="A475" s="4">
        <v>44509</v>
      </c>
      <c r="B475" s="51" t="s">
        <v>10</v>
      </c>
      <c r="C475" s="5" t="s">
        <v>38</v>
      </c>
      <c r="D475" s="5" t="s">
        <v>11</v>
      </c>
      <c r="E475" s="5" t="s">
        <v>27</v>
      </c>
      <c r="F475" s="5" t="s">
        <v>1</v>
      </c>
      <c r="G475" s="35" t="s">
        <v>587</v>
      </c>
      <c r="H475" s="53">
        <v>49.75</v>
      </c>
      <c r="I475" s="81">
        <v>-50.25</v>
      </c>
      <c r="J475" s="72">
        <v>-51.25</v>
      </c>
      <c r="K475" s="17">
        <f t="shared" si="1482"/>
        <v>1555.6</v>
      </c>
      <c r="L475" s="17"/>
      <c r="M475" s="17"/>
      <c r="N475" s="17"/>
      <c r="O475" s="17"/>
      <c r="P475" s="17"/>
      <c r="Q475" s="17"/>
      <c r="R475" s="17"/>
      <c r="S475" s="17"/>
      <c r="T475" s="72">
        <v>-51.25</v>
      </c>
      <c r="U475" s="17"/>
      <c r="V475" s="17"/>
      <c r="W475" s="17"/>
      <c r="X475" s="17"/>
      <c r="Y475" s="17"/>
      <c r="Z475" s="17"/>
      <c r="AA475" s="17"/>
      <c r="AB475" s="17"/>
      <c r="AC475" s="17"/>
      <c r="AD475" s="125"/>
      <c r="AE475" s="125"/>
      <c r="AF475" s="123"/>
      <c r="AG475" s="117">
        <f t="shared" si="1888"/>
        <v>0</v>
      </c>
      <c r="AH475" s="79">
        <f t="shared" si="1889"/>
        <v>-51.25</v>
      </c>
      <c r="AI475" s="17">
        <f t="shared" si="1890"/>
        <v>0</v>
      </c>
      <c r="AJ475" s="17">
        <f t="shared" si="1891"/>
        <v>0</v>
      </c>
      <c r="AK475" s="20">
        <f t="shared" si="1481"/>
        <v>-51.25</v>
      </c>
      <c r="AL475" s="20">
        <f t="shared" si="1483"/>
        <v>1432.85</v>
      </c>
      <c r="AM475" s="20"/>
      <c r="AN475" s="6">
        <f t="shared" si="1892"/>
        <v>0</v>
      </c>
      <c r="AO475" s="6">
        <f t="shared" si="1893"/>
        <v>0</v>
      </c>
      <c r="AP475" s="17">
        <f t="shared" si="1894"/>
        <v>0</v>
      </c>
      <c r="AQ475" s="17">
        <f t="shared" si="1895"/>
        <v>0</v>
      </c>
      <c r="AR475" s="6">
        <f t="shared" si="1896"/>
        <v>0</v>
      </c>
      <c r="AS475" s="6">
        <f t="shared" si="1897"/>
        <v>0</v>
      </c>
      <c r="AT475" s="6">
        <f t="shared" si="1898"/>
        <v>0</v>
      </c>
      <c r="AU475" s="6">
        <f t="shared" si="1899"/>
        <v>0</v>
      </c>
      <c r="AV475" s="6">
        <f t="shared" si="1900"/>
        <v>0</v>
      </c>
      <c r="AW475" s="6">
        <f t="shared" si="1901"/>
        <v>0</v>
      </c>
      <c r="AX475" s="6">
        <f t="shared" si="1902"/>
        <v>0</v>
      </c>
      <c r="AY475" s="6">
        <f t="shared" si="1903"/>
        <v>0</v>
      </c>
      <c r="AZ475" s="6">
        <f t="shared" si="1904"/>
        <v>0</v>
      </c>
      <c r="BA475" s="6">
        <f t="shared" si="1905"/>
        <v>0</v>
      </c>
      <c r="BB475" s="6">
        <f t="shared" si="1906"/>
        <v>0</v>
      </c>
      <c r="BC475" s="6">
        <f t="shared" si="1907"/>
        <v>0</v>
      </c>
      <c r="BD475" s="6">
        <f t="shared" si="1908"/>
        <v>0</v>
      </c>
      <c r="BE475" s="6">
        <f t="shared" si="1909"/>
        <v>0</v>
      </c>
      <c r="BF475" s="6">
        <f t="shared" si="1910"/>
        <v>0</v>
      </c>
      <c r="BG475" s="6">
        <f t="shared" si="1911"/>
        <v>0</v>
      </c>
      <c r="BH475" s="6">
        <f t="shared" si="1912"/>
        <v>0</v>
      </c>
      <c r="BI475" s="6">
        <f t="shared" si="1913"/>
        <v>0</v>
      </c>
      <c r="BJ475" s="6">
        <f t="shared" si="1914"/>
        <v>0</v>
      </c>
      <c r="BK475" s="17">
        <f t="shared" si="1915"/>
        <v>0</v>
      </c>
      <c r="BL475" s="6">
        <f t="shared" si="1916"/>
        <v>0</v>
      </c>
      <c r="BM475" s="6">
        <f t="shared" si="1917"/>
        <v>0</v>
      </c>
      <c r="BN475" s="6">
        <f t="shared" si="1918"/>
        <v>0</v>
      </c>
      <c r="BO475" s="6">
        <f t="shared" si="1919"/>
        <v>0</v>
      </c>
      <c r="BP475" s="6">
        <f t="shared" si="1920"/>
        <v>0</v>
      </c>
      <c r="BQ475" s="6">
        <f t="shared" si="1921"/>
        <v>0</v>
      </c>
      <c r="BR475" s="6">
        <f t="shared" si="1922"/>
        <v>0</v>
      </c>
      <c r="BS475" s="6">
        <f t="shared" si="1923"/>
        <v>0</v>
      </c>
      <c r="BT475" s="6">
        <f t="shared" si="1924"/>
        <v>0</v>
      </c>
      <c r="BU475" s="79">
        <f t="shared" si="1925"/>
        <v>-51.25</v>
      </c>
      <c r="BV475" s="17">
        <f t="shared" si="1926"/>
        <v>0</v>
      </c>
      <c r="BW475" s="17">
        <f t="shared" si="1927"/>
        <v>0</v>
      </c>
      <c r="BX475" s="6">
        <f t="shared" si="1928"/>
        <v>0</v>
      </c>
      <c r="BY475" s="6">
        <f t="shared" si="1929"/>
        <v>0</v>
      </c>
      <c r="BZ475" s="6">
        <f t="shared" si="1930"/>
        <v>0</v>
      </c>
      <c r="CA475" s="6">
        <f t="shared" si="1931"/>
        <v>0</v>
      </c>
      <c r="CB475" s="6">
        <f t="shared" si="1932"/>
        <v>0</v>
      </c>
      <c r="CC475" s="6">
        <f t="shared" si="1933"/>
        <v>0</v>
      </c>
      <c r="CD475" s="6">
        <f t="shared" si="1934"/>
        <v>0</v>
      </c>
      <c r="CE475" s="6">
        <f t="shared" si="1935"/>
        <v>0</v>
      </c>
      <c r="CF475" s="6">
        <f t="shared" si="1936"/>
        <v>0</v>
      </c>
      <c r="CG475" s="6">
        <f t="shared" si="1937"/>
        <v>0</v>
      </c>
      <c r="CH475" s="6">
        <f t="shared" si="1938"/>
        <v>0</v>
      </c>
      <c r="CI475" s="6">
        <f t="shared" si="1939"/>
        <v>0</v>
      </c>
      <c r="CJ475" s="6">
        <f t="shared" si="1940"/>
        <v>0</v>
      </c>
      <c r="CK475" s="6">
        <f t="shared" si="1941"/>
        <v>0</v>
      </c>
      <c r="CL475" s="6">
        <f t="shared" si="1942"/>
        <v>0</v>
      </c>
      <c r="CM475" s="6">
        <f t="shared" si="1943"/>
        <v>0</v>
      </c>
      <c r="CN475" s="6">
        <f t="shared" si="1944"/>
        <v>0</v>
      </c>
      <c r="CO475" s="6">
        <f t="shared" si="1945"/>
        <v>0</v>
      </c>
      <c r="CP475" s="6">
        <f t="shared" si="1946"/>
        <v>0</v>
      </c>
      <c r="CQ475" s="6">
        <f t="shared" si="1947"/>
        <v>0</v>
      </c>
      <c r="CR475" s="6">
        <f t="shared" si="1948"/>
        <v>0</v>
      </c>
      <c r="CS475" s="6">
        <f t="shared" si="1949"/>
        <v>0</v>
      </c>
      <c r="CT475" s="6">
        <f t="shared" si="1950"/>
        <v>0</v>
      </c>
      <c r="CU475" s="6">
        <f t="shared" si="1951"/>
        <v>0</v>
      </c>
      <c r="CV475" s="6">
        <f t="shared" si="1952"/>
        <v>0</v>
      </c>
      <c r="CW475" s="6">
        <f t="shared" si="1953"/>
        <v>0</v>
      </c>
      <c r="CX475" s="6">
        <f t="shared" si="1954"/>
        <v>0</v>
      </c>
      <c r="CY475" s="6">
        <f t="shared" si="1955"/>
        <v>0</v>
      </c>
      <c r="CZ475" s="6"/>
      <c r="DA475" s="6"/>
      <c r="DB475" s="6"/>
      <c r="DC475" s="6"/>
      <c r="DD475" s="133"/>
      <c r="DE475" s="133"/>
      <c r="DF475" s="133"/>
      <c r="DG475" s="133"/>
      <c r="DH475" s="56"/>
      <c r="DI475" s="56"/>
      <c r="DJ475" s="56"/>
      <c r="DK475" s="56"/>
      <c r="DL475" s="56"/>
    </row>
    <row r="476" spans="1:116" s="31" customFormat="1" ht="29.25" customHeight="1" thickTop="1" thickBot="1" x14ac:dyDescent="0.35">
      <c r="A476" s="4">
        <v>44510</v>
      </c>
      <c r="B476" s="5" t="s">
        <v>4</v>
      </c>
      <c r="C476" s="5" t="s">
        <v>29</v>
      </c>
      <c r="D476" s="5" t="s">
        <v>11</v>
      </c>
      <c r="E476" s="5" t="s">
        <v>27</v>
      </c>
      <c r="F476" s="5" t="s">
        <v>30</v>
      </c>
      <c r="G476" s="35" t="s">
        <v>588</v>
      </c>
      <c r="H476" s="53">
        <v>59.25</v>
      </c>
      <c r="I476" s="82">
        <v>40.75</v>
      </c>
      <c r="J476" s="17">
        <v>38.75</v>
      </c>
      <c r="K476" s="17">
        <f t="shared" si="1482"/>
        <v>1594.35</v>
      </c>
      <c r="L476" s="17"/>
      <c r="M476" s="17"/>
      <c r="N476" s="68">
        <v>38.75</v>
      </c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25"/>
      <c r="AE476" s="125"/>
      <c r="AF476" s="123"/>
      <c r="AG476" s="119">
        <f t="shared" ref="AG476:AG480" si="1956">IF(C476="HF",J476,0)</f>
        <v>38.75</v>
      </c>
      <c r="AH476" s="6">
        <f t="shared" ref="AH476:AH480" si="1957">IF(C476="HF2",J476,0)</f>
        <v>0</v>
      </c>
      <c r="AI476" s="17">
        <f t="shared" ref="AI476:AI480" si="1958">IF(C476="HF3",J476,0)</f>
        <v>0</v>
      </c>
      <c r="AJ476" s="17">
        <f t="shared" ref="AJ476:AJ480" si="1959">IF(C476="DP",J476,0)</f>
        <v>0</v>
      </c>
      <c r="AK476" s="20">
        <f t="shared" si="1481"/>
        <v>38.75</v>
      </c>
      <c r="AL476" s="20">
        <f t="shared" si="1483"/>
        <v>1471.6</v>
      </c>
      <c r="AM476" s="20"/>
      <c r="AN476" s="6">
        <f t="shared" ref="AN476:AN480" si="1960">IF(B476="AUD/JPY",AG476,0)</f>
        <v>0</v>
      </c>
      <c r="AO476" s="6">
        <f t="shared" ref="AO476:AO480" si="1961">IF(B476="AUD/JPY",AH476,0)</f>
        <v>0</v>
      </c>
      <c r="AP476" s="17">
        <f t="shared" ref="AP476:AP480" si="1962">IF(B476="AUD/JPY",AI476,0)</f>
        <v>0</v>
      </c>
      <c r="AQ476" s="17">
        <f t="shared" ref="AQ476:AQ480" si="1963">IF(B476="AUD/JPY",AJ476,0)</f>
        <v>0</v>
      </c>
      <c r="AR476" s="6">
        <f t="shared" ref="AR476:AR480" si="1964">IF(B476="AUD/USD",AG476,0)</f>
        <v>0</v>
      </c>
      <c r="AS476" s="6">
        <f t="shared" ref="AS476:AS480" si="1965">IF(B476="AUD/USD",AH476,0)</f>
        <v>0</v>
      </c>
      <c r="AT476" s="6">
        <f t="shared" ref="AT476:AT480" si="1966">IF(B476="AUD/USD",AI476,0)</f>
        <v>0</v>
      </c>
      <c r="AU476" s="6">
        <f t="shared" ref="AU476:AU480" si="1967">IF(B476="AUD/USD",AJ476,0)</f>
        <v>0</v>
      </c>
      <c r="AV476" s="36">
        <f t="shared" ref="AV476:AV480" si="1968">IF(B476="EUR/GBP",AG476,0)</f>
        <v>38.75</v>
      </c>
      <c r="AW476" s="6">
        <f t="shared" ref="AW476:AW480" si="1969">IF(B476="EUR/GBP",AH476,0)</f>
        <v>0</v>
      </c>
      <c r="AX476" s="6">
        <f t="shared" ref="AX476:AX480" si="1970">IF(B476="EUR/GBP",AI476,0)</f>
        <v>0</v>
      </c>
      <c r="AY476" s="6">
        <f t="shared" ref="AY476:AY480" si="1971">IF(B476="EUR/GBP",AJ476,0)</f>
        <v>0</v>
      </c>
      <c r="AZ476" s="6">
        <f t="shared" ref="AZ476:AZ480" si="1972">IF(B476="EUR/JPY",AG476,0)</f>
        <v>0</v>
      </c>
      <c r="BA476" s="6">
        <f t="shared" ref="BA476:BA480" si="1973">IF(B476="EUR/JPY",AH476,0)</f>
        <v>0</v>
      </c>
      <c r="BB476" s="6">
        <f t="shared" ref="BB476:BB480" si="1974">IF(B476="EUR/JPY",AI476,0)</f>
        <v>0</v>
      </c>
      <c r="BC476" s="6">
        <f t="shared" ref="BC476:BC480" si="1975">IF(B476="EUR/JPY",AJ476,0)</f>
        <v>0</v>
      </c>
      <c r="BD476" s="6">
        <f t="shared" ref="BD476:BD480" si="1976">IF(B476="EUR/USD",AG476,0)</f>
        <v>0</v>
      </c>
      <c r="BE476" s="6">
        <f t="shared" ref="BE476:BE480" si="1977">IF(B476="EUR/USD",AH476,0)</f>
        <v>0</v>
      </c>
      <c r="BF476" s="6">
        <f t="shared" ref="BF476:BF480" si="1978">IF(B476="EUR/USD",AI476,0)</f>
        <v>0</v>
      </c>
      <c r="BG476" s="6">
        <f t="shared" ref="BG476:BG480" si="1979">IF(B476="EUR/USD",AJ476,0)</f>
        <v>0</v>
      </c>
      <c r="BH476" s="6">
        <f t="shared" ref="BH476:BH480" si="1980">IF(B476="GBP/JPY",AG476,0)</f>
        <v>0</v>
      </c>
      <c r="BI476" s="6">
        <f t="shared" ref="BI476:BI480" si="1981">IF(B476="GBP/JPY",AH476,0)</f>
        <v>0</v>
      </c>
      <c r="BJ476" s="6">
        <f t="shared" ref="BJ476:BJ480" si="1982">IF(B476="GBP/JPY",AI476,0)</f>
        <v>0</v>
      </c>
      <c r="BK476" s="17">
        <f t="shared" ref="BK476:BK480" si="1983">IF(B476="GBP/JPY",AJ476,0)</f>
        <v>0</v>
      </c>
      <c r="BL476" s="6">
        <f t="shared" ref="BL476:BL480" si="1984">IF(B476="GBP/USD",AG476,0)</f>
        <v>0</v>
      </c>
      <c r="BM476" s="6">
        <f t="shared" ref="BM476:BM480" si="1985">IF(B476="GBP/USD",AH476,0)</f>
        <v>0</v>
      </c>
      <c r="BN476" s="6">
        <f t="shared" ref="BN476:BN480" si="1986">IF(B476="GBP/USD",AI476,0)</f>
        <v>0</v>
      </c>
      <c r="BO476" s="6">
        <f t="shared" ref="BO476:BO480" si="1987">IF(B476="GBP/USD",AJ476,0)</f>
        <v>0</v>
      </c>
      <c r="BP476" s="6">
        <f t="shared" ref="BP476:BP480" si="1988">IF(B476="USD/CAD",AG476,0)</f>
        <v>0</v>
      </c>
      <c r="BQ476" s="6">
        <f t="shared" ref="BQ476:BQ480" si="1989">IF(B476="USD/CAD",AH476,0)</f>
        <v>0</v>
      </c>
      <c r="BR476" s="6">
        <f t="shared" ref="BR476:BR480" si="1990">IF(B476="USD/CAD",AI476,0)</f>
        <v>0</v>
      </c>
      <c r="BS476" s="6">
        <f t="shared" ref="BS476:BS480" si="1991">IF(B476="USD/CAD",AJ476,0)</f>
        <v>0</v>
      </c>
      <c r="BT476" s="6">
        <f t="shared" ref="BT476:BT480" si="1992">IF(B476="USD/CHF",AG476,0)</f>
        <v>0</v>
      </c>
      <c r="BU476" s="6">
        <f t="shared" ref="BU476:BU480" si="1993">IF(B476="USD/CHF",AH476,0)</f>
        <v>0</v>
      </c>
      <c r="BV476" s="17">
        <f t="shared" ref="BV476:BV480" si="1994">IF(B476="USD/CHF",AI476,0)</f>
        <v>0</v>
      </c>
      <c r="BW476" s="17">
        <f t="shared" ref="BW476:BW480" si="1995">IF(B476="USD/CHF",AJ476,0)</f>
        <v>0</v>
      </c>
      <c r="BX476" s="6">
        <f t="shared" ref="BX476:BX480" si="1996">IF(B476="USD/JPY",AG476,0)</f>
        <v>0</v>
      </c>
      <c r="BY476" s="6">
        <f t="shared" ref="BY476:BY480" si="1997">IF(B476="USD/JPY",AH476,0)</f>
        <v>0</v>
      </c>
      <c r="BZ476" s="6">
        <f t="shared" ref="BZ476:BZ480" si="1998">IF(B476="USD/JPY",AI476,0)</f>
        <v>0</v>
      </c>
      <c r="CA476" s="6">
        <f t="shared" ref="CA476:CA480" si="1999">IF(B476="USD/JPY",AJ476,0)</f>
        <v>0</v>
      </c>
      <c r="CB476" s="6">
        <f t="shared" ref="CB476:CB480" si="2000">IF(B476="CRUDE",AG476,0)</f>
        <v>0</v>
      </c>
      <c r="CC476" s="6">
        <f t="shared" ref="CC476:CC480" si="2001">IF(B476="CRUDE",AH476,0)</f>
        <v>0</v>
      </c>
      <c r="CD476" s="6">
        <f t="shared" ref="CD476:CD480" si="2002">IF(B476="CRUDE",AI476,0)</f>
        <v>0</v>
      </c>
      <c r="CE476" s="6">
        <f t="shared" ref="CE476:CE480" si="2003">IF(B476="CRUDE",AJ476,0)</f>
        <v>0</v>
      </c>
      <c r="CF476" s="6">
        <f t="shared" ref="CF476:CF480" si="2004">IF(B476="GOLD",AG476,0)</f>
        <v>0</v>
      </c>
      <c r="CG476" s="6">
        <f t="shared" ref="CG476:CG480" si="2005">IF(B476="GOLD",AH476,0)</f>
        <v>0</v>
      </c>
      <c r="CH476" s="6">
        <f t="shared" ref="CH476:CH480" si="2006">IF(B476="GOLD",AI476,0)</f>
        <v>0</v>
      </c>
      <c r="CI476" s="6">
        <f t="shared" ref="CI476:CI480" si="2007">IF(B476="GOLD",AJ476,0)</f>
        <v>0</v>
      </c>
      <c r="CJ476" s="6">
        <f t="shared" ref="CJ476:CJ480" si="2008">IF(B476="SILVER",AG476,0)</f>
        <v>0</v>
      </c>
      <c r="CK476" s="6">
        <f t="shared" ref="CK476:CK480" si="2009">IF(B476="SILVER",AH476,0)</f>
        <v>0</v>
      </c>
      <c r="CL476" s="6">
        <f t="shared" ref="CL476:CL480" si="2010">IF(B476="SILVER",AI476,0)</f>
        <v>0</v>
      </c>
      <c r="CM476" s="6">
        <f t="shared" ref="CM476:CM480" si="2011">IF(B476="SILVER",AJ476,0)</f>
        <v>0</v>
      </c>
      <c r="CN476" s="6">
        <f t="shared" ref="CN476:CN480" si="2012">IF(B476="US 500",AG476,0)</f>
        <v>0</v>
      </c>
      <c r="CO476" s="6">
        <f t="shared" ref="CO476:CO480" si="2013">IF(B476="US 500",AH476,0)</f>
        <v>0</v>
      </c>
      <c r="CP476" s="6">
        <f t="shared" ref="CP476:CP480" si="2014">IF(B476="US 500",AI476,0)</f>
        <v>0</v>
      </c>
      <c r="CQ476" s="6">
        <f t="shared" ref="CQ476:CQ480" si="2015">IF(B476="US 500",AJ476,0)</f>
        <v>0</v>
      </c>
      <c r="CR476" s="6">
        <f t="shared" ref="CR476:CR480" si="2016">IF(B476="N GAS",AG476,0)</f>
        <v>0</v>
      </c>
      <c r="CS476" s="6">
        <f t="shared" ref="CS476:CS480" si="2017">IF(B476="N GAS",AH476,0)</f>
        <v>0</v>
      </c>
      <c r="CT476" s="6">
        <f t="shared" ref="CT476:CT480" si="2018">IF(B476="N GAS",AI476,0)</f>
        <v>0</v>
      </c>
      <c r="CU476" s="6">
        <f t="shared" ref="CU476:CU480" si="2019">IF(B476="N GAS",AJ476,0)</f>
        <v>0</v>
      </c>
      <c r="CV476" s="6">
        <f t="shared" ref="CV476:CV480" si="2020">IF(B476="SMALLCAP 2000",AG476,0)</f>
        <v>0</v>
      </c>
      <c r="CW476" s="6">
        <f t="shared" ref="CW476:CW480" si="2021">IF(B476="SMALLCAP 2000",AH476,0)</f>
        <v>0</v>
      </c>
      <c r="CX476" s="6">
        <f t="shared" ref="CX476:CX480" si="2022">IF(B476="SMALLCAP 2000",AI476,0)</f>
        <v>0</v>
      </c>
      <c r="CY476" s="6">
        <f t="shared" ref="CY476:CY480" si="2023">IF(B476="SMALLCAP 2000",AJ476,0)</f>
        <v>0</v>
      </c>
      <c r="CZ476" s="6">
        <f t="shared" ref="CZ476:CZ482" si="2024">IF(B476="US TECH",AG476,0)</f>
        <v>0</v>
      </c>
      <c r="DA476" s="6">
        <f t="shared" ref="DA476:DA482" si="2025">IF(B476="US TECH",AH476,0)</f>
        <v>0</v>
      </c>
      <c r="DB476" s="6">
        <f t="shared" ref="DB476:DB482" si="2026">IF(B476="US TECH",AI476,0)</f>
        <v>0</v>
      </c>
      <c r="DC476" s="6">
        <f t="shared" ref="DC476:DC482" si="2027">IF(B476="US TECH",AJ476,0)</f>
        <v>0</v>
      </c>
      <c r="DD476" s="133">
        <f t="shared" ref="DD476:DD482" si="2028">IF(B476="WALL ST 30",AG476,0)</f>
        <v>0</v>
      </c>
      <c r="DE476" s="133">
        <f t="shared" ref="DE476:DE482" si="2029">IF(B476="WALL ST 30",AH476,0)</f>
        <v>0</v>
      </c>
      <c r="DF476" s="133">
        <f t="shared" ref="DF476:DF482" si="2030">IF(B476="WALL ST 30",AI476,0)</f>
        <v>0</v>
      </c>
      <c r="DG476" s="133">
        <f t="shared" ref="DG476:DG482" si="2031">IF(B476="WALL ST 30",AJ476,0)</f>
        <v>0</v>
      </c>
      <c r="DH476" s="56"/>
      <c r="DI476" s="56"/>
      <c r="DJ476" s="56"/>
      <c r="DK476" s="56"/>
      <c r="DL476" s="56"/>
    </row>
    <row r="477" spans="1:116" s="31" customFormat="1" ht="29.25" customHeight="1" thickTop="1" thickBot="1" x14ac:dyDescent="0.35">
      <c r="A477" s="4">
        <v>44510</v>
      </c>
      <c r="B477" s="5" t="s">
        <v>6</v>
      </c>
      <c r="C477" s="5" t="s">
        <v>38</v>
      </c>
      <c r="D477" s="5" t="s">
        <v>11</v>
      </c>
      <c r="E477" s="5" t="s">
        <v>27</v>
      </c>
      <c r="F477" s="5" t="s">
        <v>1</v>
      </c>
      <c r="G477" s="35" t="s">
        <v>589</v>
      </c>
      <c r="H477" s="53">
        <v>48.5</v>
      </c>
      <c r="I477" s="82">
        <v>48.5</v>
      </c>
      <c r="J477" s="17">
        <v>46.5</v>
      </c>
      <c r="K477" s="17">
        <f t="shared" si="1482"/>
        <v>1640.85</v>
      </c>
      <c r="L477" s="17"/>
      <c r="M477" s="17"/>
      <c r="N477" s="17"/>
      <c r="O477" s="17"/>
      <c r="P477" s="68">
        <v>46.5</v>
      </c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25"/>
      <c r="AE477" s="125"/>
      <c r="AF477" s="123"/>
      <c r="AG477" s="117">
        <f t="shared" si="1956"/>
        <v>0</v>
      </c>
      <c r="AH477" s="36">
        <f t="shared" si="1957"/>
        <v>46.5</v>
      </c>
      <c r="AI477" s="17">
        <f t="shared" si="1958"/>
        <v>0</v>
      </c>
      <c r="AJ477" s="17">
        <f t="shared" si="1959"/>
        <v>0</v>
      </c>
      <c r="AK477" s="20">
        <f t="shared" si="1481"/>
        <v>46.5</v>
      </c>
      <c r="AL477" s="20">
        <f t="shared" si="1483"/>
        <v>1518.1</v>
      </c>
      <c r="AM477" s="20"/>
      <c r="AN477" s="6">
        <f t="shared" si="1960"/>
        <v>0</v>
      </c>
      <c r="AO477" s="6">
        <f t="shared" si="1961"/>
        <v>0</v>
      </c>
      <c r="AP477" s="17">
        <f t="shared" si="1962"/>
        <v>0</v>
      </c>
      <c r="AQ477" s="17">
        <f t="shared" si="1963"/>
        <v>0</v>
      </c>
      <c r="AR477" s="6">
        <f t="shared" si="1964"/>
        <v>0</v>
      </c>
      <c r="AS477" s="6">
        <f t="shared" si="1965"/>
        <v>0</v>
      </c>
      <c r="AT477" s="6">
        <f t="shared" si="1966"/>
        <v>0</v>
      </c>
      <c r="AU477" s="6">
        <f t="shared" si="1967"/>
        <v>0</v>
      </c>
      <c r="AV477" s="6">
        <f t="shared" si="1968"/>
        <v>0</v>
      </c>
      <c r="AW477" s="6">
        <f t="shared" si="1969"/>
        <v>0</v>
      </c>
      <c r="AX477" s="6">
        <f t="shared" si="1970"/>
        <v>0</v>
      </c>
      <c r="AY477" s="6">
        <f t="shared" si="1971"/>
        <v>0</v>
      </c>
      <c r="AZ477" s="6">
        <f t="shared" si="1972"/>
        <v>0</v>
      </c>
      <c r="BA477" s="6">
        <f t="shared" si="1973"/>
        <v>0</v>
      </c>
      <c r="BB477" s="6">
        <f t="shared" si="1974"/>
        <v>0</v>
      </c>
      <c r="BC477" s="6">
        <f t="shared" si="1975"/>
        <v>0</v>
      </c>
      <c r="BD477" s="6">
        <f t="shared" si="1976"/>
        <v>0</v>
      </c>
      <c r="BE477" s="36">
        <f t="shared" si="1977"/>
        <v>46.5</v>
      </c>
      <c r="BF477" s="6">
        <f t="shared" si="1978"/>
        <v>0</v>
      </c>
      <c r="BG477" s="6">
        <f t="shared" si="1979"/>
        <v>0</v>
      </c>
      <c r="BH477" s="6">
        <f t="shared" si="1980"/>
        <v>0</v>
      </c>
      <c r="BI477" s="6">
        <f t="shared" si="1981"/>
        <v>0</v>
      </c>
      <c r="BJ477" s="6">
        <f t="shared" si="1982"/>
        <v>0</v>
      </c>
      <c r="BK477" s="17">
        <f t="shared" si="1983"/>
        <v>0</v>
      </c>
      <c r="BL477" s="6">
        <f t="shared" si="1984"/>
        <v>0</v>
      </c>
      <c r="BM477" s="6">
        <f t="shared" si="1985"/>
        <v>0</v>
      </c>
      <c r="BN477" s="6">
        <f t="shared" si="1986"/>
        <v>0</v>
      </c>
      <c r="BO477" s="6">
        <f t="shared" si="1987"/>
        <v>0</v>
      </c>
      <c r="BP477" s="6">
        <f t="shared" si="1988"/>
        <v>0</v>
      </c>
      <c r="BQ477" s="6">
        <f t="shared" si="1989"/>
        <v>0</v>
      </c>
      <c r="BR477" s="6">
        <f t="shared" si="1990"/>
        <v>0</v>
      </c>
      <c r="BS477" s="6">
        <f t="shared" si="1991"/>
        <v>0</v>
      </c>
      <c r="BT477" s="6">
        <f t="shared" si="1992"/>
        <v>0</v>
      </c>
      <c r="BU477" s="6">
        <f t="shared" si="1993"/>
        <v>0</v>
      </c>
      <c r="BV477" s="17">
        <f t="shared" si="1994"/>
        <v>0</v>
      </c>
      <c r="BW477" s="17">
        <f t="shared" si="1995"/>
        <v>0</v>
      </c>
      <c r="BX477" s="6">
        <f t="shared" si="1996"/>
        <v>0</v>
      </c>
      <c r="BY477" s="6">
        <f t="shared" si="1997"/>
        <v>0</v>
      </c>
      <c r="BZ477" s="6">
        <f t="shared" si="1998"/>
        <v>0</v>
      </c>
      <c r="CA477" s="6">
        <f t="shared" si="1999"/>
        <v>0</v>
      </c>
      <c r="CB477" s="6">
        <f t="shared" si="2000"/>
        <v>0</v>
      </c>
      <c r="CC477" s="6">
        <f t="shared" si="2001"/>
        <v>0</v>
      </c>
      <c r="CD477" s="6">
        <f t="shared" si="2002"/>
        <v>0</v>
      </c>
      <c r="CE477" s="6">
        <f t="shared" si="2003"/>
        <v>0</v>
      </c>
      <c r="CF477" s="6">
        <f t="shared" si="2004"/>
        <v>0</v>
      </c>
      <c r="CG477" s="6">
        <f t="shared" si="2005"/>
        <v>0</v>
      </c>
      <c r="CH477" s="6">
        <f t="shared" si="2006"/>
        <v>0</v>
      </c>
      <c r="CI477" s="6">
        <f t="shared" si="2007"/>
        <v>0</v>
      </c>
      <c r="CJ477" s="6">
        <f t="shared" si="2008"/>
        <v>0</v>
      </c>
      <c r="CK477" s="6">
        <f t="shared" si="2009"/>
        <v>0</v>
      </c>
      <c r="CL477" s="6">
        <f t="shared" si="2010"/>
        <v>0</v>
      </c>
      <c r="CM477" s="6">
        <f t="shared" si="2011"/>
        <v>0</v>
      </c>
      <c r="CN477" s="6">
        <f t="shared" si="2012"/>
        <v>0</v>
      </c>
      <c r="CO477" s="6">
        <f t="shared" si="2013"/>
        <v>0</v>
      </c>
      <c r="CP477" s="6">
        <f t="shared" si="2014"/>
        <v>0</v>
      </c>
      <c r="CQ477" s="6">
        <f t="shared" si="2015"/>
        <v>0</v>
      </c>
      <c r="CR477" s="6">
        <f t="shared" si="2016"/>
        <v>0</v>
      </c>
      <c r="CS477" s="6">
        <f t="shared" si="2017"/>
        <v>0</v>
      </c>
      <c r="CT477" s="6">
        <f t="shared" si="2018"/>
        <v>0</v>
      </c>
      <c r="CU477" s="6">
        <f t="shared" si="2019"/>
        <v>0</v>
      </c>
      <c r="CV477" s="6">
        <f t="shared" si="2020"/>
        <v>0</v>
      </c>
      <c r="CW477" s="6">
        <f t="shared" si="2021"/>
        <v>0</v>
      </c>
      <c r="CX477" s="6">
        <f t="shared" si="2022"/>
        <v>0</v>
      </c>
      <c r="CY477" s="6">
        <f t="shared" si="2023"/>
        <v>0</v>
      </c>
      <c r="CZ477" s="6">
        <f t="shared" si="2024"/>
        <v>0</v>
      </c>
      <c r="DA477" s="6">
        <f t="shared" si="2025"/>
        <v>0</v>
      </c>
      <c r="DB477" s="6">
        <f t="shared" si="2026"/>
        <v>0</v>
      </c>
      <c r="DC477" s="6">
        <f t="shared" si="2027"/>
        <v>0</v>
      </c>
      <c r="DD477" s="133">
        <f t="shared" si="2028"/>
        <v>0</v>
      </c>
      <c r="DE477" s="133">
        <f t="shared" si="2029"/>
        <v>0</v>
      </c>
      <c r="DF477" s="133">
        <f t="shared" si="2030"/>
        <v>0</v>
      </c>
      <c r="DG477" s="133">
        <f t="shared" si="2031"/>
        <v>0</v>
      </c>
      <c r="DH477" s="56"/>
      <c r="DI477" s="56"/>
      <c r="DJ477" s="56"/>
      <c r="DK477" s="56"/>
      <c r="DL477" s="56"/>
    </row>
    <row r="478" spans="1:116" s="31" customFormat="1" ht="29.25" customHeight="1" thickTop="1" thickBot="1" x14ac:dyDescent="0.35">
      <c r="A478" s="4">
        <v>44510</v>
      </c>
      <c r="B478" s="5" t="s">
        <v>8</v>
      </c>
      <c r="C478" s="5" t="s">
        <v>29</v>
      </c>
      <c r="D478" s="5" t="s">
        <v>11</v>
      </c>
      <c r="E478" s="5" t="s">
        <v>27</v>
      </c>
      <c r="F478" s="5" t="s">
        <v>1</v>
      </c>
      <c r="G478" s="35" t="s">
        <v>590</v>
      </c>
      <c r="H478" s="53">
        <v>53</v>
      </c>
      <c r="I478" s="82">
        <v>53</v>
      </c>
      <c r="J478" s="17">
        <v>51</v>
      </c>
      <c r="K478" s="17">
        <f t="shared" si="1482"/>
        <v>1691.85</v>
      </c>
      <c r="L478" s="17"/>
      <c r="M478" s="17"/>
      <c r="N478" s="17"/>
      <c r="O478" s="17"/>
      <c r="P478" s="17"/>
      <c r="Q478" s="17"/>
      <c r="R478" s="68">
        <v>51</v>
      </c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25"/>
      <c r="AE478" s="125"/>
      <c r="AF478" s="123"/>
      <c r="AG478" s="119">
        <f t="shared" si="1956"/>
        <v>51</v>
      </c>
      <c r="AH478" s="6">
        <f t="shared" si="1957"/>
        <v>0</v>
      </c>
      <c r="AI478" s="17">
        <f t="shared" si="1958"/>
        <v>0</v>
      </c>
      <c r="AJ478" s="17">
        <f t="shared" si="1959"/>
        <v>0</v>
      </c>
      <c r="AK478" s="20">
        <f t="shared" si="1481"/>
        <v>51</v>
      </c>
      <c r="AL478" s="20">
        <f t="shared" si="1483"/>
        <v>1569.1</v>
      </c>
      <c r="AM478" s="20"/>
      <c r="AN478" s="6">
        <f t="shared" si="1960"/>
        <v>0</v>
      </c>
      <c r="AO478" s="6">
        <f t="shared" si="1961"/>
        <v>0</v>
      </c>
      <c r="AP478" s="17">
        <f t="shared" si="1962"/>
        <v>0</v>
      </c>
      <c r="AQ478" s="17">
        <f t="shared" si="1963"/>
        <v>0</v>
      </c>
      <c r="AR478" s="6">
        <f t="shared" si="1964"/>
        <v>0</v>
      </c>
      <c r="AS478" s="6">
        <f t="shared" si="1965"/>
        <v>0</v>
      </c>
      <c r="AT478" s="6">
        <f t="shared" si="1966"/>
        <v>0</v>
      </c>
      <c r="AU478" s="6">
        <f t="shared" si="1967"/>
        <v>0</v>
      </c>
      <c r="AV478" s="6">
        <f t="shared" si="1968"/>
        <v>0</v>
      </c>
      <c r="AW478" s="6">
        <f t="shared" si="1969"/>
        <v>0</v>
      </c>
      <c r="AX478" s="6">
        <f t="shared" si="1970"/>
        <v>0</v>
      </c>
      <c r="AY478" s="6">
        <f t="shared" si="1971"/>
        <v>0</v>
      </c>
      <c r="AZ478" s="6">
        <f t="shared" si="1972"/>
        <v>0</v>
      </c>
      <c r="BA478" s="6">
        <f t="shared" si="1973"/>
        <v>0</v>
      </c>
      <c r="BB478" s="6">
        <f t="shared" si="1974"/>
        <v>0</v>
      </c>
      <c r="BC478" s="6">
        <f t="shared" si="1975"/>
        <v>0</v>
      </c>
      <c r="BD478" s="6">
        <f t="shared" si="1976"/>
        <v>0</v>
      </c>
      <c r="BE478" s="6">
        <f t="shared" si="1977"/>
        <v>0</v>
      </c>
      <c r="BF478" s="6">
        <f t="shared" si="1978"/>
        <v>0</v>
      </c>
      <c r="BG478" s="6">
        <f t="shared" si="1979"/>
        <v>0</v>
      </c>
      <c r="BH478" s="6">
        <f t="shared" si="1980"/>
        <v>0</v>
      </c>
      <c r="BI478" s="6">
        <f t="shared" si="1981"/>
        <v>0</v>
      </c>
      <c r="BJ478" s="6">
        <f t="shared" si="1982"/>
        <v>0</v>
      </c>
      <c r="BK478" s="17">
        <f t="shared" si="1983"/>
        <v>0</v>
      </c>
      <c r="BL478" s="36">
        <f t="shared" si="1984"/>
        <v>51</v>
      </c>
      <c r="BM478" s="6">
        <f t="shared" si="1985"/>
        <v>0</v>
      </c>
      <c r="BN478" s="6">
        <f t="shared" si="1986"/>
        <v>0</v>
      </c>
      <c r="BO478" s="6">
        <f t="shared" si="1987"/>
        <v>0</v>
      </c>
      <c r="BP478" s="6">
        <f t="shared" si="1988"/>
        <v>0</v>
      </c>
      <c r="BQ478" s="6">
        <f t="shared" si="1989"/>
        <v>0</v>
      </c>
      <c r="BR478" s="6">
        <f t="shared" si="1990"/>
        <v>0</v>
      </c>
      <c r="BS478" s="6">
        <f t="shared" si="1991"/>
        <v>0</v>
      </c>
      <c r="BT478" s="6">
        <f t="shared" si="1992"/>
        <v>0</v>
      </c>
      <c r="BU478" s="6">
        <f t="shared" si="1993"/>
        <v>0</v>
      </c>
      <c r="BV478" s="17">
        <f t="shared" si="1994"/>
        <v>0</v>
      </c>
      <c r="BW478" s="17">
        <f t="shared" si="1995"/>
        <v>0</v>
      </c>
      <c r="BX478" s="6">
        <f t="shared" si="1996"/>
        <v>0</v>
      </c>
      <c r="BY478" s="6">
        <f t="shared" si="1997"/>
        <v>0</v>
      </c>
      <c r="BZ478" s="6">
        <f t="shared" si="1998"/>
        <v>0</v>
      </c>
      <c r="CA478" s="6">
        <f t="shared" si="1999"/>
        <v>0</v>
      </c>
      <c r="CB478" s="6">
        <f t="shared" si="2000"/>
        <v>0</v>
      </c>
      <c r="CC478" s="6">
        <f t="shared" si="2001"/>
        <v>0</v>
      </c>
      <c r="CD478" s="6">
        <f t="shared" si="2002"/>
        <v>0</v>
      </c>
      <c r="CE478" s="6">
        <f t="shared" si="2003"/>
        <v>0</v>
      </c>
      <c r="CF478" s="6">
        <f t="shared" si="2004"/>
        <v>0</v>
      </c>
      <c r="CG478" s="6">
        <f t="shared" si="2005"/>
        <v>0</v>
      </c>
      <c r="CH478" s="6">
        <f t="shared" si="2006"/>
        <v>0</v>
      </c>
      <c r="CI478" s="6">
        <f t="shared" si="2007"/>
        <v>0</v>
      </c>
      <c r="CJ478" s="6">
        <f t="shared" si="2008"/>
        <v>0</v>
      </c>
      <c r="CK478" s="6">
        <f t="shared" si="2009"/>
        <v>0</v>
      </c>
      <c r="CL478" s="6">
        <f t="shared" si="2010"/>
        <v>0</v>
      </c>
      <c r="CM478" s="6">
        <f t="shared" si="2011"/>
        <v>0</v>
      </c>
      <c r="CN478" s="6">
        <f t="shared" si="2012"/>
        <v>0</v>
      </c>
      <c r="CO478" s="6">
        <f t="shared" si="2013"/>
        <v>0</v>
      </c>
      <c r="CP478" s="6">
        <f t="shared" si="2014"/>
        <v>0</v>
      </c>
      <c r="CQ478" s="6">
        <f t="shared" si="2015"/>
        <v>0</v>
      </c>
      <c r="CR478" s="6">
        <f t="shared" si="2016"/>
        <v>0</v>
      </c>
      <c r="CS478" s="6">
        <f t="shared" si="2017"/>
        <v>0</v>
      </c>
      <c r="CT478" s="6">
        <f t="shared" si="2018"/>
        <v>0</v>
      </c>
      <c r="CU478" s="6">
        <f t="shared" si="2019"/>
        <v>0</v>
      </c>
      <c r="CV478" s="6">
        <f t="shared" si="2020"/>
        <v>0</v>
      </c>
      <c r="CW478" s="6">
        <f t="shared" si="2021"/>
        <v>0</v>
      </c>
      <c r="CX478" s="6">
        <f t="shared" si="2022"/>
        <v>0</v>
      </c>
      <c r="CY478" s="6">
        <f t="shared" si="2023"/>
        <v>0</v>
      </c>
      <c r="CZ478" s="6">
        <f t="shared" si="2024"/>
        <v>0</v>
      </c>
      <c r="DA478" s="6">
        <f t="shared" si="2025"/>
        <v>0</v>
      </c>
      <c r="DB478" s="6">
        <f t="shared" si="2026"/>
        <v>0</v>
      </c>
      <c r="DC478" s="6">
        <f t="shared" si="2027"/>
        <v>0</v>
      </c>
      <c r="DD478" s="133">
        <f t="shared" si="2028"/>
        <v>0</v>
      </c>
      <c r="DE478" s="133">
        <f t="shared" si="2029"/>
        <v>0</v>
      </c>
      <c r="DF478" s="133">
        <f t="shared" si="2030"/>
        <v>0</v>
      </c>
      <c r="DG478" s="133">
        <f t="shared" si="2031"/>
        <v>0</v>
      </c>
      <c r="DH478" s="56"/>
      <c r="DI478" s="56"/>
      <c r="DJ478" s="56"/>
      <c r="DK478" s="56"/>
      <c r="DL478" s="56"/>
    </row>
    <row r="479" spans="1:116" s="31" customFormat="1" ht="29.25" customHeight="1" thickTop="1" thickBot="1" x14ac:dyDescent="0.35">
      <c r="A479" s="4">
        <v>44510</v>
      </c>
      <c r="B479" s="5" t="s">
        <v>10</v>
      </c>
      <c r="C479" s="5" t="s">
        <v>29</v>
      </c>
      <c r="D479" s="5" t="s">
        <v>11</v>
      </c>
      <c r="E479" s="5" t="s">
        <v>27</v>
      </c>
      <c r="F479" s="5" t="s">
        <v>30</v>
      </c>
      <c r="G479" s="35" t="s">
        <v>591</v>
      </c>
      <c r="H479" s="53">
        <v>52.75</v>
      </c>
      <c r="I479" s="82">
        <v>47.25</v>
      </c>
      <c r="J479" s="17">
        <v>45.25</v>
      </c>
      <c r="K479" s="17">
        <f t="shared" si="1482"/>
        <v>1737.1</v>
      </c>
      <c r="L479" s="17"/>
      <c r="M479" s="17"/>
      <c r="N479" s="17"/>
      <c r="O479" s="17"/>
      <c r="P479" s="17"/>
      <c r="Q479" s="17"/>
      <c r="R479" s="17"/>
      <c r="S479" s="17"/>
      <c r="T479" s="68">
        <v>45.25</v>
      </c>
      <c r="U479" s="17"/>
      <c r="V479" s="17"/>
      <c r="W479" s="17"/>
      <c r="X479" s="17"/>
      <c r="Y479" s="17"/>
      <c r="Z479" s="17"/>
      <c r="AA479" s="17"/>
      <c r="AB479" s="17"/>
      <c r="AC479" s="17"/>
      <c r="AD479" s="125"/>
      <c r="AE479" s="125"/>
      <c r="AF479" s="123"/>
      <c r="AG479" s="119">
        <f t="shared" si="1956"/>
        <v>45.25</v>
      </c>
      <c r="AH479" s="6">
        <f t="shared" si="1957"/>
        <v>0</v>
      </c>
      <c r="AI479" s="17">
        <f t="shared" si="1958"/>
        <v>0</v>
      </c>
      <c r="AJ479" s="17">
        <f t="shared" si="1959"/>
        <v>0</v>
      </c>
      <c r="AK479" s="20">
        <f t="shared" si="1481"/>
        <v>45.25</v>
      </c>
      <c r="AL479" s="20">
        <f t="shared" si="1483"/>
        <v>1614.35</v>
      </c>
      <c r="AM479" s="20"/>
      <c r="AN479" s="6">
        <f t="shared" si="1960"/>
        <v>0</v>
      </c>
      <c r="AO479" s="6">
        <f t="shared" si="1961"/>
        <v>0</v>
      </c>
      <c r="AP479" s="17">
        <f t="shared" si="1962"/>
        <v>0</v>
      </c>
      <c r="AQ479" s="17">
        <f t="shared" si="1963"/>
        <v>0</v>
      </c>
      <c r="AR479" s="6">
        <f t="shared" si="1964"/>
        <v>0</v>
      </c>
      <c r="AS479" s="6">
        <f t="shared" si="1965"/>
        <v>0</v>
      </c>
      <c r="AT479" s="6">
        <f t="shared" si="1966"/>
        <v>0</v>
      </c>
      <c r="AU479" s="6">
        <f t="shared" si="1967"/>
        <v>0</v>
      </c>
      <c r="AV479" s="6">
        <f t="shared" si="1968"/>
        <v>0</v>
      </c>
      <c r="AW479" s="6">
        <f t="shared" si="1969"/>
        <v>0</v>
      </c>
      <c r="AX479" s="6">
        <f t="shared" si="1970"/>
        <v>0</v>
      </c>
      <c r="AY479" s="6">
        <f t="shared" si="1971"/>
        <v>0</v>
      </c>
      <c r="AZ479" s="6">
        <f t="shared" si="1972"/>
        <v>0</v>
      </c>
      <c r="BA479" s="6">
        <f t="shared" si="1973"/>
        <v>0</v>
      </c>
      <c r="BB479" s="6">
        <f t="shared" si="1974"/>
        <v>0</v>
      </c>
      <c r="BC479" s="6">
        <f t="shared" si="1975"/>
        <v>0</v>
      </c>
      <c r="BD479" s="6">
        <f t="shared" si="1976"/>
        <v>0</v>
      </c>
      <c r="BE479" s="6">
        <f t="shared" si="1977"/>
        <v>0</v>
      </c>
      <c r="BF479" s="6">
        <f t="shared" si="1978"/>
        <v>0</v>
      </c>
      <c r="BG479" s="6">
        <f t="shared" si="1979"/>
        <v>0</v>
      </c>
      <c r="BH479" s="6">
        <f t="shared" si="1980"/>
        <v>0</v>
      </c>
      <c r="BI479" s="6">
        <f t="shared" si="1981"/>
        <v>0</v>
      </c>
      <c r="BJ479" s="6">
        <f t="shared" si="1982"/>
        <v>0</v>
      </c>
      <c r="BK479" s="17">
        <f t="shared" si="1983"/>
        <v>0</v>
      </c>
      <c r="BL479" s="6">
        <f t="shared" si="1984"/>
        <v>0</v>
      </c>
      <c r="BM479" s="6">
        <f t="shared" si="1985"/>
        <v>0</v>
      </c>
      <c r="BN479" s="6">
        <f t="shared" si="1986"/>
        <v>0</v>
      </c>
      <c r="BO479" s="6">
        <f t="shared" si="1987"/>
        <v>0</v>
      </c>
      <c r="BP479" s="6">
        <f t="shared" si="1988"/>
        <v>0</v>
      </c>
      <c r="BQ479" s="6">
        <f t="shared" si="1989"/>
        <v>0</v>
      </c>
      <c r="BR479" s="6">
        <f t="shared" si="1990"/>
        <v>0</v>
      </c>
      <c r="BS479" s="6">
        <f t="shared" si="1991"/>
        <v>0</v>
      </c>
      <c r="BT479" s="36">
        <f t="shared" si="1992"/>
        <v>45.25</v>
      </c>
      <c r="BU479" s="6">
        <f t="shared" si="1993"/>
        <v>0</v>
      </c>
      <c r="BV479" s="17">
        <f t="shared" si="1994"/>
        <v>0</v>
      </c>
      <c r="BW479" s="17">
        <f t="shared" si="1995"/>
        <v>0</v>
      </c>
      <c r="BX479" s="6">
        <f t="shared" si="1996"/>
        <v>0</v>
      </c>
      <c r="BY479" s="6">
        <f t="shared" si="1997"/>
        <v>0</v>
      </c>
      <c r="BZ479" s="6">
        <f t="shared" si="1998"/>
        <v>0</v>
      </c>
      <c r="CA479" s="6">
        <f t="shared" si="1999"/>
        <v>0</v>
      </c>
      <c r="CB479" s="6">
        <f t="shared" si="2000"/>
        <v>0</v>
      </c>
      <c r="CC479" s="6">
        <f t="shared" si="2001"/>
        <v>0</v>
      </c>
      <c r="CD479" s="6">
        <f t="shared" si="2002"/>
        <v>0</v>
      </c>
      <c r="CE479" s="6">
        <f t="shared" si="2003"/>
        <v>0</v>
      </c>
      <c r="CF479" s="6">
        <f t="shared" si="2004"/>
        <v>0</v>
      </c>
      <c r="CG479" s="6">
        <f t="shared" si="2005"/>
        <v>0</v>
      </c>
      <c r="CH479" s="6">
        <f t="shared" si="2006"/>
        <v>0</v>
      </c>
      <c r="CI479" s="6">
        <f t="shared" si="2007"/>
        <v>0</v>
      </c>
      <c r="CJ479" s="6">
        <f t="shared" si="2008"/>
        <v>0</v>
      </c>
      <c r="CK479" s="6">
        <f t="shared" si="2009"/>
        <v>0</v>
      </c>
      <c r="CL479" s="6">
        <f t="shared" si="2010"/>
        <v>0</v>
      </c>
      <c r="CM479" s="6">
        <f t="shared" si="2011"/>
        <v>0</v>
      </c>
      <c r="CN479" s="6">
        <f t="shared" si="2012"/>
        <v>0</v>
      </c>
      <c r="CO479" s="6">
        <f t="shared" si="2013"/>
        <v>0</v>
      </c>
      <c r="CP479" s="6">
        <f t="shared" si="2014"/>
        <v>0</v>
      </c>
      <c r="CQ479" s="6">
        <f t="shared" si="2015"/>
        <v>0</v>
      </c>
      <c r="CR479" s="6">
        <f t="shared" si="2016"/>
        <v>0</v>
      </c>
      <c r="CS479" s="6">
        <f t="shared" si="2017"/>
        <v>0</v>
      </c>
      <c r="CT479" s="6">
        <f t="shared" si="2018"/>
        <v>0</v>
      </c>
      <c r="CU479" s="6">
        <f t="shared" si="2019"/>
        <v>0</v>
      </c>
      <c r="CV479" s="6">
        <f t="shared" si="2020"/>
        <v>0</v>
      </c>
      <c r="CW479" s="6">
        <f t="shared" si="2021"/>
        <v>0</v>
      </c>
      <c r="CX479" s="6">
        <f t="shared" si="2022"/>
        <v>0</v>
      </c>
      <c r="CY479" s="6">
        <f t="shared" si="2023"/>
        <v>0</v>
      </c>
      <c r="CZ479" s="6">
        <f t="shared" si="2024"/>
        <v>0</v>
      </c>
      <c r="DA479" s="6">
        <f t="shared" si="2025"/>
        <v>0</v>
      </c>
      <c r="DB479" s="6">
        <f t="shared" si="2026"/>
        <v>0</v>
      </c>
      <c r="DC479" s="6">
        <f t="shared" si="2027"/>
        <v>0</v>
      </c>
      <c r="DD479" s="133">
        <f t="shared" si="2028"/>
        <v>0</v>
      </c>
      <c r="DE479" s="133">
        <f t="shared" si="2029"/>
        <v>0</v>
      </c>
      <c r="DF479" s="133">
        <f t="shared" si="2030"/>
        <v>0</v>
      </c>
      <c r="DG479" s="133">
        <f t="shared" si="2031"/>
        <v>0</v>
      </c>
      <c r="DH479" s="56"/>
      <c r="DI479" s="56"/>
      <c r="DJ479" s="56"/>
      <c r="DK479" s="56"/>
      <c r="DL479" s="56"/>
    </row>
    <row r="480" spans="1:116" s="31" customFormat="1" ht="29.25" customHeight="1" thickTop="1" thickBot="1" x14ac:dyDescent="0.35">
      <c r="A480" s="4">
        <v>44511</v>
      </c>
      <c r="B480" s="5" t="s">
        <v>21</v>
      </c>
      <c r="C480" s="5" t="s">
        <v>41</v>
      </c>
      <c r="D480" s="12" t="s">
        <v>11</v>
      </c>
      <c r="E480" s="5" t="s">
        <v>52</v>
      </c>
      <c r="F480" s="5" t="s">
        <v>1</v>
      </c>
      <c r="G480" s="35" t="s">
        <v>592</v>
      </c>
      <c r="H480" s="53">
        <v>48.75</v>
      </c>
      <c r="I480" s="82">
        <v>48.75</v>
      </c>
      <c r="J480" s="17">
        <v>46.75</v>
      </c>
      <c r="K480" s="17">
        <f t="shared" si="1482"/>
        <v>1783.85</v>
      </c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68">
        <v>46.75</v>
      </c>
      <c r="W480" s="17"/>
      <c r="X480" s="17"/>
      <c r="Y480" s="17"/>
      <c r="Z480" s="17"/>
      <c r="AA480" s="17"/>
      <c r="AB480" s="17"/>
      <c r="AC480" s="17"/>
      <c r="AD480" s="125"/>
      <c r="AE480" s="125"/>
      <c r="AF480" s="123"/>
      <c r="AG480" s="117">
        <f t="shared" si="1956"/>
        <v>0</v>
      </c>
      <c r="AH480" s="6">
        <f t="shared" si="1957"/>
        <v>0</v>
      </c>
      <c r="AI480" s="68">
        <f t="shared" si="1958"/>
        <v>46.75</v>
      </c>
      <c r="AJ480" s="17">
        <f t="shared" si="1959"/>
        <v>0</v>
      </c>
      <c r="AK480" s="20">
        <f t="shared" si="1481"/>
        <v>46.75</v>
      </c>
      <c r="AL480" s="20">
        <f t="shared" si="1483"/>
        <v>1661.1</v>
      </c>
      <c r="AM480" s="20"/>
      <c r="AN480" s="6">
        <f t="shared" si="1960"/>
        <v>0</v>
      </c>
      <c r="AO480" s="6">
        <f t="shared" si="1961"/>
        <v>0</v>
      </c>
      <c r="AP480" s="17">
        <f t="shared" si="1962"/>
        <v>0</v>
      </c>
      <c r="AQ480" s="17">
        <f t="shared" si="1963"/>
        <v>0</v>
      </c>
      <c r="AR480" s="6">
        <f t="shared" si="1964"/>
        <v>0</v>
      </c>
      <c r="AS480" s="6">
        <f t="shared" si="1965"/>
        <v>0</v>
      </c>
      <c r="AT480" s="6">
        <f t="shared" si="1966"/>
        <v>0</v>
      </c>
      <c r="AU480" s="6">
        <f t="shared" si="1967"/>
        <v>0</v>
      </c>
      <c r="AV480" s="6">
        <f t="shared" si="1968"/>
        <v>0</v>
      </c>
      <c r="AW480" s="6">
        <f t="shared" si="1969"/>
        <v>0</v>
      </c>
      <c r="AX480" s="6">
        <f t="shared" si="1970"/>
        <v>0</v>
      </c>
      <c r="AY480" s="6">
        <f t="shared" si="1971"/>
        <v>0</v>
      </c>
      <c r="AZ480" s="6">
        <f t="shared" si="1972"/>
        <v>0</v>
      </c>
      <c r="BA480" s="6">
        <f t="shared" si="1973"/>
        <v>0</v>
      </c>
      <c r="BB480" s="6">
        <f t="shared" si="1974"/>
        <v>0</v>
      </c>
      <c r="BC480" s="6">
        <f t="shared" si="1975"/>
        <v>0</v>
      </c>
      <c r="BD480" s="6">
        <f t="shared" si="1976"/>
        <v>0</v>
      </c>
      <c r="BE480" s="6">
        <f t="shared" si="1977"/>
        <v>0</v>
      </c>
      <c r="BF480" s="6">
        <f t="shared" si="1978"/>
        <v>0</v>
      </c>
      <c r="BG480" s="6">
        <f t="shared" si="1979"/>
        <v>0</v>
      </c>
      <c r="BH480" s="6">
        <f t="shared" si="1980"/>
        <v>0</v>
      </c>
      <c r="BI480" s="6">
        <f t="shared" si="1981"/>
        <v>0</v>
      </c>
      <c r="BJ480" s="6">
        <f t="shared" si="1982"/>
        <v>0</v>
      </c>
      <c r="BK480" s="17">
        <f t="shared" si="1983"/>
        <v>0</v>
      </c>
      <c r="BL480" s="6">
        <f t="shared" si="1984"/>
        <v>0</v>
      </c>
      <c r="BM480" s="6">
        <f t="shared" si="1985"/>
        <v>0</v>
      </c>
      <c r="BN480" s="6">
        <f t="shared" si="1986"/>
        <v>0</v>
      </c>
      <c r="BO480" s="6">
        <f t="shared" si="1987"/>
        <v>0</v>
      </c>
      <c r="BP480" s="6">
        <f t="shared" si="1988"/>
        <v>0</v>
      </c>
      <c r="BQ480" s="6">
        <f t="shared" si="1989"/>
        <v>0</v>
      </c>
      <c r="BR480" s="6">
        <f t="shared" si="1990"/>
        <v>0</v>
      </c>
      <c r="BS480" s="6">
        <f t="shared" si="1991"/>
        <v>0</v>
      </c>
      <c r="BT480" s="6">
        <f t="shared" si="1992"/>
        <v>0</v>
      </c>
      <c r="BU480" s="6">
        <f t="shared" si="1993"/>
        <v>0</v>
      </c>
      <c r="BV480" s="17">
        <f t="shared" si="1994"/>
        <v>0</v>
      </c>
      <c r="BW480" s="17">
        <f t="shared" si="1995"/>
        <v>0</v>
      </c>
      <c r="BX480" s="6">
        <f t="shared" si="1996"/>
        <v>0</v>
      </c>
      <c r="BY480" s="6">
        <f t="shared" si="1997"/>
        <v>0</v>
      </c>
      <c r="BZ480" s="6">
        <f t="shared" si="1998"/>
        <v>0</v>
      </c>
      <c r="CA480" s="6">
        <f t="shared" si="1999"/>
        <v>0</v>
      </c>
      <c r="CB480" s="6">
        <f t="shared" si="2000"/>
        <v>0</v>
      </c>
      <c r="CC480" s="6">
        <f t="shared" si="2001"/>
        <v>0</v>
      </c>
      <c r="CD480" s="36">
        <f t="shared" si="2002"/>
        <v>46.75</v>
      </c>
      <c r="CE480" s="6">
        <f t="shared" si="2003"/>
        <v>0</v>
      </c>
      <c r="CF480" s="6">
        <f t="shared" si="2004"/>
        <v>0</v>
      </c>
      <c r="CG480" s="6">
        <f t="shared" si="2005"/>
        <v>0</v>
      </c>
      <c r="CH480" s="6">
        <f t="shared" si="2006"/>
        <v>0</v>
      </c>
      <c r="CI480" s="6">
        <f t="shared" si="2007"/>
        <v>0</v>
      </c>
      <c r="CJ480" s="6">
        <f t="shared" si="2008"/>
        <v>0</v>
      </c>
      <c r="CK480" s="6">
        <f t="shared" si="2009"/>
        <v>0</v>
      </c>
      <c r="CL480" s="6">
        <f t="shared" si="2010"/>
        <v>0</v>
      </c>
      <c r="CM480" s="6">
        <f t="shared" si="2011"/>
        <v>0</v>
      </c>
      <c r="CN480" s="6">
        <f t="shared" si="2012"/>
        <v>0</v>
      </c>
      <c r="CO480" s="6">
        <f t="shared" si="2013"/>
        <v>0</v>
      </c>
      <c r="CP480" s="6">
        <f t="shared" si="2014"/>
        <v>0</v>
      </c>
      <c r="CQ480" s="6">
        <f t="shared" si="2015"/>
        <v>0</v>
      </c>
      <c r="CR480" s="6">
        <f t="shared" si="2016"/>
        <v>0</v>
      </c>
      <c r="CS480" s="6">
        <f t="shared" si="2017"/>
        <v>0</v>
      </c>
      <c r="CT480" s="6">
        <f t="shared" si="2018"/>
        <v>0</v>
      </c>
      <c r="CU480" s="6">
        <f t="shared" si="2019"/>
        <v>0</v>
      </c>
      <c r="CV480" s="6">
        <f t="shared" si="2020"/>
        <v>0</v>
      </c>
      <c r="CW480" s="6">
        <f t="shared" si="2021"/>
        <v>0</v>
      </c>
      <c r="CX480" s="6">
        <f t="shared" si="2022"/>
        <v>0</v>
      </c>
      <c r="CY480" s="6">
        <f t="shared" si="2023"/>
        <v>0</v>
      </c>
      <c r="CZ480" s="6">
        <f t="shared" si="2024"/>
        <v>0</v>
      </c>
      <c r="DA480" s="6">
        <f t="shared" si="2025"/>
        <v>0</v>
      </c>
      <c r="DB480" s="6">
        <f t="shared" si="2026"/>
        <v>0</v>
      </c>
      <c r="DC480" s="6">
        <f t="shared" si="2027"/>
        <v>0</v>
      </c>
      <c r="DD480" s="133">
        <f t="shared" si="2028"/>
        <v>0</v>
      </c>
      <c r="DE480" s="133">
        <f t="shared" si="2029"/>
        <v>0</v>
      </c>
      <c r="DF480" s="133">
        <f t="shared" si="2030"/>
        <v>0</v>
      </c>
      <c r="DG480" s="133">
        <f t="shared" si="2031"/>
        <v>0</v>
      </c>
      <c r="DH480" s="56"/>
      <c r="DI480" s="56"/>
      <c r="DJ480" s="56"/>
      <c r="DK480" s="56"/>
      <c r="DL480" s="56"/>
    </row>
    <row r="481" spans="1:116" s="31" customFormat="1" ht="29.25" customHeight="1" thickTop="1" thickBot="1" x14ac:dyDescent="0.35">
      <c r="A481" s="4">
        <v>44514</v>
      </c>
      <c r="B481" s="5" t="s">
        <v>26</v>
      </c>
      <c r="C481" s="5" t="s">
        <v>38</v>
      </c>
      <c r="D481" s="12" t="s">
        <v>11</v>
      </c>
      <c r="E481" s="5" t="s">
        <v>542</v>
      </c>
      <c r="F481" s="5" t="s">
        <v>30</v>
      </c>
      <c r="G481" s="35" t="s">
        <v>595</v>
      </c>
      <c r="H481" s="53">
        <v>60</v>
      </c>
      <c r="I481" s="82">
        <v>40</v>
      </c>
      <c r="J481" s="17">
        <v>38</v>
      </c>
      <c r="K481" s="17">
        <f t="shared" si="1482"/>
        <v>1821.85</v>
      </c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68">
        <v>38</v>
      </c>
      <c r="Z481" s="17"/>
      <c r="AA481" s="17"/>
      <c r="AB481" s="17"/>
      <c r="AC481" s="17"/>
      <c r="AD481" s="125"/>
      <c r="AE481" s="125"/>
      <c r="AF481" s="123"/>
      <c r="AG481" s="117">
        <f t="shared" ref="AG481:AG484" si="2032">IF(C481="HF",J481,0)</f>
        <v>0</v>
      </c>
      <c r="AH481" s="36">
        <f t="shared" ref="AH481:AH484" si="2033">IF(C481="HF2",J481,0)</f>
        <v>38</v>
      </c>
      <c r="AI481" s="17">
        <f t="shared" ref="AI481:AI484" si="2034">IF(C481="HF3",J481,0)</f>
        <v>0</v>
      </c>
      <c r="AJ481" s="17">
        <f t="shared" ref="AJ481:AJ484" si="2035">IF(C481="DP",J481,0)</f>
        <v>0</v>
      </c>
      <c r="AK481" s="20">
        <f t="shared" si="1481"/>
        <v>38</v>
      </c>
      <c r="AL481" s="20">
        <f t="shared" si="1483"/>
        <v>1699.1</v>
      </c>
      <c r="AM481" s="20"/>
      <c r="AN481" s="6">
        <f t="shared" ref="AN481:AN484" si="2036">IF(B481="AUD/JPY",AG481,0)</f>
        <v>0</v>
      </c>
      <c r="AO481" s="6">
        <f t="shared" ref="AO481:AO484" si="2037">IF(B481="AUD/JPY",AH481,0)</f>
        <v>0</v>
      </c>
      <c r="AP481" s="17">
        <f t="shared" ref="AP481:AP484" si="2038">IF(B481="AUD/JPY",AI481,0)</f>
        <v>0</v>
      </c>
      <c r="AQ481" s="17">
        <f t="shared" ref="AQ481:AQ484" si="2039">IF(B481="AUD/JPY",AJ481,0)</f>
        <v>0</v>
      </c>
      <c r="AR481" s="6">
        <f t="shared" ref="AR481:AR484" si="2040">IF(B481="AUD/USD",AG481,0)</f>
        <v>0</v>
      </c>
      <c r="AS481" s="6">
        <f t="shared" ref="AS481:AS484" si="2041">IF(B481="AUD/USD",AH481,0)</f>
        <v>0</v>
      </c>
      <c r="AT481" s="6">
        <f t="shared" ref="AT481:AT484" si="2042">IF(B481="AUD/USD",AI481,0)</f>
        <v>0</v>
      </c>
      <c r="AU481" s="6">
        <f t="shared" ref="AU481:AU484" si="2043">IF(B481="AUD/USD",AJ481,0)</f>
        <v>0</v>
      </c>
      <c r="AV481" s="6">
        <f t="shared" ref="AV481:AV484" si="2044">IF(B481="EUR/GBP",AG481,0)</f>
        <v>0</v>
      </c>
      <c r="AW481" s="6">
        <f t="shared" ref="AW481:AW484" si="2045">IF(B481="EUR/GBP",AH481,0)</f>
        <v>0</v>
      </c>
      <c r="AX481" s="6">
        <f t="shared" ref="AX481:AX484" si="2046">IF(B481="EUR/GBP",AI481,0)</f>
        <v>0</v>
      </c>
      <c r="AY481" s="6">
        <f t="shared" ref="AY481:AY484" si="2047">IF(B481="EUR/GBP",AJ481,0)</f>
        <v>0</v>
      </c>
      <c r="AZ481" s="6">
        <f t="shared" ref="AZ481:AZ484" si="2048">IF(B481="EUR/JPY",AG481,0)</f>
        <v>0</v>
      </c>
      <c r="BA481" s="6">
        <f t="shared" ref="BA481:BA484" si="2049">IF(B481="EUR/JPY",AH481,0)</f>
        <v>0</v>
      </c>
      <c r="BB481" s="6">
        <f t="shared" ref="BB481:BB484" si="2050">IF(B481="EUR/JPY",AI481,0)</f>
        <v>0</v>
      </c>
      <c r="BC481" s="6">
        <f t="shared" ref="BC481:BC484" si="2051">IF(B481="EUR/JPY",AJ481,0)</f>
        <v>0</v>
      </c>
      <c r="BD481" s="6">
        <f t="shared" ref="BD481:BD484" si="2052">IF(B481="EUR/USD",AG481,0)</f>
        <v>0</v>
      </c>
      <c r="BE481" s="6">
        <f t="shared" ref="BE481:BE484" si="2053">IF(B481="EUR/USD",AH481,0)</f>
        <v>0</v>
      </c>
      <c r="BF481" s="6">
        <f t="shared" ref="BF481:BF484" si="2054">IF(B481="EUR/USD",AI481,0)</f>
        <v>0</v>
      </c>
      <c r="BG481" s="6">
        <f t="shared" ref="BG481:BG484" si="2055">IF(B481="EUR/USD",AJ481,0)</f>
        <v>0</v>
      </c>
      <c r="BH481" s="6">
        <f t="shared" ref="BH481:BH484" si="2056">IF(B481="GBP/JPY",AG481,0)</f>
        <v>0</v>
      </c>
      <c r="BI481" s="6">
        <f t="shared" ref="BI481:BI484" si="2057">IF(B481="GBP/JPY",AH481,0)</f>
        <v>0</v>
      </c>
      <c r="BJ481" s="6">
        <f t="shared" ref="BJ481:BJ484" si="2058">IF(B481="GBP/JPY",AI481,0)</f>
        <v>0</v>
      </c>
      <c r="BK481" s="17">
        <f t="shared" ref="BK481:BK484" si="2059">IF(B481="GBP/JPY",AJ481,0)</f>
        <v>0</v>
      </c>
      <c r="BL481" s="6">
        <f t="shared" ref="BL481:BL484" si="2060">IF(B481="GBP/USD",AG481,0)</f>
        <v>0</v>
      </c>
      <c r="BM481" s="6">
        <f t="shared" ref="BM481:BM484" si="2061">IF(B481="GBP/USD",AH481,0)</f>
        <v>0</v>
      </c>
      <c r="BN481" s="6">
        <f t="shared" ref="BN481:BN484" si="2062">IF(B481="GBP/USD",AI481,0)</f>
        <v>0</v>
      </c>
      <c r="BO481" s="6">
        <f t="shared" ref="BO481:BO484" si="2063">IF(B481="GBP/USD",AJ481,0)</f>
        <v>0</v>
      </c>
      <c r="BP481" s="6">
        <f t="shared" ref="BP481:BP484" si="2064">IF(B481="USD/CAD",AG481,0)</f>
        <v>0</v>
      </c>
      <c r="BQ481" s="6">
        <f t="shared" ref="BQ481:BQ484" si="2065">IF(B481="USD/CAD",AH481,0)</f>
        <v>0</v>
      </c>
      <c r="BR481" s="6">
        <f t="shared" ref="BR481:BR484" si="2066">IF(B481="USD/CAD",AI481,0)</f>
        <v>0</v>
      </c>
      <c r="BS481" s="6">
        <f t="shared" ref="BS481:BS484" si="2067">IF(B481="USD/CAD",AJ481,0)</f>
        <v>0</v>
      </c>
      <c r="BT481" s="6">
        <f t="shared" ref="BT481:BT484" si="2068">IF(B481="USD/CHF",AG481,0)</f>
        <v>0</v>
      </c>
      <c r="BU481" s="6">
        <f t="shared" ref="BU481:BU484" si="2069">IF(B481="USD/CHF",AH481,0)</f>
        <v>0</v>
      </c>
      <c r="BV481" s="17">
        <f t="shared" ref="BV481:BV484" si="2070">IF(B481="USD/CHF",AI481,0)</f>
        <v>0</v>
      </c>
      <c r="BW481" s="17">
        <f t="shared" ref="BW481:BW484" si="2071">IF(B481="USD/CHF",AJ481,0)</f>
        <v>0</v>
      </c>
      <c r="BX481" s="6">
        <f t="shared" ref="BX481:BX484" si="2072">IF(B481="USD/JPY",AG481,0)</f>
        <v>0</v>
      </c>
      <c r="BY481" s="6">
        <f t="shared" ref="BY481:BY484" si="2073">IF(B481="USD/JPY",AH481,0)</f>
        <v>0</v>
      </c>
      <c r="BZ481" s="6">
        <f t="shared" ref="BZ481:BZ484" si="2074">IF(B481="USD/JPY",AI481,0)</f>
        <v>0</v>
      </c>
      <c r="CA481" s="6">
        <f t="shared" ref="CA481:CA484" si="2075">IF(B481="USD/JPY",AJ481,0)</f>
        <v>0</v>
      </c>
      <c r="CB481" s="6">
        <f t="shared" ref="CB481:CB484" si="2076">IF(B481="CRUDE",AG481,0)</f>
        <v>0</v>
      </c>
      <c r="CC481" s="6">
        <f t="shared" ref="CC481:CC484" si="2077">IF(B481="CRUDE",AH481,0)</f>
        <v>0</v>
      </c>
      <c r="CD481" s="6">
        <f t="shared" ref="CD481:CD484" si="2078">IF(B481="CRUDE",AI481,0)</f>
        <v>0</v>
      </c>
      <c r="CE481" s="6">
        <f t="shared" ref="CE481:CE484" si="2079">IF(B481="CRUDE",AJ481,0)</f>
        <v>0</v>
      </c>
      <c r="CF481" s="6">
        <f t="shared" ref="CF481:CF484" si="2080">IF(B481="GOLD",AG481,0)</f>
        <v>0</v>
      </c>
      <c r="CG481" s="6">
        <f t="shared" ref="CG481:CG484" si="2081">IF(B481="GOLD",AH481,0)</f>
        <v>0</v>
      </c>
      <c r="CH481" s="6">
        <f t="shared" ref="CH481:CH484" si="2082">IF(B481="GOLD",AI481,0)</f>
        <v>0</v>
      </c>
      <c r="CI481" s="6">
        <f t="shared" ref="CI481:CI484" si="2083">IF(B481="GOLD",AJ481,0)</f>
        <v>0</v>
      </c>
      <c r="CJ481" s="6">
        <f t="shared" ref="CJ481:CJ484" si="2084">IF(B481="SILVER",AG481,0)</f>
        <v>0</v>
      </c>
      <c r="CK481" s="6">
        <f t="shared" ref="CK481:CK484" si="2085">IF(B481="SILVER",AH481,0)</f>
        <v>0</v>
      </c>
      <c r="CL481" s="6">
        <f t="shared" ref="CL481:CL484" si="2086">IF(B481="SILVER",AI481,0)</f>
        <v>0</v>
      </c>
      <c r="CM481" s="6">
        <f t="shared" ref="CM481:CM484" si="2087">IF(B481="SILVER",AJ481,0)</f>
        <v>0</v>
      </c>
      <c r="CN481" s="6">
        <f t="shared" ref="CN481:CN484" si="2088">IF(B481="US 500",AG481,0)</f>
        <v>0</v>
      </c>
      <c r="CO481" s="36">
        <f t="shared" ref="CO481:CO484" si="2089">IF(B481="US 500",AH481,0)</f>
        <v>38</v>
      </c>
      <c r="CP481" s="6">
        <f t="shared" ref="CP481:CP484" si="2090">IF(B481="US 500",AI481,0)</f>
        <v>0</v>
      </c>
      <c r="CQ481" s="6">
        <f t="shared" ref="CQ481:CQ484" si="2091">IF(B481="US 500",AJ481,0)</f>
        <v>0</v>
      </c>
      <c r="CR481" s="6">
        <f t="shared" ref="CR481:CR484" si="2092">IF(B481="N GAS",AG481,0)</f>
        <v>0</v>
      </c>
      <c r="CS481" s="6">
        <f t="shared" ref="CS481:CS484" si="2093">IF(B481="N GAS",AH481,0)</f>
        <v>0</v>
      </c>
      <c r="CT481" s="6">
        <f t="shared" ref="CT481:CT484" si="2094">IF(B481="N GAS",AI481,0)</f>
        <v>0</v>
      </c>
      <c r="CU481" s="6">
        <f t="shared" ref="CU481:CU484" si="2095">IF(B481="N GAS",AJ481,0)</f>
        <v>0</v>
      </c>
      <c r="CV481" s="6">
        <f t="shared" ref="CV481:CV484" si="2096">IF(B481="SMALLCAP 2000",AG481,0)</f>
        <v>0</v>
      </c>
      <c r="CW481" s="6">
        <f t="shared" ref="CW481:CW484" si="2097">IF(B481="SMALLCAP 2000",AH481,0)</f>
        <v>0</v>
      </c>
      <c r="CX481" s="6">
        <f t="shared" ref="CX481:CX484" si="2098">IF(B481="SMALLCAP 2000",AI481,0)</f>
        <v>0</v>
      </c>
      <c r="CY481" s="6">
        <f t="shared" ref="CY481:CY484" si="2099">IF(B481="SMALLCAP 2000",AJ481,0)</f>
        <v>0</v>
      </c>
      <c r="CZ481" s="6">
        <f t="shared" si="2024"/>
        <v>0</v>
      </c>
      <c r="DA481" s="6">
        <f t="shared" si="2025"/>
        <v>0</v>
      </c>
      <c r="DB481" s="6">
        <f t="shared" si="2026"/>
        <v>0</v>
      </c>
      <c r="DC481" s="6">
        <f t="shared" si="2027"/>
        <v>0</v>
      </c>
      <c r="DD481" s="133">
        <f t="shared" si="2028"/>
        <v>0</v>
      </c>
      <c r="DE481" s="133">
        <f t="shared" si="2029"/>
        <v>0</v>
      </c>
      <c r="DF481" s="133">
        <f t="shared" si="2030"/>
        <v>0</v>
      </c>
      <c r="DG481" s="133">
        <f t="shared" si="2031"/>
        <v>0</v>
      </c>
      <c r="DH481" s="56"/>
      <c r="DI481" s="56"/>
      <c r="DJ481" s="56"/>
      <c r="DK481" s="56"/>
      <c r="DL481" s="56"/>
    </row>
    <row r="482" spans="1:116" s="31" customFormat="1" ht="29.25" customHeight="1" thickTop="1" thickBot="1" x14ac:dyDescent="0.35">
      <c r="A482" s="4">
        <v>44514</v>
      </c>
      <c r="B482" s="51" t="s">
        <v>543</v>
      </c>
      <c r="C482" s="5" t="s">
        <v>38</v>
      </c>
      <c r="D482" s="12" t="s">
        <v>11</v>
      </c>
      <c r="E482" s="5" t="s">
        <v>542</v>
      </c>
      <c r="F482" s="5" t="s">
        <v>30</v>
      </c>
      <c r="G482" s="35" t="s">
        <v>596</v>
      </c>
      <c r="H482" s="53">
        <v>59</v>
      </c>
      <c r="I482" s="81">
        <v>-59</v>
      </c>
      <c r="J482" s="72">
        <v>-60</v>
      </c>
      <c r="K482" s="17">
        <f t="shared" si="1482"/>
        <v>1761.85</v>
      </c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72">
        <v>-60</v>
      </c>
      <c r="AB482" s="17"/>
      <c r="AC482" s="17"/>
      <c r="AD482" s="125"/>
      <c r="AE482" s="125"/>
      <c r="AF482" s="123"/>
      <c r="AG482" s="117">
        <f t="shared" si="2032"/>
        <v>0</v>
      </c>
      <c r="AH482" s="79">
        <f t="shared" si="2033"/>
        <v>-60</v>
      </c>
      <c r="AI482" s="17">
        <f t="shared" si="2034"/>
        <v>0</v>
      </c>
      <c r="AJ482" s="17">
        <f t="shared" si="2035"/>
        <v>0</v>
      </c>
      <c r="AK482" s="20">
        <f t="shared" si="1481"/>
        <v>-60</v>
      </c>
      <c r="AL482" s="20">
        <f t="shared" si="1483"/>
        <v>1639.1</v>
      </c>
      <c r="AM482" s="20"/>
      <c r="AN482" s="6">
        <f t="shared" si="2036"/>
        <v>0</v>
      </c>
      <c r="AO482" s="6">
        <f t="shared" si="2037"/>
        <v>0</v>
      </c>
      <c r="AP482" s="17">
        <f t="shared" si="2038"/>
        <v>0</v>
      </c>
      <c r="AQ482" s="17">
        <f t="shared" si="2039"/>
        <v>0</v>
      </c>
      <c r="AR482" s="6">
        <f t="shared" si="2040"/>
        <v>0</v>
      </c>
      <c r="AS482" s="6">
        <f t="shared" si="2041"/>
        <v>0</v>
      </c>
      <c r="AT482" s="6">
        <f t="shared" si="2042"/>
        <v>0</v>
      </c>
      <c r="AU482" s="6">
        <f t="shared" si="2043"/>
        <v>0</v>
      </c>
      <c r="AV482" s="6">
        <f t="shared" si="2044"/>
        <v>0</v>
      </c>
      <c r="AW482" s="6">
        <f t="shared" si="2045"/>
        <v>0</v>
      </c>
      <c r="AX482" s="6">
        <f t="shared" si="2046"/>
        <v>0</v>
      </c>
      <c r="AY482" s="6">
        <f t="shared" si="2047"/>
        <v>0</v>
      </c>
      <c r="AZ482" s="6">
        <f t="shared" si="2048"/>
        <v>0</v>
      </c>
      <c r="BA482" s="6">
        <f t="shared" si="2049"/>
        <v>0</v>
      </c>
      <c r="BB482" s="6">
        <f t="shared" si="2050"/>
        <v>0</v>
      </c>
      <c r="BC482" s="6">
        <f t="shared" si="2051"/>
        <v>0</v>
      </c>
      <c r="BD482" s="6">
        <f t="shared" si="2052"/>
        <v>0</v>
      </c>
      <c r="BE482" s="6">
        <f t="shared" si="2053"/>
        <v>0</v>
      </c>
      <c r="BF482" s="6">
        <f t="shared" si="2054"/>
        <v>0</v>
      </c>
      <c r="BG482" s="6">
        <f t="shared" si="2055"/>
        <v>0</v>
      </c>
      <c r="BH482" s="6">
        <f t="shared" si="2056"/>
        <v>0</v>
      </c>
      <c r="BI482" s="6">
        <f t="shared" si="2057"/>
        <v>0</v>
      </c>
      <c r="BJ482" s="6">
        <f t="shared" si="2058"/>
        <v>0</v>
      </c>
      <c r="BK482" s="17">
        <f t="shared" si="2059"/>
        <v>0</v>
      </c>
      <c r="BL482" s="6">
        <f t="shared" si="2060"/>
        <v>0</v>
      </c>
      <c r="BM482" s="6">
        <f t="shared" si="2061"/>
        <v>0</v>
      </c>
      <c r="BN482" s="6">
        <f t="shared" si="2062"/>
        <v>0</v>
      </c>
      <c r="BO482" s="6">
        <f t="shared" si="2063"/>
        <v>0</v>
      </c>
      <c r="BP482" s="6">
        <f t="shared" si="2064"/>
        <v>0</v>
      </c>
      <c r="BQ482" s="6">
        <f t="shared" si="2065"/>
        <v>0</v>
      </c>
      <c r="BR482" s="6">
        <f t="shared" si="2066"/>
        <v>0</v>
      </c>
      <c r="BS482" s="6">
        <f t="shared" si="2067"/>
        <v>0</v>
      </c>
      <c r="BT482" s="6">
        <f t="shared" si="2068"/>
        <v>0</v>
      </c>
      <c r="BU482" s="6">
        <f t="shared" si="2069"/>
        <v>0</v>
      </c>
      <c r="BV482" s="17">
        <f t="shared" si="2070"/>
        <v>0</v>
      </c>
      <c r="BW482" s="17">
        <f t="shared" si="2071"/>
        <v>0</v>
      </c>
      <c r="BX482" s="6">
        <f t="shared" si="2072"/>
        <v>0</v>
      </c>
      <c r="BY482" s="6">
        <f t="shared" si="2073"/>
        <v>0</v>
      </c>
      <c r="BZ482" s="6">
        <f t="shared" si="2074"/>
        <v>0</v>
      </c>
      <c r="CA482" s="6">
        <f t="shared" si="2075"/>
        <v>0</v>
      </c>
      <c r="CB482" s="6">
        <f t="shared" si="2076"/>
        <v>0</v>
      </c>
      <c r="CC482" s="6">
        <f t="shared" si="2077"/>
        <v>0</v>
      </c>
      <c r="CD482" s="6">
        <f t="shared" si="2078"/>
        <v>0</v>
      </c>
      <c r="CE482" s="6">
        <f t="shared" si="2079"/>
        <v>0</v>
      </c>
      <c r="CF482" s="6">
        <f t="shared" si="2080"/>
        <v>0</v>
      </c>
      <c r="CG482" s="6">
        <f t="shared" si="2081"/>
        <v>0</v>
      </c>
      <c r="CH482" s="6">
        <f t="shared" si="2082"/>
        <v>0</v>
      </c>
      <c r="CI482" s="6">
        <f t="shared" si="2083"/>
        <v>0</v>
      </c>
      <c r="CJ482" s="6">
        <f t="shared" si="2084"/>
        <v>0</v>
      </c>
      <c r="CK482" s="6">
        <f t="shared" si="2085"/>
        <v>0</v>
      </c>
      <c r="CL482" s="6">
        <f t="shared" si="2086"/>
        <v>0</v>
      </c>
      <c r="CM482" s="6">
        <f t="shared" si="2087"/>
        <v>0</v>
      </c>
      <c r="CN482" s="6">
        <f t="shared" si="2088"/>
        <v>0</v>
      </c>
      <c r="CO482" s="6">
        <f t="shared" si="2089"/>
        <v>0</v>
      </c>
      <c r="CP482" s="6">
        <f t="shared" si="2090"/>
        <v>0</v>
      </c>
      <c r="CQ482" s="6">
        <f t="shared" si="2091"/>
        <v>0</v>
      </c>
      <c r="CR482" s="6">
        <f t="shared" si="2092"/>
        <v>0</v>
      </c>
      <c r="CS482" s="6">
        <f t="shared" si="2093"/>
        <v>0</v>
      </c>
      <c r="CT482" s="6">
        <f t="shared" si="2094"/>
        <v>0</v>
      </c>
      <c r="CU482" s="6">
        <f t="shared" si="2095"/>
        <v>0</v>
      </c>
      <c r="CV482" s="6">
        <f t="shared" si="2096"/>
        <v>0</v>
      </c>
      <c r="CW482" s="79">
        <f t="shared" si="2097"/>
        <v>-60</v>
      </c>
      <c r="CX482" s="6">
        <f t="shared" si="2098"/>
        <v>0</v>
      </c>
      <c r="CY482" s="6">
        <f t="shared" si="2099"/>
        <v>0</v>
      </c>
      <c r="CZ482" s="6">
        <f t="shared" si="2024"/>
        <v>0</v>
      </c>
      <c r="DA482" s="6">
        <f t="shared" si="2025"/>
        <v>0</v>
      </c>
      <c r="DB482" s="6">
        <f t="shared" si="2026"/>
        <v>0</v>
      </c>
      <c r="DC482" s="6">
        <f t="shared" si="2027"/>
        <v>0</v>
      </c>
      <c r="DD482" s="133">
        <f t="shared" si="2028"/>
        <v>0</v>
      </c>
      <c r="DE482" s="133">
        <f t="shared" si="2029"/>
        <v>0</v>
      </c>
      <c r="DF482" s="133">
        <f t="shared" si="2030"/>
        <v>0</v>
      </c>
      <c r="DG482" s="133">
        <f t="shared" si="2031"/>
        <v>0</v>
      </c>
      <c r="DH482" s="56"/>
      <c r="DI482" s="56"/>
      <c r="DJ482" s="56"/>
      <c r="DK482" s="56"/>
      <c r="DL482" s="56"/>
    </row>
    <row r="483" spans="1:116" s="31" customFormat="1" ht="29.25" customHeight="1" thickTop="1" thickBot="1" x14ac:dyDescent="0.35">
      <c r="A483" s="4">
        <v>44514</v>
      </c>
      <c r="B483" s="51" t="s">
        <v>593</v>
      </c>
      <c r="C483" s="5" t="s">
        <v>41</v>
      </c>
      <c r="D483" s="12" t="s">
        <v>11</v>
      </c>
      <c r="E483" s="5" t="s">
        <v>542</v>
      </c>
      <c r="F483" s="5" t="s">
        <v>30</v>
      </c>
      <c r="G483" s="35" t="s">
        <v>597</v>
      </c>
      <c r="H483" s="53">
        <v>60.75</v>
      </c>
      <c r="I483" s="81">
        <v>-60.75</v>
      </c>
      <c r="J483" s="72">
        <v>-61.75</v>
      </c>
      <c r="K483" s="17">
        <f t="shared" si="1482"/>
        <v>1700.1</v>
      </c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72">
        <v>-61.75</v>
      </c>
      <c r="AC483" s="17"/>
      <c r="AD483" s="125"/>
      <c r="AE483" s="125"/>
      <c r="AF483" s="123"/>
      <c r="AG483" s="117">
        <f t="shared" si="2032"/>
        <v>0</v>
      </c>
      <c r="AH483" s="6">
        <f t="shared" si="2033"/>
        <v>0</v>
      </c>
      <c r="AI483" s="72">
        <f t="shared" si="2034"/>
        <v>-61.75</v>
      </c>
      <c r="AJ483" s="17">
        <f t="shared" si="2035"/>
        <v>0</v>
      </c>
      <c r="AK483" s="20">
        <f t="shared" si="1481"/>
        <v>-61.75</v>
      </c>
      <c r="AL483" s="20">
        <f t="shared" si="1483"/>
        <v>1577.35</v>
      </c>
      <c r="AM483" s="20"/>
      <c r="AN483" s="6">
        <f t="shared" si="2036"/>
        <v>0</v>
      </c>
      <c r="AO483" s="6">
        <f t="shared" si="2037"/>
        <v>0</v>
      </c>
      <c r="AP483" s="17">
        <f t="shared" si="2038"/>
        <v>0</v>
      </c>
      <c r="AQ483" s="17">
        <f t="shared" si="2039"/>
        <v>0</v>
      </c>
      <c r="AR483" s="6">
        <f t="shared" si="2040"/>
        <v>0</v>
      </c>
      <c r="AS483" s="6">
        <f t="shared" si="2041"/>
        <v>0</v>
      </c>
      <c r="AT483" s="6">
        <f t="shared" si="2042"/>
        <v>0</v>
      </c>
      <c r="AU483" s="6">
        <f t="shared" si="2043"/>
        <v>0</v>
      </c>
      <c r="AV483" s="6">
        <f t="shared" si="2044"/>
        <v>0</v>
      </c>
      <c r="AW483" s="6">
        <f t="shared" si="2045"/>
        <v>0</v>
      </c>
      <c r="AX483" s="6">
        <f t="shared" si="2046"/>
        <v>0</v>
      </c>
      <c r="AY483" s="6">
        <f t="shared" si="2047"/>
        <v>0</v>
      </c>
      <c r="AZ483" s="6">
        <f t="shared" si="2048"/>
        <v>0</v>
      </c>
      <c r="BA483" s="6">
        <f t="shared" si="2049"/>
        <v>0</v>
      </c>
      <c r="BB483" s="6">
        <f t="shared" si="2050"/>
        <v>0</v>
      </c>
      <c r="BC483" s="6">
        <f t="shared" si="2051"/>
        <v>0</v>
      </c>
      <c r="BD483" s="6">
        <f t="shared" si="2052"/>
        <v>0</v>
      </c>
      <c r="BE483" s="6">
        <f t="shared" si="2053"/>
        <v>0</v>
      </c>
      <c r="BF483" s="6">
        <f t="shared" si="2054"/>
        <v>0</v>
      </c>
      <c r="BG483" s="6">
        <f t="shared" si="2055"/>
        <v>0</v>
      </c>
      <c r="BH483" s="6">
        <f t="shared" si="2056"/>
        <v>0</v>
      </c>
      <c r="BI483" s="6">
        <f t="shared" si="2057"/>
        <v>0</v>
      </c>
      <c r="BJ483" s="6">
        <f t="shared" si="2058"/>
        <v>0</v>
      </c>
      <c r="BK483" s="17">
        <f t="shared" si="2059"/>
        <v>0</v>
      </c>
      <c r="BL483" s="6">
        <f t="shared" si="2060"/>
        <v>0</v>
      </c>
      <c r="BM483" s="6">
        <f t="shared" si="2061"/>
        <v>0</v>
      </c>
      <c r="BN483" s="6">
        <f t="shared" si="2062"/>
        <v>0</v>
      </c>
      <c r="BO483" s="6">
        <f t="shared" si="2063"/>
        <v>0</v>
      </c>
      <c r="BP483" s="6">
        <f t="shared" si="2064"/>
        <v>0</v>
      </c>
      <c r="BQ483" s="6">
        <f t="shared" si="2065"/>
        <v>0</v>
      </c>
      <c r="BR483" s="6">
        <f t="shared" si="2066"/>
        <v>0</v>
      </c>
      <c r="BS483" s="6">
        <f t="shared" si="2067"/>
        <v>0</v>
      </c>
      <c r="BT483" s="6">
        <f t="shared" si="2068"/>
        <v>0</v>
      </c>
      <c r="BU483" s="6">
        <f t="shared" si="2069"/>
        <v>0</v>
      </c>
      <c r="BV483" s="17">
        <f t="shared" si="2070"/>
        <v>0</v>
      </c>
      <c r="BW483" s="17">
        <f t="shared" si="2071"/>
        <v>0</v>
      </c>
      <c r="BX483" s="6">
        <f t="shared" si="2072"/>
        <v>0</v>
      </c>
      <c r="BY483" s="6">
        <f t="shared" si="2073"/>
        <v>0</v>
      </c>
      <c r="BZ483" s="6">
        <f t="shared" si="2074"/>
        <v>0</v>
      </c>
      <c r="CA483" s="6">
        <f t="shared" si="2075"/>
        <v>0</v>
      </c>
      <c r="CB483" s="6">
        <f t="shared" si="2076"/>
        <v>0</v>
      </c>
      <c r="CC483" s="6">
        <f t="shared" si="2077"/>
        <v>0</v>
      </c>
      <c r="CD483" s="6">
        <f t="shared" si="2078"/>
        <v>0</v>
      </c>
      <c r="CE483" s="6">
        <f t="shared" si="2079"/>
        <v>0</v>
      </c>
      <c r="CF483" s="6">
        <f t="shared" si="2080"/>
        <v>0</v>
      </c>
      <c r="CG483" s="6">
        <f t="shared" si="2081"/>
        <v>0</v>
      </c>
      <c r="CH483" s="6">
        <f t="shared" si="2082"/>
        <v>0</v>
      </c>
      <c r="CI483" s="6">
        <f t="shared" si="2083"/>
        <v>0</v>
      </c>
      <c r="CJ483" s="6">
        <f t="shared" si="2084"/>
        <v>0</v>
      </c>
      <c r="CK483" s="6">
        <f t="shared" si="2085"/>
        <v>0</v>
      </c>
      <c r="CL483" s="6">
        <f t="shared" si="2086"/>
        <v>0</v>
      </c>
      <c r="CM483" s="6">
        <f t="shared" si="2087"/>
        <v>0</v>
      </c>
      <c r="CN483" s="6">
        <f t="shared" si="2088"/>
        <v>0</v>
      </c>
      <c r="CO483" s="6">
        <f t="shared" si="2089"/>
        <v>0</v>
      </c>
      <c r="CP483" s="6">
        <f t="shared" si="2090"/>
        <v>0</v>
      </c>
      <c r="CQ483" s="6">
        <f t="shared" si="2091"/>
        <v>0</v>
      </c>
      <c r="CR483" s="6">
        <f t="shared" si="2092"/>
        <v>0</v>
      </c>
      <c r="CS483" s="6">
        <f t="shared" si="2093"/>
        <v>0</v>
      </c>
      <c r="CT483" s="6">
        <f t="shared" si="2094"/>
        <v>0</v>
      </c>
      <c r="CU483" s="6">
        <f t="shared" si="2095"/>
        <v>0</v>
      </c>
      <c r="CV483" s="6">
        <f t="shared" si="2096"/>
        <v>0</v>
      </c>
      <c r="CW483" s="6">
        <f t="shared" si="2097"/>
        <v>0</v>
      </c>
      <c r="CX483" s="6">
        <f t="shared" si="2098"/>
        <v>0</v>
      </c>
      <c r="CY483" s="6">
        <f t="shared" si="2099"/>
        <v>0</v>
      </c>
      <c r="CZ483" s="6">
        <f>IF(B483="US TECH",AG483,0)</f>
        <v>0</v>
      </c>
      <c r="DA483" s="6">
        <f>IF(B483="US TECH",AH483,0)</f>
        <v>0</v>
      </c>
      <c r="DB483" s="79">
        <f>IF(B483="US TECH",AI483,0)</f>
        <v>-61.75</v>
      </c>
      <c r="DC483" s="6">
        <f>IF(B483="US TECH",AJ483,0)</f>
        <v>0</v>
      </c>
      <c r="DD483" s="133">
        <f>IF(B483="WALL ST 30",AG483,0)</f>
        <v>0</v>
      </c>
      <c r="DE483" s="133">
        <f>IF(B483="WALL ST 30",AH483,0)</f>
        <v>0</v>
      </c>
      <c r="DF483" s="133">
        <f>IF(B483="WALL ST 30",AI483,0)</f>
        <v>0</v>
      </c>
      <c r="DG483" s="133">
        <f>IF(B483="WALL ST 30",AJ483,0)</f>
        <v>0</v>
      </c>
      <c r="DH483" s="56"/>
      <c r="DI483" s="56"/>
      <c r="DJ483" s="56"/>
      <c r="DK483" s="56"/>
      <c r="DL483" s="56"/>
    </row>
    <row r="484" spans="1:116" s="31" customFormat="1" ht="29.25" customHeight="1" thickTop="1" thickBot="1" x14ac:dyDescent="0.35">
      <c r="A484" s="4">
        <v>44514</v>
      </c>
      <c r="B484" s="5" t="s">
        <v>4</v>
      </c>
      <c r="C484" s="5" t="s">
        <v>38</v>
      </c>
      <c r="D484" s="12" t="s">
        <v>11</v>
      </c>
      <c r="E484" s="5" t="s">
        <v>27</v>
      </c>
      <c r="F484" s="5" t="s">
        <v>1</v>
      </c>
      <c r="G484" s="35" t="s">
        <v>594</v>
      </c>
      <c r="H484" s="53">
        <v>47.25</v>
      </c>
      <c r="I484" s="82">
        <v>47.25</v>
      </c>
      <c r="J484" s="17">
        <v>45.25</v>
      </c>
      <c r="K484" s="17">
        <f t="shared" si="1482"/>
        <v>1745.35</v>
      </c>
      <c r="L484" s="17"/>
      <c r="M484" s="17"/>
      <c r="N484" s="68">
        <v>45.25</v>
      </c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25"/>
      <c r="AE484" s="125"/>
      <c r="AF484" s="123"/>
      <c r="AG484" s="117">
        <f t="shared" si="2032"/>
        <v>0</v>
      </c>
      <c r="AH484" s="36">
        <f t="shared" si="2033"/>
        <v>45.25</v>
      </c>
      <c r="AI484" s="17">
        <f t="shared" si="2034"/>
        <v>0</v>
      </c>
      <c r="AJ484" s="17">
        <f t="shared" si="2035"/>
        <v>0</v>
      </c>
      <c r="AK484" s="20">
        <f t="shared" si="1481"/>
        <v>45.25</v>
      </c>
      <c r="AL484" s="20">
        <f t="shared" si="1483"/>
        <v>1622.6</v>
      </c>
      <c r="AM484" s="20"/>
      <c r="AN484" s="6">
        <f t="shared" si="2036"/>
        <v>0</v>
      </c>
      <c r="AO484" s="6">
        <f t="shared" si="2037"/>
        <v>0</v>
      </c>
      <c r="AP484" s="17">
        <f t="shared" si="2038"/>
        <v>0</v>
      </c>
      <c r="AQ484" s="17">
        <f t="shared" si="2039"/>
        <v>0</v>
      </c>
      <c r="AR484" s="6">
        <f t="shared" si="2040"/>
        <v>0</v>
      </c>
      <c r="AS484" s="6">
        <f t="shared" si="2041"/>
        <v>0</v>
      </c>
      <c r="AT484" s="6">
        <f t="shared" si="2042"/>
        <v>0</v>
      </c>
      <c r="AU484" s="6">
        <f t="shared" si="2043"/>
        <v>0</v>
      </c>
      <c r="AV484" s="6">
        <f t="shared" si="2044"/>
        <v>0</v>
      </c>
      <c r="AW484" s="36">
        <f t="shared" si="2045"/>
        <v>45.25</v>
      </c>
      <c r="AX484" s="6">
        <f t="shared" si="2046"/>
        <v>0</v>
      </c>
      <c r="AY484" s="6">
        <f t="shared" si="2047"/>
        <v>0</v>
      </c>
      <c r="AZ484" s="6">
        <f t="shared" si="2048"/>
        <v>0</v>
      </c>
      <c r="BA484" s="6">
        <f t="shared" si="2049"/>
        <v>0</v>
      </c>
      <c r="BB484" s="6">
        <f t="shared" si="2050"/>
        <v>0</v>
      </c>
      <c r="BC484" s="6">
        <f t="shared" si="2051"/>
        <v>0</v>
      </c>
      <c r="BD484" s="6">
        <f t="shared" si="2052"/>
        <v>0</v>
      </c>
      <c r="BE484" s="6">
        <f t="shared" si="2053"/>
        <v>0</v>
      </c>
      <c r="BF484" s="6">
        <f t="shared" si="2054"/>
        <v>0</v>
      </c>
      <c r="BG484" s="6">
        <f t="shared" si="2055"/>
        <v>0</v>
      </c>
      <c r="BH484" s="6">
        <f t="shared" si="2056"/>
        <v>0</v>
      </c>
      <c r="BI484" s="6">
        <f t="shared" si="2057"/>
        <v>0</v>
      </c>
      <c r="BJ484" s="6">
        <f t="shared" si="2058"/>
        <v>0</v>
      </c>
      <c r="BK484" s="17">
        <f t="shared" si="2059"/>
        <v>0</v>
      </c>
      <c r="BL484" s="6">
        <f t="shared" si="2060"/>
        <v>0</v>
      </c>
      <c r="BM484" s="6">
        <f t="shared" si="2061"/>
        <v>0</v>
      </c>
      <c r="BN484" s="6">
        <f t="shared" si="2062"/>
        <v>0</v>
      </c>
      <c r="BO484" s="6">
        <f t="shared" si="2063"/>
        <v>0</v>
      </c>
      <c r="BP484" s="6">
        <f t="shared" si="2064"/>
        <v>0</v>
      </c>
      <c r="BQ484" s="6">
        <f t="shared" si="2065"/>
        <v>0</v>
      </c>
      <c r="BR484" s="6">
        <f t="shared" si="2066"/>
        <v>0</v>
      </c>
      <c r="BS484" s="6">
        <f t="shared" si="2067"/>
        <v>0</v>
      </c>
      <c r="BT484" s="6">
        <f t="shared" si="2068"/>
        <v>0</v>
      </c>
      <c r="BU484" s="6">
        <f t="shared" si="2069"/>
        <v>0</v>
      </c>
      <c r="BV484" s="17">
        <f t="shared" si="2070"/>
        <v>0</v>
      </c>
      <c r="BW484" s="17">
        <f t="shared" si="2071"/>
        <v>0</v>
      </c>
      <c r="BX484" s="6">
        <f t="shared" si="2072"/>
        <v>0</v>
      </c>
      <c r="BY484" s="6">
        <f t="shared" si="2073"/>
        <v>0</v>
      </c>
      <c r="BZ484" s="6">
        <f t="shared" si="2074"/>
        <v>0</v>
      </c>
      <c r="CA484" s="6">
        <f t="shared" si="2075"/>
        <v>0</v>
      </c>
      <c r="CB484" s="6">
        <f t="shared" si="2076"/>
        <v>0</v>
      </c>
      <c r="CC484" s="6">
        <f t="shared" si="2077"/>
        <v>0</v>
      </c>
      <c r="CD484" s="6">
        <f t="shared" si="2078"/>
        <v>0</v>
      </c>
      <c r="CE484" s="6">
        <f t="shared" si="2079"/>
        <v>0</v>
      </c>
      <c r="CF484" s="6">
        <f t="shared" si="2080"/>
        <v>0</v>
      </c>
      <c r="CG484" s="6">
        <f t="shared" si="2081"/>
        <v>0</v>
      </c>
      <c r="CH484" s="6">
        <f t="shared" si="2082"/>
        <v>0</v>
      </c>
      <c r="CI484" s="6">
        <f t="shared" si="2083"/>
        <v>0</v>
      </c>
      <c r="CJ484" s="6">
        <f t="shared" si="2084"/>
        <v>0</v>
      </c>
      <c r="CK484" s="6">
        <f t="shared" si="2085"/>
        <v>0</v>
      </c>
      <c r="CL484" s="6">
        <f t="shared" si="2086"/>
        <v>0</v>
      </c>
      <c r="CM484" s="6">
        <f t="shared" si="2087"/>
        <v>0</v>
      </c>
      <c r="CN484" s="6">
        <f t="shared" si="2088"/>
        <v>0</v>
      </c>
      <c r="CO484" s="6">
        <f t="shared" si="2089"/>
        <v>0</v>
      </c>
      <c r="CP484" s="6">
        <f t="shared" si="2090"/>
        <v>0</v>
      </c>
      <c r="CQ484" s="6">
        <f t="shared" si="2091"/>
        <v>0</v>
      </c>
      <c r="CR484" s="6">
        <f t="shared" si="2092"/>
        <v>0</v>
      </c>
      <c r="CS484" s="6">
        <f t="shared" si="2093"/>
        <v>0</v>
      </c>
      <c r="CT484" s="6">
        <f t="shared" si="2094"/>
        <v>0</v>
      </c>
      <c r="CU484" s="6">
        <f t="shared" si="2095"/>
        <v>0</v>
      </c>
      <c r="CV484" s="6">
        <f t="shared" si="2096"/>
        <v>0</v>
      </c>
      <c r="CW484" s="6">
        <f t="shared" si="2097"/>
        <v>0</v>
      </c>
      <c r="CX484" s="6">
        <f t="shared" si="2098"/>
        <v>0</v>
      </c>
      <c r="CY484" s="6">
        <f t="shared" si="2099"/>
        <v>0</v>
      </c>
      <c r="CZ484" s="6">
        <f>IF(B484="US TECH",AG484,0)</f>
        <v>0</v>
      </c>
      <c r="DA484" s="6">
        <f>IF(B484="US TECH",AH484,0)</f>
        <v>0</v>
      </c>
      <c r="DB484" s="6">
        <f>IF(B484="US TECH",AI484,0)</f>
        <v>0</v>
      </c>
      <c r="DC484" s="6">
        <f>IF(B484="US TECH",AJ484,0)</f>
        <v>0</v>
      </c>
      <c r="DD484" s="133">
        <f>IF(B484="WALL ST 30",AG484,0)</f>
        <v>0</v>
      </c>
      <c r="DE484" s="133">
        <f>IF(B484="WALL ST 30",AH484,0)</f>
        <v>0</v>
      </c>
      <c r="DF484" s="133">
        <f>IF(B484="WALL ST 30",AI484,0)</f>
        <v>0</v>
      </c>
      <c r="DG484" s="133">
        <f>IF(B484="WALL ST 30",AJ484,0)</f>
        <v>0</v>
      </c>
      <c r="DH484" s="56"/>
      <c r="DI484" s="56"/>
      <c r="DJ484" s="56"/>
      <c r="DK484" s="56"/>
      <c r="DL484" s="56"/>
    </row>
    <row r="485" spans="1:116" s="31" customFormat="1" ht="29.25" customHeight="1" thickTop="1" thickBot="1" x14ac:dyDescent="0.35">
      <c r="A485" s="4">
        <v>44515</v>
      </c>
      <c r="B485" s="51" t="s">
        <v>543</v>
      </c>
      <c r="C485" s="5" t="s">
        <v>29</v>
      </c>
      <c r="D485" s="12" t="s">
        <v>11</v>
      </c>
      <c r="E485" s="5" t="s">
        <v>542</v>
      </c>
      <c r="F485" s="5" t="s">
        <v>1</v>
      </c>
      <c r="G485" s="35" t="s">
        <v>604</v>
      </c>
      <c r="H485" s="53">
        <v>47.75</v>
      </c>
      <c r="I485" s="81">
        <v>-52.25</v>
      </c>
      <c r="J485" s="72">
        <v>-53.25</v>
      </c>
      <c r="K485" s="17">
        <f t="shared" si="1482"/>
        <v>1692.1</v>
      </c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72">
        <v>-53.25</v>
      </c>
      <c r="AB485" s="17"/>
      <c r="AC485" s="17"/>
      <c r="AD485" s="125"/>
      <c r="AE485" s="125"/>
      <c r="AF485" s="123"/>
      <c r="AG485" s="118">
        <f t="shared" ref="AG485:AG487" si="2100">IF(C485="HF",J485,0)</f>
        <v>-53.25</v>
      </c>
      <c r="AH485" s="6">
        <f t="shared" ref="AH485:AH487" si="2101">IF(C485="HF2",J485,0)</f>
        <v>0</v>
      </c>
      <c r="AI485" s="17">
        <f t="shared" ref="AI485:AI487" si="2102">IF(C485="HF3",J485,0)</f>
        <v>0</v>
      </c>
      <c r="AJ485" s="17">
        <f t="shared" ref="AJ485:AJ487" si="2103">IF(C485="DP",J485,0)</f>
        <v>0</v>
      </c>
      <c r="AK485" s="20">
        <f t="shared" si="1481"/>
        <v>-53.25</v>
      </c>
      <c r="AL485" s="20">
        <f t="shared" si="1483"/>
        <v>1569.35</v>
      </c>
      <c r="AM485" s="20"/>
      <c r="AN485" s="6">
        <f t="shared" ref="AN485:AN487" si="2104">IF(B485="AUD/JPY",AG485,0)</f>
        <v>0</v>
      </c>
      <c r="AO485" s="6">
        <f t="shared" ref="AO485:AO487" si="2105">IF(B485="AUD/JPY",AH485,0)</f>
        <v>0</v>
      </c>
      <c r="AP485" s="17">
        <f t="shared" ref="AP485:AP487" si="2106">IF(B485="AUD/JPY",AI485,0)</f>
        <v>0</v>
      </c>
      <c r="AQ485" s="17">
        <f t="shared" ref="AQ485:AQ487" si="2107">IF(B485="AUD/JPY",AJ485,0)</f>
        <v>0</v>
      </c>
      <c r="AR485" s="6">
        <f t="shared" ref="AR485:AR487" si="2108">IF(B485="AUD/USD",AG485,0)</f>
        <v>0</v>
      </c>
      <c r="AS485" s="6">
        <f t="shared" ref="AS485:AS487" si="2109">IF(B485="AUD/USD",AH485,0)</f>
        <v>0</v>
      </c>
      <c r="AT485" s="6">
        <f t="shared" ref="AT485:AT487" si="2110">IF(B485="AUD/USD",AI485,0)</f>
        <v>0</v>
      </c>
      <c r="AU485" s="6">
        <f t="shared" ref="AU485:AU487" si="2111">IF(B485="AUD/USD",AJ485,0)</f>
        <v>0</v>
      </c>
      <c r="AV485" s="6">
        <f t="shared" ref="AV485:AV487" si="2112">IF(B485="EUR/GBP",AG485,0)</f>
        <v>0</v>
      </c>
      <c r="AW485" s="6">
        <f t="shared" ref="AW485:AW487" si="2113">IF(B485="EUR/GBP",AH485,0)</f>
        <v>0</v>
      </c>
      <c r="AX485" s="6">
        <f t="shared" ref="AX485:AX487" si="2114">IF(B485="EUR/GBP",AI485,0)</f>
        <v>0</v>
      </c>
      <c r="AY485" s="6">
        <f t="shared" ref="AY485:AY487" si="2115">IF(B485="EUR/GBP",AJ485,0)</f>
        <v>0</v>
      </c>
      <c r="AZ485" s="6">
        <f t="shared" ref="AZ485:AZ487" si="2116">IF(B485="EUR/JPY",AG485,0)</f>
        <v>0</v>
      </c>
      <c r="BA485" s="6">
        <f t="shared" ref="BA485:BA487" si="2117">IF(B485="EUR/JPY",AH485,0)</f>
        <v>0</v>
      </c>
      <c r="BB485" s="6">
        <f t="shared" ref="BB485:BB487" si="2118">IF(B485="EUR/JPY",AI485,0)</f>
        <v>0</v>
      </c>
      <c r="BC485" s="6">
        <f t="shared" ref="BC485:BC487" si="2119">IF(B485="EUR/JPY",AJ485,0)</f>
        <v>0</v>
      </c>
      <c r="BD485" s="6">
        <f t="shared" ref="BD485:BD487" si="2120">IF(B485="EUR/USD",AG485,0)</f>
        <v>0</v>
      </c>
      <c r="BE485" s="6">
        <f t="shared" ref="BE485:BE487" si="2121">IF(B485="EUR/USD",AH485,0)</f>
        <v>0</v>
      </c>
      <c r="BF485" s="6">
        <f t="shared" ref="BF485:BF487" si="2122">IF(B485="EUR/USD",AI485,0)</f>
        <v>0</v>
      </c>
      <c r="BG485" s="6">
        <f t="shared" ref="BG485:BG487" si="2123">IF(B485="EUR/USD",AJ485,0)</f>
        <v>0</v>
      </c>
      <c r="BH485" s="6">
        <f t="shared" ref="BH485:BH487" si="2124">IF(B485="GBP/JPY",AG485,0)</f>
        <v>0</v>
      </c>
      <c r="BI485" s="6">
        <f t="shared" ref="BI485:BI487" si="2125">IF(B485="GBP/JPY",AH485,0)</f>
        <v>0</v>
      </c>
      <c r="BJ485" s="6">
        <f t="shared" ref="BJ485:BJ487" si="2126">IF(B485="GBP/JPY",AI485,0)</f>
        <v>0</v>
      </c>
      <c r="BK485" s="17">
        <f t="shared" ref="BK485:BK487" si="2127">IF(B485="GBP/JPY",AJ485,0)</f>
        <v>0</v>
      </c>
      <c r="BL485" s="6">
        <f t="shared" ref="BL485:BL487" si="2128">IF(B485="GBP/USD",AG485,0)</f>
        <v>0</v>
      </c>
      <c r="BM485" s="6">
        <f t="shared" ref="BM485:BM487" si="2129">IF(B485="GBP/USD",AH485,0)</f>
        <v>0</v>
      </c>
      <c r="BN485" s="6">
        <f t="shared" ref="BN485:BN487" si="2130">IF(B485="GBP/USD",AI485,0)</f>
        <v>0</v>
      </c>
      <c r="BO485" s="6">
        <f t="shared" ref="BO485:BO487" si="2131">IF(B485="GBP/USD",AJ485,0)</f>
        <v>0</v>
      </c>
      <c r="BP485" s="6">
        <f t="shared" ref="BP485:BP487" si="2132">IF(B485="USD/CAD",AG485,0)</f>
        <v>0</v>
      </c>
      <c r="BQ485" s="6">
        <f t="shared" ref="BQ485:BQ487" si="2133">IF(B485="USD/CAD",AH485,0)</f>
        <v>0</v>
      </c>
      <c r="BR485" s="6">
        <f t="shared" ref="BR485:BR487" si="2134">IF(B485="USD/CAD",AI485,0)</f>
        <v>0</v>
      </c>
      <c r="BS485" s="6">
        <f t="shared" ref="BS485:BS487" si="2135">IF(B485="USD/CAD",AJ485,0)</f>
        <v>0</v>
      </c>
      <c r="BT485" s="6">
        <f t="shared" ref="BT485:BT487" si="2136">IF(B485="USD/CHF",AG485,0)</f>
        <v>0</v>
      </c>
      <c r="BU485" s="6">
        <f t="shared" ref="BU485:BU487" si="2137">IF(B485="USD/CHF",AH485,0)</f>
        <v>0</v>
      </c>
      <c r="BV485" s="17">
        <f t="shared" ref="BV485:BV487" si="2138">IF(B485="USD/CHF",AI485,0)</f>
        <v>0</v>
      </c>
      <c r="BW485" s="17">
        <f t="shared" ref="BW485:BW487" si="2139">IF(B485="USD/CHF",AJ485,0)</f>
        <v>0</v>
      </c>
      <c r="BX485" s="6">
        <f t="shared" ref="BX485:BX487" si="2140">IF(B485="USD/JPY",AG485,0)</f>
        <v>0</v>
      </c>
      <c r="BY485" s="6">
        <f t="shared" ref="BY485:BY487" si="2141">IF(B485="USD/JPY",AH485,0)</f>
        <v>0</v>
      </c>
      <c r="BZ485" s="6">
        <f t="shared" ref="BZ485:BZ487" si="2142">IF(B485="USD/JPY",AI485,0)</f>
        <v>0</v>
      </c>
      <c r="CA485" s="6">
        <f t="shared" ref="CA485:CA487" si="2143">IF(B485="USD/JPY",AJ485,0)</f>
        <v>0</v>
      </c>
      <c r="CB485" s="6">
        <f t="shared" ref="CB485:CB487" si="2144">IF(B485="CRUDE",AG485,0)</f>
        <v>0</v>
      </c>
      <c r="CC485" s="6">
        <f t="shared" ref="CC485:CC487" si="2145">IF(B485="CRUDE",AH485,0)</f>
        <v>0</v>
      </c>
      <c r="CD485" s="6">
        <f t="shared" ref="CD485:CD487" si="2146">IF(B485="CRUDE",AI485,0)</f>
        <v>0</v>
      </c>
      <c r="CE485" s="6">
        <f t="shared" ref="CE485:CE487" si="2147">IF(B485="CRUDE",AJ485,0)</f>
        <v>0</v>
      </c>
      <c r="CF485" s="6">
        <f t="shared" ref="CF485:CF487" si="2148">IF(B485="GOLD",AG485,0)</f>
        <v>0</v>
      </c>
      <c r="CG485" s="6">
        <f t="shared" ref="CG485:CG487" si="2149">IF(B485="GOLD",AH485,0)</f>
        <v>0</v>
      </c>
      <c r="CH485" s="6">
        <f t="shared" ref="CH485:CH487" si="2150">IF(B485="GOLD",AI485,0)</f>
        <v>0</v>
      </c>
      <c r="CI485" s="6">
        <f t="shared" ref="CI485:CI487" si="2151">IF(B485="GOLD",AJ485,0)</f>
        <v>0</v>
      </c>
      <c r="CJ485" s="6">
        <f t="shared" ref="CJ485:CJ487" si="2152">IF(B485="SILVER",AG485,0)</f>
        <v>0</v>
      </c>
      <c r="CK485" s="6">
        <f t="shared" ref="CK485:CK487" si="2153">IF(B485="SILVER",AH485,0)</f>
        <v>0</v>
      </c>
      <c r="CL485" s="6">
        <f t="shared" ref="CL485:CL487" si="2154">IF(B485="SILVER",AI485,0)</f>
        <v>0</v>
      </c>
      <c r="CM485" s="6">
        <f t="shared" ref="CM485:CM487" si="2155">IF(B485="SILVER",AJ485,0)</f>
        <v>0</v>
      </c>
      <c r="CN485" s="6">
        <f t="shared" ref="CN485:CN487" si="2156">IF(B485="US 500",AG485,0)</f>
        <v>0</v>
      </c>
      <c r="CO485" s="6">
        <f t="shared" ref="CO485:CO487" si="2157">IF(B485="US 500",AH485,0)</f>
        <v>0</v>
      </c>
      <c r="CP485" s="6">
        <f t="shared" ref="CP485:CP487" si="2158">IF(B485="US 500",AI485,0)</f>
        <v>0</v>
      </c>
      <c r="CQ485" s="6">
        <f t="shared" ref="CQ485:CQ487" si="2159">IF(B485="US 500",AJ485,0)</f>
        <v>0</v>
      </c>
      <c r="CR485" s="6">
        <f t="shared" ref="CR485:CR487" si="2160">IF(B485="N GAS",AG485,0)</f>
        <v>0</v>
      </c>
      <c r="CS485" s="6">
        <f t="shared" ref="CS485:CS487" si="2161">IF(B485="N GAS",AH485,0)</f>
        <v>0</v>
      </c>
      <c r="CT485" s="6">
        <f t="shared" ref="CT485:CT487" si="2162">IF(B485="N GAS",AI485,0)</f>
        <v>0</v>
      </c>
      <c r="CU485" s="6">
        <f t="shared" ref="CU485:CU487" si="2163">IF(B485="N GAS",AJ485,0)</f>
        <v>0</v>
      </c>
      <c r="CV485" s="79">
        <f t="shared" ref="CV485:CV487" si="2164">IF(B485="SMALLCAP 2000",AG485,0)</f>
        <v>-53.25</v>
      </c>
      <c r="CW485" s="6">
        <f t="shared" ref="CW485:CW487" si="2165">IF(B485="SMALLCAP 2000",AH485,0)</f>
        <v>0</v>
      </c>
      <c r="CX485" s="6">
        <f t="shared" ref="CX485:CX487" si="2166">IF(B485="SMALLCAP 2000",AI485,0)</f>
        <v>0</v>
      </c>
      <c r="CY485" s="6">
        <f t="shared" ref="CY485:CY487" si="2167">IF(B485="SMALLCAP 2000",AJ485,0)</f>
        <v>0</v>
      </c>
      <c r="CZ485" s="6">
        <f t="shared" ref="CZ485:CZ487" si="2168">IF(B485="US TECH",AG485,0)</f>
        <v>0</v>
      </c>
      <c r="DA485" s="6">
        <f t="shared" ref="DA485:DA487" si="2169">IF(B485="US TECH",AH485,0)</f>
        <v>0</v>
      </c>
      <c r="DB485" s="6">
        <f t="shared" ref="DB485:DB487" si="2170">IF(B485="US TECH",AI485,0)</f>
        <v>0</v>
      </c>
      <c r="DC485" s="6">
        <f t="shared" ref="DC485:DC487" si="2171">IF(B485="US TECH",AJ485,0)</f>
        <v>0</v>
      </c>
      <c r="DD485" s="133">
        <f t="shared" ref="DD485:DD487" si="2172">IF(B485="WALL ST 30",AG485,0)</f>
        <v>0</v>
      </c>
      <c r="DE485" s="133">
        <f t="shared" ref="DE485:DE487" si="2173">IF(B485="WALL ST 30",AH485,0)</f>
        <v>0</v>
      </c>
      <c r="DF485" s="133">
        <f t="shared" ref="DF485:DF487" si="2174">IF(B485="WALL ST 30",AI485,0)</f>
        <v>0</v>
      </c>
      <c r="DG485" s="133">
        <f t="shared" ref="DG485:DG487" si="2175">IF(B485="WALL ST 30",AJ485,0)</f>
        <v>0</v>
      </c>
      <c r="DH485" s="56"/>
      <c r="DI485" s="56"/>
      <c r="DJ485" s="56"/>
      <c r="DK485" s="56"/>
      <c r="DL485" s="56"/>
    </row>
    <row r="486" spans="1:116" s="31" customFormat="1" ht="29.25" customHeight="1" thickTop="1" thickBot="1" x14ac:dyDescent="0.35">
      <c r="A486" s="4">
        <v>44515</v>
      </c>
      <c r="B486" s="5" t="s">
        <v>599</v>
      </c>
      <c r="C486" s="5" t="s">
        <v>41</v>
      </c>
      <c r="D486" s="12" t="s">
        <v>11</v>
      </c>
      <c r="E486" s="5" t="s">
        <v>542</v>
      </c>
      <c r="F486" s="5" t="s">
        <v>30</v>
      </c>
      <c r="G486" s="35" t="s">
        <v>605</v>
      </c>
      <c r="H486" s="53">
        <v>55</v>
      </c>
      <c r="I486" s="82">
        <v>45</v>
      </c>
      <c r="J486" s="17">
        <v>43</v>
      </c>
      <c r="K486" s="17">
        <f t="shared" si="1482"/>
        <v>1735.1</v>
      </c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68">
        <v>43</v>
      </c>
      <c r="AD486" s="125"/>
      <c r="AE486" s="125"/>
      <c r="AF486" s="123"/>
      <c r="AG486" s="117">
        <f t="shared" si="2100"/>
        <v>0</v>
      </c>
      <c r="AH486" s="6">
        <f t="shared" si="2101"/>
        <v>0</v>
      </c>
      <c r="AI486" s="68">
        <f t="shared" si="2102"/>
        <v>43</v>
      </c>
      <c r="AJ486" s="17">
        <f t="shared" si="2103"/>
        <v>0</v>
      </c>
      <c r="AK486" s="20">
        <f t="shared" si="1481"/>
        <v>43</v>
      </c>
      <c r="AL486" s="20">
        <f t="shared" si="1483"/>
        <v>1612.35</v>
      </c>
      <c r="AM486" s="20"/>
      <c r="AN486" s="6">
        <f t="shared" si="2104"/>
        <v>0</v>
      </c>
      <c r="AO486" s="6">
        <f t="shared" si="2105"/>
        <v>0</v>
      </c>
      <c r="AP486" s="17">
        <f t="shared" si="2106"/>
        <v>0</v>
      </c>
      <c r="AQ486" s="17">
        <f t="shared" si="2107"/>
        <v>0</v>
      </c>
      <c r="AR486" s="6">
        <f t="shared" si="2108"/>
        <v>0</v>
      </c>
      <c r="AS486" s="6">
        <f t="shared" si="2109"/>
        <v>0</v>
      </c>
      <c r="AT486" s="6">
        <f t="shared" si="2110"/>
        <v>0</v>
      </c>
      <c r="AU486" s="6">
        <f t="shared" si="2111"/>
        <v>0</v>
      </c>
      <c r="AV486" s="6">
        <f t="shared" si="2112"/>
        <v>0</v>
      </c>
      <c r="AW486" s="6">
        <f t="shared" si="2113"/>
        <v>0</v>
      </c>
      <c r="AX486" s="6">
        <f t="shared" si="2114"/>
        <v>0</v>
      </c>
      <c r="AY486" s="6">
        <f t="shared" si="2115"/>
        <v>0</v>
      </c>
      <c r="AZ486" s="6">
        <f t="shared" si="2116"/>
        <v>0</v>
      </c>
      <c r="BA486" s="6">
        <f t="shared" si="2117"/>
        <v>0</v>
      </c>
      <c r="BB486" s="6">
        <f t="shared" si="2118"/>
        <v>0</v>
      </c>
      <c r="BC486" s="6">
        <f t="shared" si="2119"/>
        <v>0</v>
      </c>
      <c r="BD486" s="6">
        <f t="shared" si="2120"/>
        <v>0</v>
      </c>
      <c r="BE486" s="6">
        <f t="shared" si="2121"/>
        <v>0</v>
      </c>
      <c r="BF486" s="6">
        <f t="shared" si="2122"/>
        <v>0</v>
      </c>
      <c r="BG486" s="6">
        <f t="shared" si="2123"/>
        <v>0</v>
      </c>
      <c r="BH486" s="6">
        <f t="shared" si="2124"/>
        <v>0</v>
      </c>
      <c r="BI486" s="6">
        <f t="shared" si="2125"/>
        <v>0</v>
      </c>
      <c r="BJ486" s="6">
        <f t="shared" si="2126"/>
        <v>0</v>
      </c>
      <c r="BK486" s="17">
        <f t="shared" si="2127"/>
        <v>0</v>
      </c>
      <c r="BL486" s="6">
        <f t="shared" si="2128"/>
        <v>0</v>
      </c>
      <c r="BM486" s="6">
        <f t="shared" si="2129"/>
        <v>0</v>
      </c>
      <c r="BN486" s="6">
        <f t="shared" si="2130"/>
        <v>0</v>
      </c>
      <c r="BO486" s="6">
        <f t="shared" si="2131"/>
        <v>0</v>
      </c>
      <c r="BP486" s="6">
        <f t="shared" si="2132"/>
        <v>0</v>
      </c>
      <c r="BQ486" s="6">
        <f t="shared" si="2133"/>
        <v>0</v>
      </c>
      <c r="BR486" s="6">
        <f t="shared" si="2134"/>
        <v>0</v>
      </c>
      <c r="BS486" s="6">
        <f t="shared" si="2135"/>
        <v>0</v>
      </c>
      <c r="BT486" s="6">
        <f t="shared" si="2136"/>
        <v>0</v>
      </c>
      <c r="BU486" s="6">
        <f t="shared" si="2137"/>
        <v>0</v>
      </c>
      <c r="BV486" s="17">
        <f t="shared" si="2138"/>
        <v>0</v>
      </c>
      <c r="BW486" s="17">
        <f t="shared" si="2139"/>
        <v>0</v>
      </c>
      <c r="BX486" s="6">
        <f t="shared" si="2140"/>
        <v>0</v>
      </c>
      <c r="BY486" s="6">
        <f t="shared" si="2141"/>
        <v>0</v>
      </c>
      <c r="BZ486" s="6">
        <f t="shared" si="2142"/>
        <v>0</v>
      </c>
      <c r="CA486" s="6">
        <f t="shared" si="2143"/>
        <v>0</v>
      </c>
      <c r="CB486" s="6">
        <f t="shared" si="2144"/>
        <v>0</v>
      </c>
      <c r="CC486" s="6">
        <f t="shared" si="2145"/>
        <v>0</v>
      </c>
      <c r="CD486" s="6">
        <f t="shared" si="2146"/>
        <v>0</v>
      </c>
      <c r="CE486" s="6">
        <f t="shared" si="2147"/>
        <v>0</v>
      </c>
      <c r="CF486" s="6">
        <f t="shared" si="2148"/>
        <v>0</v>
      </c>
      <c r="CG486" s="6">
        <f t="shared" si="2149"/>
        <v>0</v>
      </c>
      <c r="CH486" s="6">
        <f t="shared" si="2150"/>
        <v>0</v>
      </c>
      <c r="CI486" s="6">
        <f t="shared" si="2151"/>
        <v>0</v>
      </c>
      <c r="CJ486" s="6">
        <f t="shared" si="2152"/>
        <v>0</v>
      </c>
      <c r="CK486" s="6">
        <f t="shared" si="2153"/>
        <v>0</v>
      </c>
      <c r="CL486" s="6">
        <f t="shared" si="2154"/>
        <v>0</v>
      </c>
      <c r="CM486" s="6">
        <f t="shared" si="2155"/>
        <v>0</v>
      </c>
      <c r="CN486" s="6">
        <f t="shared" si="2156"/>
        <v>0</v>
      </c>
      <c r="CO486" s="6">
        <f t="shared" si="2157"/>
        <v>0</v>
      </c>
      <c r="CP486" s="6">
        <f t="shared" si="2158"/>
        <v>0</v>
      </c>
      <c r="CQ486" s="6">
        <f t="shared" si="2159"/>
        <v>0</v>
      </c>
      <c r="CR486" s="6">
        <f t="shared" si="2160"/>
        <v>0</v>
      </c>
      <c r="CS486" s="6">
        <f t="shared" si="2161"/>
        <v>0</v>
      </c>
      <c r="CT486" s="6">
        <f t="shared" si="2162"/>
        <v>0</v>
      </c>
      <c r="CU486" s="6">
        <f t="shared" si="2163"/>
        <v>0</v>
      </c>
      <c r="CV486" s="6">
        <f t="shared" si="2164"/>
        <v>0</v>
      </c>
      <c r="CW486" s="6">
        <f t="shared" si="2165"/>
        <v>0</v>
      </c>
      <c r="CX486" s="6">
        <f t="shared" si="2166"/>
        <v>0</v>
      </c>
      <c r="CY486" s="6">
        <f t="shared" si="2167"/>
        <v>0</v>
      </c>
      <c r="CZ486" s="6">
        <f t="shared" si="2168"/>
        <v>0</v>
      </c>
      <c r="DA486" s="6">
        <f t="shared" si="2169"/>
        <v>0</v>
      </c>
      <c r="DB486" s="6">
        <f t="shared" si="2170"/>
        <v>0</v>
      </c>
      <c r="DC486" s="6">
        <f t="shared" si="2171"/>
        <v>0</v>
      </c>
      <c r="DD486" s="133">
        <f t="shared" si="2172"/>
        <v>0</v>
      </c>
      <c r="DE486" s="133">
        <f t="shared" si="2173"/>
        <v>0</v>
      </c>
      <c r="DF486" s="138">
        <f t="shared" si="2174"/>
        <v>43</v>
      </c>
      <c r="DG486" s="133">
        <f t="shared" si="2175"/>
        <v>0</v>
      </c>
      <c r="DH486" s="56"/>
      <c r="DI486" s="56"/>
      <c r="DJ486" s="56"/>
      <c r="DK486" s="56"/>
      <c r="DL486" s="56"/>
    </row>
    <row r="487" spans="1:116" s="31" customFormat="1" ht="29.25" customHeight="1" thickTop="1" thickBot="1" x14ac:dyDescent="0.35">
      <c r="A487" s="4">
        <v>44515</v>
      </c>
      <c r="B487" s="51" t="s">
        <v>8</v>
      </c>
      <c r="C487" s="5" t="s">
        <v>502</v>
      </c>
      <c r="D487" s="12" t="s">
        <v>11</v>
      </c>
      <c r="E487" s="5" t="s">
        <v>27</v>
      </c>
      <c r="F487" s="5" t="s">
        <v>1</v>
      </c>
      <c r="G487" s="35" t="s">
        <v>606</v>
      </c>
      <c r="H487" s="53">
        <v>58</v>
      </c>
      <c r="I487" s="81">
        <v>-42</v>
      </c>
      <c r="J487" s="72">
        <v>-43</v>
      </c>
      <c r="K487" s="17">
        <f t="shared" si="1482"/>
        <v>1692.1</v>
      </c>
      <c r="L487" s="17"/>
      <c r="M487" s="17"/>
      <c r="N487" s="17"/>
      <c r="O487" s="17"/>
      <c r="P487" s="17"/>
      <c r="Q487" s="17"/>
      <c r="R487" s="72">
        <v>-43</v>
      </c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25"/>
      <c r="AE487" s="125"/>
      <c r="AF487" s="123"/>
      <c r="AG487" s="117">
        <f t="shared" si="2100"/>
        <v>0</v>
      </c>
      <c r="AH487" s="6">
        <f t="shared" si="2101"/>
        <v>0</v>
      </c>
      <c r="AI487" s="17">
        <f t="shared" si="2102"/>
        <v>0</v>
      </c>
      <c r="AJ487" s="72">
        <f t="shared" si="2103"/>
        <v>-43</v>
      </c>
      <c r="AK487" s="20">
        <f t="shared" si="1481"/>
        <v>0</v>
      </c>
      <c r="AL487" s="20">
        <f t="shared" si="1483"/>
        <v>1612.35</v>
      </c>
      <c r="AM487" s="20"/>
      <c r="AN487" s="6">
        <f t="shared" si="2104"/>
        <v>0</v>
      </c>
      <c r="AO487" s="6">
        <f t="shared" si="2105"/>
        <v>0</v>
      </c>
      <c r="AP487" s="17">
        <f t="shared" si="2106"/>
        <v>0</v>
      </c>
      <c r="AQ487" s="17">
        <f t="shared" si="2107"/>
        <v>0</v>
      </c>
      <c r="AR487" s="6">
        <f t="shared" si="2108"/>
        <v>0</v>
      </c>
      <c r="AS487" s="6">
        <f t="shared" si="2109"/>
        <v>0</v>
      </c>
      <c r="AT487" s="6">
        <f t="shared" si="2110"/>
        <v>0</v>
      </c>
      <c r="AU487" s="6">
        <f t="shared" si="2111"/>
        <v>0</v>
      </c>
      <c r="AV487" s="6">
        <f t="shared" si="2112"/>
        <v>0</v>
      </c>
      <c r="AW487" s="6">
        <f t="shared" si="2113"/>
        <v>0</v>
      </c>
      <c r="AX487" s="6">
        <f t="shared" si="2114"/>
        <v>0</v>
      </c>
      <c r="AY487" s="6">
        <f t="shared" si="2115"/>
        <v>0</v>
      </c>
      <c r="AZ487" s="6">
        <f t="shared" si="2116"/>
        <v>0</v>
      </c>
      <c r="BA487" s="6">
        <f t="shared" si="2117"/>
        <v>0</v>
      </c>
      <c r="BB487" s="6">
        <f t="shared" si="2118"/>
        <v>0</v>
      </c>
      <c r="BC487" s="6">
        <f t="shared" si="2119"/>
        <v>0</v>
      </c>
      <c r="BD487" s="6">
        <f t="shared" si="2120"/>
        <v>0</v>
      </c>
      <c r="BE487" s="6">
        <f t="shared" si="2121"/>
        <v>0</v>
      </c>
      <c r="BF487" s="6">
        <f t="shared" si="2122"/>
        <v>0</v>
      </c>
      <c r="BG487" s="6">
        <f t="shared" si="2123"/>
        <v>0</v>
      </c>
      <c r="BH487" s="6">
        <f t="shared" si="2124"/>
        <v>0</v>
      </c>
      <c r="BI487" s="6">
        <f t="shared" si="2125"/>
        <v>0</v>
      </c>
      <c r="BJ487" s="6">
        <f t="shared" si="2126"/>
        <v>0</v>
      </c>
      <c r="BK487" s="17">
        <f t="shared" si="2127"/>
        <v>0</v>
      </c>
      <c r="BL487" s="6">
        <f t="shared" si="2128"/>
        <v>0</v>
      </c>
      <c r="BM487" s="6">
        <f t="shared" si="2129"/>
        <v>0</v>
      </c>
      <c r="BN487" s="6">
        <f t="shared" si="2130"/>
        <v>0</v>
      </c>
      <c r="BO487" s="79">
        <f t="shared" si="2131"/>
        <v>-43</v>
      </c>
      <c r="BP487" s="6">
        <f t="shared" si="2132"/>
        <v>0</v>
      </c>
      <c r="BQ487" s="6">
        <f t="shared" si="2133"/>
        <v>0</v>
      </c>
      <c r="BR487" s="6">
        <f t="shared" si="2134"/>
        <v>0</v>
      </c>
      <c r="BS487" s="6">
        <f t="shared" si="2135"/>
        <v>0</v>
      </c>
      <c r="BT487" s="6">
        <f t="shared" si="2136"/>
        <v>0</v>
      </c>
      <c r="BU487" s="6">
        <f t="shared" si="2137"/>
        <v>0</v>
      </c>
      <c r="BV487" s="17">
        <f t="shared" si="2138"/>
        <v>0</v>
      </c>
      <c r="BW487" s="17">
        <f t="shared" si="2139"/>
        <v>0</v>
      </c>
      <c r="BX487" s="6">
        <f t="shared" si="2140"/>
        <v>0</v>
      </c>
      <c r="BY487" s="6">
        <f t="shared" si="2141"/>
        <v>0</v>
      </c>
      <c r="BZ487" s="6">
        <f t="shared" si="2142"/>
        <v>0</v>
      </c>
      <c r="CA487" s="6">
        <f t="shared" si="2143"/>
        <v>0</v>
      </c>
      <c r="CB487" s="6">
        <f t="shared" si="2144"/>
        <v>0</v>
      </c>
      <c r="CC487" s="6">
        <f t="shared" si="2145"/>
        <v>0</v>
      </c>
      <c r="CD487" s="6">
        <f t="shared" si="2146"/>
        <v>0</v>
      </c>
      <c r="CE487" s="6">
        <f t="shared" si="2147"/>
        <v>0</v>
      </c>
      <c r="CF487" s="6">
        <f t="shared" si="2148"/>
        <v>0</v>
      </c>
      <c r="CG487" s="6">
        <f t="shared" si="2149"/>
        <v>0</v>
      </c>
      <c r="CH487" s="6">
        <f t="shared" si="2150"/>
        <v>0</v>
      </c>
      <c r="CI487" s="6">
        <f t="shared" si="2151"/>
        <v>0</v>
      </c>
      <c r="CJ487" s="6">
        <f t="shared" si="2152"/>
        <v>0</v>
      </c>
      <c r="CK487" s="6">
        <f t="shared" si="2153"/>
        <v>0</v>
      </c>
      <c r="CL487" s="6">
        <f t="shared" si="2154"/>
        <v>0</v>
      </c>
      <c r="CM487" s="6">
        <f t="shared" si="2155"/>
        <v>0</v>
      </c>
      <c r="CN487" s="6">
        <f t="shared" si="2156"/>
        <v>0</v>
      </c>
      <c r="CO487" s="6">
        <f t="shared" si="2157"/>
        <v>0</v>
      </c>
      <c r="CP487" s="6">
        <f t="shared" si="2158"/>
        <v>0</v>
      </c>
      <c r="CQ487" s="6">
        <f t="shared" si="2159"/>
        <v>0</v>
      </c>
      <c r="CR487" s="6">
        <f t="shared" si="2160"/>
        <v>0</v>
      </c>
      <c r="CS487" s="6">
        <f t="shared" si="2161"/>
        <v>0</v>
      </c>
      <c r="CT487" s="6">
        <f t="shared" si="2162"/>
        <v>0</v>
      </c>
      <c r="CU487" s="6">
        <f t="shared" si="2163"/>
        <v>0</v>
      </c>
      <c r="CV487" s="6">
        <f t="shared" si="2164"/>
        <v>0</v>
      </c>
      <c r="CW487" s="6">
        <f t="shared" si="2165"/>
        <v>0</v>
      </c>
      <c r="CX487" s="6">
        <f t="shared" si="2166"/>
        <v>0</v>
      </c>
      <c r="CY487" s="6">
        <f t="shared" si="2167"/>
        <v>0</v>
      </c>
      <c r="CZ487" s="6">
        <f t="shared" si="2168"/>
        <v>0</v>
      </c>
      <c r="DA487" s="6">
        <f t="shared" si="2169"/>
        <v>0</v>
      </c>
      <c r="DB487" s="6">
        <f t="shared" si="2170"/>
        <v>0</v>
      </c>
      <c r="DC487" s="6">
        <f t="shared" si="2171"/>
        <v>0</v>
      </c>
      <c r="DD487" s="133">
        <f t="shared" si="2172"/>
        <v>0</v>
      </c>
      <c r="DE487" s="133">
        <f t="shared" si="2173"/>
        <v>0</v>
      </c>
      <c r="DF487" s="133">
        <f t="shared" si="2174"/>
        <v>0</v>
      </c>
      <c r="DG487" s="133">
        <f t="shared" si="2175"/>
        <v>0</v>
      </c>
      <c r="DH487" s="56"/>
      <c r="DI487" s="56"/>
      <c r="DJ487" s="56"/>
      <c r="DK487" s="56"/>
      <c r="DL487" s="56"/>
    </row>
    <row r="488" spans="1:116" s="31" customFormat="1" ht="29.25" customHeight="1" thickTop="1" thickBot="1" x14ac:dyDescent="0.35">
      <c r="A488" s="4">
        <v>44516</v>
      </c>
      <c r="B488" s="5" t="s">
        <v>23</v>
      </c>
      <c r="C488" s="5" t="s">
        <v>502</v>
      </c>
      <c r="D488" s="5" t="s">
        <v>11</v>
      </c>
      <c r="E488" s="5" t="s">
        <v>64</v>
      </c>
      <c r="F488" s="5" t="s">
        <v>30</v>
      </c>
      <c r="G488" s="35" t="s">
        <v>607</v>
      </c>
      <c r="H488" s="53">
        <v>53.25</v>
      </c>
      <c r="I488" s="82">
        <v>46.75</v>
      </c>
      <c r="J488" s="17">
        <v>44.75</v>
      </c>
      <c r="K488" s="17">
        <f t="shared" si="1482"/>
        <v>1736.85</v>
      </c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68">
        <v>44.75</v>
      </c>
      <c r="X488" s="17"/>
      <c r="Y488" s="17"/>
      <c r="Z488" s="17"/>
      <c r="AA488" s="17"/>
      <c r="AB488" s="17"/>
      <c r="AC488" s="17"/>
      <c r="AD488" s="125"/>
      <c r="AE488" s="125"/>
      <c r="AF488" s="123"/>
      <c r="AG488" s="117">
        <f t="shared" ref="AG488:AG492" si="2176">IF(C488="HF",J488,0)</f>
        <v>0</v>
      </c>
      <c r="AH488" s="6">
        <f t="shared" ref="AH488:AH492" si="2177">IF(C488="HF2",J488,0)</f>
        <v>0</v>
      </c>
      <c r="AI488" s="17">
        <f t="shared" ref="AI488:AI492" si="2178">IF(C488="HF3",J488,0)</f>
        <v>0</v>
      </c>
      <c r="AJ488" s="68">
        <f t="shared" ref="AJ488:AJ492" si="2179">IF(C488="DP",J488,0)</f>
        <v>44.75</v>
      </c>
      <c r="AK488" s="20">
        <f t="shared" si="1481"/>
        <v>0</v>
      </c>
      <c r="AL488" s="20">
        <f t="shared" si="1483"/>
        <v>1612.35</v>
      </c>
      <c r="AM488" s="20"/>
      <c r="AN488" s="6">
        <f t="shared" ref="AN488:AN492" si="2180">IF(B488="AUD/JPY",AG488,0)</f>
        <v>0</v>
      </c>
      <c r="AO488" s="6">
        <f t="shared" ref="AO488:AO492" si="2181">IF(B488="AUD/JPY",AH488,0)</f>
        <v>0</v>
      </c>
      <c r="AP488" s="17">
        <f t="shared" ref="AP488:AP492" si="2182">IF(B488="AUD/JPY",AI488,0)</f>
        <v>0</v>
      </c>
      <c r="AQ488" s="17">
        <f t="shared" ref="AQ488:AQ492" si="2183">IF(B488="AUD/JPY",AJ488,0)</f>
        <v>0</v>
      </c>
      <c r="AR488" s="6">
        <f t="shared" ref="AR488:AR492" si="2184">IF(B488="AUD/USD",AG488,0)</f>
        <v>0</v>
      </c>
      <c r="AS488" s="6">
        <f t="shared" ref="AS488:AS492" si="2185">IF(B488="AUD/USD",AH488,0)</f>
        <v>0</v>
      </c>
      <c r="AT488" s="6">
        <f t="shared" ref="AT488:AT492" si="2186">IF(B488="AUD/USD",AI488,0)</f>
        <v>0</v>
      </c>
      <c r="AU488" s="6">
        <f t="shared" ref="AU488:AU492" si="2187">IF(B488="AUD/USD",AJ488,0)</f>
        <v>0</v>
      </c>
      <c r="AV488" s="6">
        <f t="shared" ref="AV488:AV492" si="2188">IF(B488="EUR/GBP",AG488,0)</f>
        <v>0</v>
      </c>
      <c r="AW488" s="6">
        <f t="shared" ref="AW488:AW492" si="2189">IF(B488="EUR/GBP",AH488,0)</f>
        <v>0</v>
      </c>
      <c r="AX488" s="6">
        <f t="shared" ref="AX488:AX492" si="2190">IF(B488="EUR/GBP",AI488,0)</f>
        <v>0</v>
      </c>
      <c r="AY488" s="6">
        <f t="shared" ref="AY488:AY492" si="2191">IF(B488="EUR/GBP",AJ488,0)</f>
        <v>0</v>
      </c>
      <c r="AZ488" s="6">
        <f t="shared" ref="AZ488:AZ492" si="2192">IF(B488="EUR/JPY",AG488,0)</f>
        <v>0</v>
      </c>
      <c r="BA488" s="6">
        <f t="shared" ref="BA488:BA492" si="2193">IF(B488="EUR/JPY",AH488,0)</f>
        <v>0</v>
      </c>
      <c r="BB488" s="6">
        <f t="shared" ref="BB488:BB492" si="2194">IF(B488="EUR/JPY",AI488,0)</f>
        <v>0</v>
      </c>
      <c r="BC488" s="6">
        <f t="shared" ref="BC488:BC492" si="2195">IF(B488="EUR/JPY",AJ488,0)</f>
        <v>0</v>
      </c>
      <c r="BD488" s="6">
        <f t="shared" ref="BD488:BD492" si="2196">IF(B488="EUR/USD",AG488,0)</f>
        <v>0</v>
      </c>
      <c r="BE488" s="6">
        <f t="shared" ref="BE488:BE492" si="2197">IF(B488="EUR/USD",AH488,0)</f>
        <v>0</v>
      </c>
      <c r="BF488" s="6">
        <f t="shared" ref="BF488:BF492" si="2198">IF(B488="EUR/USD",AI488,0)</f>
        <v>0</v>
      </c>
      <c r="BG488" s="6">
        <f t="shared" ref="BG488:BG492" si="2199">IF(B488="EUR/USD",AJ488,0)</f>
        <v>0</v>
      </c>
      <c r="BH488" s="6">
        <f t="shared" ref="BH488:BH492" si="2200">IF(B488="GBP/JPY",AG488,0)</f>
        <v>0</v>
      </c>
      <c r="BI488" s="6">
        <f t="shared" ref="BI488:BI492" si="2201">IF(B488="GBP/JPY",AH488,0)</f>
        <v>0</v>
      </c>
      <c r="BJ488" s="6">
        <f t="shared" ref="BJ488:BJ492" si="2202">IF(B488="GBP/JPY",AI488,0)</f>
        <v>0</v>
      </c>
      <c r="BK488" s="17">
        <f t="shared" ref="BK488:BK492" si="2203">IF(B488="GBP/JPY",AJ488,0)</f>
        <v>0</v>
      </c>
      <c r="BL488" s="6">
        <f t="shared" ref="BL488:BL492" si="2204">IF(B488="GBP/USD",AG488,0)</f>
        <v>0</v>
      </c>
      <c r="BM488" s="6">
        <f t="shared" ref="BM488:BM492" si="2205">IF(B488="GBP/USD",AH488,0)</f>
        <v>0</v>
      </c>
      <c r="BN488" s="6">
        <f t="shared" ref="BN488:BN492" si="2206">IF(B488="GBP/USD",AI488,0)</f>
        <v>0</v>
      </c>
      <c r="BO488" s="6">
        <f t="shared" ref="BO488:BO492" si="2207">IF(B488="GBP/USD",AJ488,0)</f>
        <v>0</v>
      </c>
      <c r="BP488" s="6">
        <f t="shared" ref="BP488:BP492" si="2208">IF(B488="USD/CAD",AG488,0)</f>
        <v>0</v>
      </c>
      <c r="BQ488" s="6">
        <f t="shared" ref="BQ488:BQ492" si="2209">IF(B488="USD/CAD",AH488,0)</f>
        <v>0</v>
      </c>
      <c r="BR488" s="6">
        <f t="shared" ref="BR488:BR492" si="2210">IF(B488="USD/CAD",AI488,0)</f>
        <v>0</v>
      </c>
      <c r="BS488" s="6">
        <f t="shared" ref="BS488:BS492" si="2211">IF(B488="USD/CAD",AJ488,0)</f>
        <v>0</v>
      </c>
      <c r="BT488" s="6">
        <f t="shared" ref="BT488:BT492" si="2212">IF(B488="USD/CHF",AG488,0)</f>
        <v>0</v>
      </c>
      <c r="BU488" s="6">
        <f t="shared" ref="BU488:BU492" si="2213">IF(B488="USD/CHF",AH488,0)</f>
        <v>0</v>
      </c>
      <c r="BV488" s="17">
        <f t="shared" ref="BV488:BV492" si="2214">IF(B488="USD/CHF",AI488,0)</f>
        <v>0</v>
      </c>
      <c r="BW488" s="17">
        <f t="shared" ref="BW488:BW492" si="2215">IF(B488="USD/CHF",AJ488,0)</f>
        <v>0</v>
      </c>
      <c r="BX488" s="6">
        <f t="shared" ref="BX488:BX492" si="2216">IF(B488="USD/JPY",AG488,0)</f>
        <v>0</v>
      </c>
      <c r="BY488" s="6">
        <f t="shared" ref="BY488:BY492" si="2217">IF(B488="USD/JPY",AH488,0)</f>
        <v>0</v>
      </c>
      <c r="BZ488" s="6">
        <f t="shared" ref="BZ488:BZ492" si="2218">IF(B488="USD/JPY",AI488,0)</f>
        <v>0</v>
      </c>
      <c r="CA488" s="6">
        <f t="shared" ref="CA488:CA492" si="2219">IF(B488="USD/JPY",AJ488,0)</f>
        <v>0</v>
      </c>
      <c r="CB488" s="6">
        <f t="shared" ref="CB488:CB492" si="2220">IF(B488="CRUDE",AG488,0)</f>
        <v>0</v>
      </c>
      <c r="CC488" s="6">
        <f t="shared" ref="CC488:CC492" si="2221">IF(B488="CRUDE",AH488,0)</f>
        <v>0</v>
      </c>
      <c r="CD488" s="6">
        <f t="shared" ref="CD488:CD492" si="2222">IF(B488="CRUDE",AI488,0)</f>
        <v>0</v>
      </c>
      <c r="CE488" s="6">
        <f t="shared" ref="CE488:CE492" si="2223">IF(B488="CRUDE",AJ488,0)</f>
        <v>0</v>
      </c>
      <c r="CF488" s="6">
        <f t="shared" ref="CF488:CF492" si="2224">IF(B488="GOLD",AG488,0)</f>
        <v>0</v>
      </c>
      <c r="CG488" s="6">
        <f t="shared" ref="CG488:CG492" si="2225">IF(B488="GOLD",AH488,0)</f>
        <v>0</v>
      </c>
      <c r="CH488" s="6">
        <f t="shared" ref="CH488:CH492" si="2226">IF(B488="GOLD",AI488,0)</f>
        <v>0</v>
      </c>
      <c r="CI488" s="36">
        <f t="shared" ref="CI488:CI492" si="2227">IF(B488="GOLD",AJ488,0)</f>
        <v>44.75</v>
      </c>
      <c r="CJ488" s="6">
        <f t="shared" ref="CJ488:CJ492" si="2228">IF(B488="SILVER",AG488,0)</f>
        <v>0</v>
      </c>
      <c r="CK488" s="6">
        <f t="shared" ref="CK488:CK492" si="2229">IF(B488="SILVER",AH488,0)</f>
        <v>0</v>
      </c>
      <c r="CL488" s="6">
        <f t="shared" ref="CL488:CL492" si="2230">IF(B488="SILVER",AI488,0)</f>
        <v>0</v>
      </c>
      <c r="CM488" s="6">
        <f t="shared" ref="CM488:CM492" si="2231">IF(B488="SILVER",AJ488,0)</f>
        <v>0</v>
      </c>
      <c r="CN488" s="6">
        <f t="shared" ref="CN488:CN492" si="2232">IF(B488="US 500",AG488,0)</f>
        <v>0</v>
      </c>
      <c r="CO488" s="6">
        <f t="shared" ref="CO488:CO492" si="2233">IF(B488="US 500",AH488,0)</f>
        <v>0</v>
      </c>
      <c r="CP488" s="6">
        <f t="shared" ref="CP488:CP492" si="2234">IF(B488="US 500",AI488,0)</f>
        <v>0</v>
      </c>
      <c r="CQ488" s="6">
        <f t="shared" ref="CQ488:CQ492" si="2235">IF(B488="US 500",AJ488,0)</f>
        <v>0</v>
      </c>
      <c r="CR488" s="6">
        <f t="shared" ref="CR488:CR492" si="2236">IF(B488="N GAS",AG488,0)</f>
        <v>0</v>
      </c>
      <c r="CS488" s="6">
        <f t="shared" ref="CS488:CS492" si="2237">IF(B488="N GAS",AH488,0)</f>
        <v>0</v>
      </c>
      <c r="CT488" s="6">
        <f t="shared" ref="CT488:CT492" si="2238">IF(B488="N GAS",AI488,0)</f>
        <v>0</v>
      </c>
      <c r="CU488" s="6">
        <f t="shared" ref="CU488:CU492" si="2239">IF(B488="N GAS",AJ488,0)</f>
        <v>0</v>
      </c>
      <c r="CV488" s="6">
        <f t="shared" ref="CV488:CV492" si="2240">IF(B488="SMALLCAP 2000",AG488,0)</f>
        <v>0</v>
      </c>
      <c r="CW488" s="6">
        <f t="shared" ref="CW488:CW492" si="2241">IF(B488="SMALLCAP 2000",AH488,0)</f>
        <v>0</v>
      </c>
      <c r="CX488" s="6">
        <f t="shared" ref="CX488:CX492" si="2242">IF(B488="SMALLCAP 2000",AI488,0)</f>
        <v>0</v>
      </c>
      <c r="CY488" s="6">
        <f t="shared" ref="CY488:CY492" si="2243">IF(B488="SMALLCAP 2000",AJ488,0)</f>
        <v>0</v>
      </c>
      <c r="CZ488" s="6">
        <f t="shared" ref="CZ488:CZ492" si="2244">IF(B488="US TECH",AG488,0)</f>
        <v>0</v>
      </c>
      <c r="DA488" s="6">
        <f t="shared" ref="DA488:DA492" si="2245">IF(B488="US TECH",AH488,0)</f>
        <v>0</v>
      </c>
      <c r="DB488" s="6">
        <f t="shared" ref="DB488:DB492" si="2246">IF(B488="US TECH",AI488,0)</f>
        <v>0</v>
      </c>
      <c r="DC488" s="6">
        <f t="shared" ref="DC488:DC492" si="2247">IF(B488="US TECH",AJ488,0)</f>
        <v>0</v>
      </c>
      <c r="DD488" s="133">
        <f t="shared" ref="DD488:DD492" si="2248">IF(B488="WALL ST 30",AG488,0)</f>
        <v>0</v>
      </c>
      <c r="DE488" s="133">
        <f t="shared" ref="DE488:DE492" si="2249">IF(B488="WALL ST 30",AH488,0)</f>
        <v>0</v>
      </c>
      <c r="DF488" s="133">
        <f t="shared" ref="DF488:DF492" si="2250">IF(B488="WALL ST 30",AI488,0)</f>
        <v>0</v>
      </c>
      <c r="DG488" s="133">
        <f t="shared" ref="DG488:DG492" si="2251">IF(B488="WALL ST 30",AJ488,0)</f>
        <v>0</v>
      </c>
      <c r="DH488" s="56"/>
      <c r="DI488" s="56"/>
      <c r="DJ488" s="56"/>
      <c r="DK488" s="56"/>
      <c r="DL488" s="56"/>
    </row>
    <row r="489" spans="1:116" s="31" customFormat="1" ht="29.25" customHeight="1" thickTop="1" thickBot="1" x14ac:dyDescent="0.35">
      <c r="A489" s="4">
        <v>44516</v>
      </c>
      <c r="B489" s="5" t="s">
        <v>2</v>
      </c>
      <c r="C489" s="5" t="s">
        <v>29</v>
      </c>
      <c r="D489" s="12" t="s">
        <v>11</v>
      </c>
      <c r="E489" s="5" t="s">
        <v>27</v>
      </c>
      <c r="F489" s="5" t="s">
        <v>1</v>
      </c>
      <c r="G489" s="35" t="s">
        <v>608</v>
      </c>
      <c r="H489" s="53">
        <v>45.5</v>
      </c>
      <c r="I489" s="82">
        <v>45.5</v>
      </c>
      <c r="J489" s="17">
        <v>43.5</v>
      </c>
      <c r="K489" s="17">
        <f t="shared" si="1482"/>
        <v>1780.35</v>
      </c>
      <c r="L489" s="17"/>
      <c r="M489" s="68">
        <v>43.5</v>
      </c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25"/>
      <c r="AE489" s="125"/>
      <c r="AF489" s="123"/>
      <c r="AG489" s="119">
        <f t="shared" si="2176"/>
        <v>43.5</v>
      </c>
      <c r="AH489" s="6">
        <f t="shared" si="2177"/>
        <v>0</v>
      </c>
      <c r="AI489" s="17">
        <f t="shared" si="2178"/>
        <v>0</v>
      </c>
      <c r="AJ489" s="17">
        <f t="shared" si="2179"/>
        <v>0</v>
      </c>
      <c r="AK489" s="20">
        <f t="shared" si="1481"/>
        <v>43.5</v>
      </c>
      <c r="AL489" s="20">
        <f t="shared" si="1483"/>
        <v>1655.85</v>
      </c>
      <c r="AM489" s="20"/>
      <c r="AN489" s="6">
        <f t="shared" si="2180"/>
        <v>0</v>
      </c>
      <c r="AO489" s="6">
        <f t="shared" si="2181"/>
        <v>0</v>
      </c>
      <c r="AP489" s="17">
        <f t="shared" si="2182"/>
        <v>0</v>
      </c>
      <c r="AQ489" s="17">
        <f t="shared" si="2183"/>
        <v>0</v>
      </c>
      <c r="AR489" s="36">
        <f t="shared" si="2184"/>
        <v>43.5</v>
      </c>
      <c r="AS489" s="6">
        <f t="shared" si="2185"/>
        <v>0</v>
      </c>
      <c r="AT489" s="6">
        <f t="shared" si="2186"/>
        <v>0</v>
      </c>
      <c r="AU489" s="6">
        <f t="shared" si="2187"/>
        <v>0</v>
      </c>
      <c r="AV489" s="6">
        <f t="shared" si="2188"/>
        <v>0</v>
      </c>
      <c r="AW489" s="6">
        <f t="shared" si="2189"/>
        <v>0</v>
      </c>
      <c r="AX489" s="6">
        <f t="shared" si="2190"/>
        <v>0</v>
      </c>
      <c r="AY489" s="6">
        <f t="shared" si="2191"/>
        <v>0</v>
      </c>
      <c r="AZ489" s="6">
        <f t="shared" si="2192"/>
        <v>0</v>
      </c>
      <c r="BA489" s="6">
        <f t="shared" si="2193"/>
        <v>0</v>
      </c>
      <c r="BB489" s="6">
        <f t="shared" si="2194"/>
        <v>0</v>
      </c>
      <c r="BC489" s="6">
        <f t="shared" si="2195"/>
        <v>0</v>
      </c>
      <c r="BD489" s="6">
        <f t="shared" si="2196"/>
        <v>0</v>
      </c>
      <c r="BE489" s="6">
        <f t="shared" si="2197"/>
        <v>0</v>
      </c>
      <c r="BF489" s="6">
        <f t="shared" si="2198"/>
        <v>0</v>
      </c>
      <c r="BG489" s="6">
        <f t="shared" si="2199"/>
        <v>0</v>
      </c>
      <c r="BH489" s="6">
        <f t="shared" si="2200"/>
        <v>0</v>
      </c>
      <c r="BI489" s="6">
        <f t="shared" si="2201"/>
        <v>0</v>
      </c>
      <c r="BJ489" s="6">
        <f t="shared" si="2202"/>
        <v>0</v>
      </c>
      <c r="BK489" s="17">
        <f t="shared" si="2203"/>
        <v>0</v>
      </c>
      <c r="BL489" s="6">
        <f t="shared" si="2204"/>
        <v>0</v>
      </c>
      <c r="BM489" s="6">
        <f t="shared" si="2205"/>
        <v>0</v>
      </c>
      <c r="BN489" s="6">
        <f t="shared" si="2206"/>
        <v>0</v>
      </c>
      <c r="BO489" s="6">
        <f t="shared" si="2207"/>
        <v>0</v>
      </c>
      <c r="BP489" s="6">
        <f t="shared" si="2208"/>
        <v>0</v>
      </c>
      <c r="BQ489" s="6">
        <f t="shared" si="2209"/>
        <v>0</v>
      </c>
      <c r="BR489" s="6">
        <f t="shared" si="2210"/>
        <v>0</v>
      </c>
      <c r="BS489" s="6">
        <f t="shared" si="2211"/>
        <v>0</v>
      </c>
      <c r="BT489" s="6">
        <f t="shared" si="2212"/>
        <v>0</v>
      </c>
      <c r="BU489" s="6">
        <f t="shared" si="2213"/>
        <v>0</v>
      </c>
      <c r="BV489" s="17">
        <f t="shared" si="2214"/>
        <v>0</v>
      </c>
      <c r="BW489" s="17">
        <f t="shared" si="2215"/>
        <v>0</v>
      </c>
      <c r="BX489" s="6">
        <f t="shared" si="2216"/>
        <v>0</v>
      </c>
      <c r="BY489" s="6">
        <f t="shared" si="2217"/>
        <v>0</v>
      </c>
      <c r="BZ489" s="6">
        <f t="shared" si="2218"/>
        <v>0</v>
      </c>
      <c r="CA489" s="6">
        <f t="shared" si="2219"/>
        <v>0</v>
      </c>
      <c r="CB489" s="6">
        <f t="shared" si="2220"/>
        <v>0</v>
      </c>
      <c r="CC489" s="6">
        <f t="shared" si="2221"/>
        <v>0</v>
      </c>
      <c r="CD489" s="6">
        <f t="shared" si="2222"/>
        <v>0</v>
      </c>
      <c r="CE489" s="6">
        <f t="shared" si="2223"/>
        <v>0</v>
      </c>
      <c r="CF489" s="6">
        <f t="shared" si="2224"/>
        <v>0</v>
      </c>
      <c r="CG489" s="6">
        <f t="shared" si="2225"/>
        <v>0</v>
      </c>
      <c r="CH489" s="6">
        <f t="shared" si="2226"/>
        <v>0</v>
      </c>
      <c r="CI489" s="6">
        <f t="shared" si="2227"/>
        <v>0</v>
      </c>
      <c r="CJ489" s="6">
        <f t="shared" si="2228"/>
        <v>0</v>
      </c>
      <c r="CK489" s="6">
        <f t="shared" si="2229"/>
        <v>0</v>
      </c>
      <c r="CL489" s="6">
        <f t="shared" si="2230"/>
        <v>0</v>
      </c>
      <c r="CM489" s="6">
        <f t="shared" si="2231"/>
        <v>0</v>
      </c>
      <c r="CN489" s="6">
        <f t="shared" si="2232"/>
        <v>0</v>
      </c>
      <c r="CO489" s="6">
        <f t="shared" si="2233"/>
        <v>0</v>
      </c>
      <c r="CP489" s="6">
        <f t="shared" si="2234"/>
        <v>0</v>
      </c>
      <c r="CQ489" s="6">
        <f t="shared" si="2235"/>
        <v>0</v>
      </c>
      <c r="CR489" s="6">
        <f t="shared" si="2236"/>
        <v>0</v>
      </c>
      <c r="CS489" s="6">
        <f t="shared" si="2237"/>
        <v>0</v>
      </c>
      <c r="CT489" s="6">
        <f t="shared" si="2238"/>
        <v>0</v>
      </c>
      <c r="CU489" s="6">
        <f t="shared" si="2239"/>
        <v>0</v>
      </c>
      <c r="CV489" s="6">
        <f t="shared" si="2240"/>
        <v>0</v>
      </c>
      <c r="CW489" s="6">
        <f t="shared" si="2241"/>
        <v>0</v>
      </c>
      <c r="CX489" s="6">
        <f t="shared" si="2242"/>
        <v>0</v>
      </c>
      <c r="CY489" s="6">
        <f t="shared" si="2243"/>
        <v>0</v>
      </c>
      <c r="CZ489" s="6">
        <f t="shared" si="2244"/>
        <v>0</v>
      </c>
      <c r="DA489" s="6">
        <f t="shared" si="2245"/>
        <v>0</v>
      </c>
      <c r="DB489" s="6">
        <f t="shared" si="2246"/>
        <v>0</v>
      </c>
      <c r="DC489" s="6">
        <f t="shared" si="2247"/>
        <v>0</v>
      </c>
      <c r="DD489" s="133">
        <f t="shared" si="2248"/>
        <v>0</v>
      </c>
      <c r="DE489" s="133">
        <f t="shared" si="2249"/>
        <v>0</v>
      </c>
      <c r="DF489" s="133">
        <f t="shared" si="2250"/>
        <v>0</v>
      </c>
      <c r="DG489" s="133">
        <f t="shared" si="2251"/>
        <v>0</v>
      </c>
      <c r="DH489" s="56"/>
      <c r="DI489" s="56"/>
      <c r="DJ489" s="56"/>
      <c r="DK489" s="56"/>
      <c r="DL489" s="56"/>
    </row>
    <row r="490" spans="1:116" s="31" customFormat="1" ht="29.25" customHeight="1" thickTop="1" thickBot="1" x14ac:dyDescent="0.35">
      <c r="A490" s="4">
        <v>44517</v>
      </c>
      <c r="B490" s="5" t="s">
        <v>170</v>
      </c>
      <c r="C490" s="5" t="s">
        <v>29</v>
      </c>
      <c r="D490" s="12" t="s">
        <v>11</v>
      </c>
      <c r="E490" s="5" t="s">
        <v>52</v>
      </c>
      <c r="F490" s="62" t="s">
        <v>1</v>
      </c>
      <c r="G490" s="35" t="s">
        <v>609</v>
      </c>
      <c r="H490" s="53">
        <v>46.25</v>
      </c>
      <c r="I490" s="82">
        <v>46.25</v>
      </c>
      <c r="J490" s="17">
        <v>44.25</v>
      </c>
      <c r="K490" s="17">
        <f t="shared" si="1482"/>
        <v>1824.6</v>
      </c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68">
        <v>44.25</v>
      </c>
      <c r="AA490" s="17"/>
      <c r="AB490" s="17"/>
      <c r="AC490" s="17"/>
      <c r="AD490" s="125"/>
      <c r="AE490" s="125"/>
      <c r="AF490" s="123"/>
      <c r="AG490" s="119">
        <f t="shared" si="2176"/>
        <v>44.25</v>
      </c>
      <c r="AH490" s="6">
        <f t="shared" si="2177"/>
        <v>0</v>
      </c>
      <c r="AI490" s="17">
        <f t="shared" si="2178"/>
        <v>0</v>
      </c>
      <c r="AJ490" s="17">
        <f t="shared" si="2179"/>
        <v>0</v>
      </c>
      <c r="AK490" s="20">
        <f t="shared" si="1481"/>
        <v>44.25</v>
      </c>
      <c r="AL490" s="20">
        <f t="shared" si="1483"/>
        <v>1700.1</v>
      </c>
      <c r="AM490" s="20"/>
      <c r="AN490" s="6">
        <f t="shared" si="2180"/>
        <v>0</v>
      </c>
      <c r="AO490" s="6">
        <f t="shared" si="2181"/>
        <v>0</v>
      </c>
      <c r="AP490" s="17">
        <f t="shared" si="2182"/>
        <v>0</v>
      </c>
      <c r="AQ490" s="17">
        <f t="shared" si="2183"/>
        <v>0</v>
      </c>
      <c r="AR490" s="6">
        <f t="shared" si="2184"/>
        <v>0</v>
      </c>
      <c r="AS490" s="6">
        <f t="shared" si="2185"/>
        <v>0</v>
      </c>
      <c r="AT490" s="6">
        <f t="shared" si="2186"/>
        <v>0</v>
      </c>
      <c r="AU490" s="6">
        <f t="shared" si="2187"/>
        <v>0</v>
      </c>
      <c r="AV490" s="6">
        <f t="shared" si="2188"/>
        <v>0</v>
      </c>
      <c r="AW490" s="6">
        <f t="shared" si="2189"/>
        <v>0</v>
      </c>
      <c r="AX490" s="6">
        <f t="shared" si="2190"/>
        <v>0</v>
      </c>
      <c r="AY490" s="6">
        <f t="shared" si="2191"/>
        <v>0</v>
      </c>
      <c r="AZ490" s="6">
        <f t="shared" si="2192"/>
        <v>0</v>
      </c>
      <c r="BA490" s="6">
        <f t="shared" si="2193"/>
        <v>0</v>
      </c>
      <c r="BB490" s="6">
        <f t="shared" si="2194"/>
        <v>0</v>
      </c>
      <c r="BC490" s="6">
        <f t="shared" si="2195"/>
        <v>0</v>
      </c>
      <c r="BD490" s="6">
        <f t="shared" si="2196"/>
        <v>0</v>
      </c>
      <c r="BE490" s="6">
        <f t="shared" si="2197"/>
        <v>0</v>
      </c>
      <c r="BF490" s="6">
        <f t="shared" si="2198"/>
        <v>0</v>
      </c>
      <c r="BG490" s="6">
        <f t="shared" si="2199"/>
        <v>0</v>
      </c>
      <c r="BH490" s="6">
        <f t="shared" si="2200"/>
        <v>0</v>
      </c>
      <c r="BI490" s="6">
        <f t="shared" si="2201"/>
        <v>0</v>
      </c>
      <c r="BJ490" s="6">
        <f t="shared" si="2202"/>
        <v>0</v>
      </c>
      <c r="BK490" s="17">
        <f t="shared" si="2203"/>
        <v>0</v>
      </c>
      <c r="BL490" s="6">
        <f t="shared" si="2204"/>
        <v>0</v>
      </c>
      <c r="BM490" s="6">
        <f t="shared" si="2205"/>
        <v>0</v>
      </c>
      <c r="BN490" s="6">
        <f t="shared" si="2206"/>
        <v>0</v>
      </c>
      <c r="BO490" s="6">
        <f t="shared" si="2207"/>
        <v>0</v>
      </c>
      <c r="BP490" s="6">
        <f t="shared" si="2208"/>
        <v>0</v>
      </c>
      <c r="BQ490" s="6">
        <f t="shared" si="2209"/>
        <v>0</v>
      </c>
      <c r="BR490" s="6">
        <f t="shared" si="2210"/>
        <v>0</v>
      </c>
      <c r="BS490" s="6">
        <f t="shared" si="2211"/>
        <v>0</v>
      </c>
      <c r="BT490" s="6">
        <f t="shared" si="2212"/>
        <v>0</v>
      </c>
      <c r="BU490" s="6">
        <f t="shared" si="2213"/>
        <v>0</v>
      </c>
      <c r="BV490" s="17">
        <f t="shared" si="2214"/>
        <v>0</v>
      </c>
      <c r="BW490" s="17">
        <f t="shared" si="2215"/>
        <v>0</v>
      </c>
      <c r="BX490" s="6">
        <f t="shared" si="2216"/>
        <v>0</v>
      </c>
      <c r="BY490" s="6">
        <f t="shared" si="2217"/>
        <v>0</v>
      </c>
      <c r="BZ490" s="6">
        <f t="shared" si="2218"/>
        <v>0</v>
      </c>
      <c r="CA490" s="6">
        <f t="shared" si="2219"/>
        <v>0</v>
      </c>
      <c r="CB490" s="6">
        <f t="shared" si="2220"/>
        <v>0</v>
      </c>
      <c r="CC490" s="6">
        <f t="shared" si="2221"/>
        <v>0</v>
      </c>
      <c r="CD490" s="6">
        <f t="shared" si="2222"/>
        <v>0</v>
      </c>
      <c r="CE490" s="6">
        <f t="shared" si="2223"/>
        <v>0</v>
      </c>
      <c r="CF490" s="6">
        <f t="shared" si="2224"/>
        <v>0</v>
      </c>
      <c r="CG490" s="6">
        <f t="shared" si="2225"/>
        <v>0</v>
      </c>
      <c r="CH490" s="6">
        <f t="shared" si="2226"/>
        <v>0</v>
      </c>
      <c r="CI490" s="6">
        <f t="shared" si="2227"/>
        <v>0</v>
      </c>
      <c r="CJ490" s="6">
        <f t="shared" si="2228"/>
        <v>0</v>
      </c>
      <c r="CK490" s="6">
        <f t="shared" si="2229"/>
        <v>0</v>
      </c>
      <c r="CL490" s="6">
        <f t="shared" si="2230"/>
        <v>0</v>
      </c>
      <c r="CM490" s="6">
        <f t="shared" si="2231"/>
        <v>0</v>
      </c>
      <c r="CN490" s="6">
        <f t="shared" si="2232"/>
        <v>0</v>
      </c>
      <c r="CO490" s="6">
        <f t="shared" si="2233"/>
        <v>0</v>
      </c>
      <c r="CP490" s="6">
        <f t="shared" si="2234"/>
        <v>0</v>
      </c>
      <c r="CQ490" s="6">
        <f t="shared" si="2235"/>
        <v>0</v>
      </c>
      <c r="CR490" s="36">
        <f t="shared" si="2236"/>
        <v>44.25</v>
      </c>
      <c r="CS490" s="6">
        <f t="shared" si="2237"/>
        <v>0</v>
      </c>
      <c r="CT490" s="6">
        <f t="shared" si="2238"/>
        <v>0</v>
      </c>
      <c r="CU490" s="6">
        <f t="shared" si="2239"/>
        <v>0</v>
      </c>
      <c r="CV490" s="6">
        <f t="shared" si="2240"/>
        <v>0</v>
      </c>
      <c r="CW490" s="6">
        <f t="shared" si="2241"/>
        <v>0</v>
      </c>
      <c r="CX490" s="6">
        <f t="shared" si="2242"/>
        <v>0</v>
      </c>
      <c r="CY490" s="6">
        <f t="shared" si="2243"/>
        <v>0</v>
      </c>
      <c r="CZ490" s="6">
        <f t="shared" si="2244"/>
        <v>0</v>
      </c>
      <c r="DA490" s="6">
        <f t="shared" si="2245"/>
        <v>0</v>
      </c>
      <c r="DB490" s="6">
        <f t="shared" si="2246"/>
        <v>0</v>
      </c>
      <c r="DC490" s="6">
        <f t="shared" si="2247"/>
        <v>0</v>
      </c>
      <c r="DD490" s="133">
        <f t="shared" si="2248"/>
        <v>0</v>
      </c>
      <c r="DE490" s="133">
        <f t="shared" si="2249"/>
        <v>0</v>
      </c>
      <c r="DF490" s="133">
        <f t="shared" si="2250"/>
        <v>0</v>
      </c>
      <c r="DG490" s="133">
        <f t="shared" si="2251"/>
        <v>0</v>
      </c>
      <c r="DH490" s="56"/>
      <c r="DI490" s="56"/>
      <c r="DJ490" s="56"/>
      <c r="DK490" s="56"/>
      <c r="DL490" s="56"/>
    </row>
    <row r="491" spans="1:116" s="31" customFormat="1" ht="29.25" customHeight="1" thickTop="1" thickBot="1" x14ac:dyDescent="0.35">
      <c r="A491" s="4">
        <v>44517</v>
      </c>
      <c r="B491" s="51" t="s">
        <v>3</v>
      </c>
      <c r="C491" s="5" t="s">
        <v>38</v>
      </c>
      <c r="D491" s="12" t="s">
        <v>11</v>
      </c>
      <c r="E491" s="5" t="s">
        <v>27</v>
      </c>
      <c r="F491" s="5" t="s">
        <v>1</v>
      </c>
      <c r="G491" s="35" t="s">
        <v>611</v>
      </c>
      <c r="H491" s="53">
        <v>55.25</v>
      </c>
      <c r="I491" s="81">
        <v>-44.75</v>
      </c>
      <c r="J491" s="72">
        <v>-45.75</v>
      </c>
      <c r="K491" s="17">
        <f t="shared" si="1482"/>
        <v>1778.85</v>
      </c>
      <c r="L491" s="72">
        <v>-45.75</v>
      </c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25"/>
      <c r="AE491" s="125"/>
      <c r="AF491" s="123"/>
      <c r="AG491" s="117">
        <f t="shared" si="2176"/>
        <v>0</v>
      </c>
      <c r="AH491" s="79">
        <f t="shared" si="2177"/>
        <v>-45.75</v>
      </c>
      <c r="AI491" s="17">
        <f t="shared" si="2178"/>
        <v>0</v>
      </c>
      <c r="AJ491" s="17">
        <f t="shared" si="2179"/>
        <v>0</v>
      </c>
      <c r="AK491" s="20">
        <f t="shared" si="1481"/>
        <v>-45.75</v>
      </c>
      <c r="AL491" s="20">
        <f t="shared" si="1483"/>
        <v>1654.35</v>
      </c>
      <c r="AM491" s="20"/>
      <c r="AN491" s="6">
        <f t="shared" si="2180"/>
        <v>0</v>
      </c>
      <c r="AO491" s="79">
        <f t="shared" si="2181"/>
        <v>-45.75</v>
      </c>
      <c r="AP491" s="17">
        <f t="shared" si="2182"/>
        <v>0</v>
      </c>
      <c r="AQ491" s="17">
        <f t="shared" si="2183"/>
        <v>0</v>
      </c>
      <c r="AR491" s="6">
        <f t="shared" si="2184"/>
        <v>0</v>
      </c>
      <c r="AS491" s="6">
        <f t="shared" si="2185"/>
        <v>0</v>
      </c>
      <c r="AT491" s="6">
        <f t="shared" si="2186"/>
        <v>0</v>
      </c>
      <c r="AU491" s="6">
        <f t="shared" si="2187"/>
        <v>0</v>
      </c>
      <c r="AV491" s="6">
        <f t="shared" si="2188"/>
        <v>0</v>
      </c>
      <c r="AW491" s="6">
        <f t="shared" si="2189"/>
        <v>0</v>
      </c>
      <c r="AX491" s="6">
        <f t="shared" si="2190"/>
        <v>0</v>
      </c>
      <c r="AY491" s="6">
        <f t="shared" si="2191"/>
        <v>0</v>
      </c>
      <c r="AZ491" s="6">
        <f t="shared" si="2192"/>
        <v>0</v>
      </c>
      <c r="BA491" s="6">
        <f t="shared" si="2193"/>
        <v>0</v>
      </c>
      <c r="BB491" s="6">
        <f t="shared" si="2194"/>
        <v>0</v>
      </c>
      <c r="BC491" s="6">
        <f t="shared" si="2195"/>
        <v>0</v>
      </c>
      <c r="BD491" s="6">
        <f t="shared" si="2196"/>
        <v>0</v>
      </c>
      <c r="BE491" s="6">
        <f t="shared" si="2197"/>
        <v>0</v>
      </c>
      <c r="BF491" s="6">
        <f t="shared" si="2198"/>
        <v>0</v>
      </c>
      <c r="BG491" s="6">
        <f t="shared" si="2199"/>
        <v>0</v>
      </c>
      <c r="BH491" s="6">
        <f t="shared" si="2200"/>
        <v>0</v>
      </c>
      <c r="BI491" s="6">
        <f t="shared" si="2201"/>
        <v>0</v>
      </c>
      <c r="BJ491" s="6">
        <f t="shared" si="2202"/>
        <v>0</v>
      </c>
      <c r="BK491" s="17">
        <f t="shared" si="2203"/>
        <v>0</v>
      </c>
      <c r="BL491" s="6">
        <f t="shared" si="2204"/>
        <v>0</v>
      </c>
      <c r="BM491" s="6">
        <f t="shared" si="2205"/>
        <v>0</v>
      </c>
      <c r="BN491" s="6">
        <f t="shared" si="2206"/>
        <v>0</v>
      </c>
      <c r="BO491" s="6">
        <f t="shared" si="2207"/>
        <v>0</v>
      </c>
      <c r="BP491" s="6">
        <f t="shared" si="2208"/>
        <v>0</v>
      </c>
      <c r="BQ491" s="6">
        <f t="shared" si="2209"/>
        <v>0</v>
      </c>
      <c r="BR491" s="6">
        <f t="shared" si="2210"/>
        <v>0</v>
      </c>
      <c r="BS491" s="6">
        <f t="shared" si="2211"/>
        <v>0</v>
      </c>
      <c r="BT491" s="6">
        <f t="shared" si="2212"/>
        <v>0</v>
      </c>
      <c r="BU491" s="6">
        <f t="shared" si="2213"/>
        <v>0</v>
      </c>
      <c r="BV491" s="17">
        <f t="shared" si="2214"/>
        <v>0</v>
      </c>
      <c r="BW491" s="17">
        <f t="shared" si="2215"/>
        <v>0</v>
      </c>
      <c r="BX491" s="6">
        <f t="shared" si="2216"/>
        <v>0</v>
      </c>
      <c r="BY491" s="6">
        <f t="shared" si="2217"/>
        <v>0</v>
      </c>
      <c r="BZ491" s="6">
        <f t="shared" si="2218"/>
        <v>0</v>
      </c>
      <c r="CA491" s="6">
        <f t="shared" si="2219"/>
        <v>0</v>
      </c>
      <c r="CB491" s="6">
        <f t="shared" si="2220"/>
        <v>0</v>
      </c>
      <c r="CC491" s="6">
        <f t="shared" si="2221"/>
        <v>0</v>
      </c>
      <c r="CD491" s="6">
        <f t="shared" si="2222"/>
        <v>0</v>
      </c>
      <c r="CE491" s="6">
        <f t="shared" si="2223"/>
        <v>0</v>
      </c>
      <c r="CF491" s="6">
        <f t="shared" si="2224"/>
        <v>0</v>
      </c>
      <c r="CG491" s="6">
        <f t="shared" si="2225"/>
        <v>0</v>
      </c>
      <c r="CH491" s="6">
        <f t="shared" si="2226"/>
        <v>0</v>
      </c>
      <c r="CI491" s="6">
        <f t="shared" si="2227"/>
        <v>0</v>
      </c>
      <c r="CJ491" s="6">
        <f t="shared" si="2228"/>
        <v>0</v>
      </c>
      <c r="CK491" s="6">
        <f t="shared" si="2229"/>
        <v>0</v>
      </c>
      <c r="CL491" s="6">
        <f t="shared" si="2230"/>
        <v>0</v>
      </c>
      <c r="CM491" s="6">
        <f t="shared" si="2231"/>
        <v>0</v>
      </c>
      <c r="CN491" s="6">
        <f t="shared" si="2232"/>
        <v>0</v>
      </c>
      <c r="CO491" s="6">
        <f t="shared" si="2233"/>
        <v>0</v>
      </c>
      <c r="CP491" s="6">
        <f t="shared" si="2234"/>
        <v>0</v>
      </c>
      <c r="CQ491" s="6">
        <f t="shared" si="2235"/>
        <v>0</v>
      </c>
      <c r="CR491" s="6">
        <f t="shared" si="2236"/>
        <v>0</v>
      </c>
      <c r="CS491" s="6">
        <f t="shared" si="2237"/>
        <v>0</v>
      </c>
      <c r="CT491" s="6">
        <f t="shared" si="2238"/>
        <v>0</v>
      </c>
      <c r="CU491" s="6">
        <f t="shared" si="2239"/>
        <v>0</v>
      </c>
      <c r="CV491" s="6">
        <f t="shared" si="2240"/>
        <v>0</v>
      </c>
      <c r="CW491" s="6">
        <f t="shared" si="2241"/>
        <v>0</v>
      </c>
      <c r="CX491" s="6">
        <f t="shared" si="2242"/>
        <v>0</v>
      </c>
      <c r="CY491" s="6">
        <f t="shared" si="2243"/>
        <v>0</v>
      </c>
      <c r="CZ491" s="6">
        <f t="shared" si="2244"/>
        <v>0</v>
      </c>
      <c r="DA491" s="6">
        <f t="shared" si="2245"/>
        <v>0</v>
      </c>
      <c r="DB491" s="6">
        <f t="shared" si="2246"/>
        <v>0</v>
      </c>
      <c r="DC491" s="6">
        <f t="shared" si="2247"/>
        <v>0</v>
      </c>
      <c r="DD491" s="133">
        <f t="shared" si="2248"/>
        <v>0</v>
      </c>
      <c r="DE491" s="133">
        <f t="shared" si="2249"/>
        <v>0</v>
      </c>
      <c r="DF491" s="133">
        <f t="shared" si="2250"/>
        <v>0</v>
      </c>
      <c r="DG491" s="133">
        <f t="shared" si="2251"/>
        <v>0</v>
      </c>
      <c r="DH491" s="56"/>
      <c r="DI491" s="56"/>
      <c r="DJ491" s="56"/>
      <c r="DK491" s="56"/>
      <c r="DL491" s="56"/>
    </row>
    <row r="492" spans="1:116" s="31" customFormat="1" ht="29.25" customHeight="1" thickTop="1" thickBot="1" x14ac:dyDescent="0.35">
      <c r="A492" s="4">
        <v>44517</v>
      </c>
      <c r="B492" s="51" t="s">
        <v>9</v>
      </c>
      <c r="C492" s="5" t="s">
        <v>38</v>
      </c>
      <c r="D492" s="12" t="s">
        <v>11</v>
      </c>
      <c r="E492" s="5" t="s">
        <v>27</v>
      </c>
      <c r="F492" s="5" t="s">
        <v>30</v>
      </c>
      <c r="G492" s="35" t="s">
        <v>612</v>
      </c>
      <c r="H492" s="53">
        <v>51.5</v>
      </c>
      <c r="I492" s="81">
        <v>-51.5</v>
      </c>
      <c r="J492" s="72">
        <v>-52.5</v>
      </c>
      <c r="K492" s="17">
        <f t="shared" si="1482"/>
        <v>1726.35</v>
      </c>
      <c r="L492" s="17"/>
      <c r="M492" s="17"/>
      <c r="N492" s="17"/>
      <c r="O492" s="17"/>
      <c r="P492" s="17"/>
      <c r="Q492" s="17"/>
      <c r="R492" s="17"/>
      <c r="S492" s="72">
        <v>-52.5</v>
      </c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25"/>
      <c r="AE492" s="125"/>
      <c r="AF492" s="123"/>
      <c r="AG492" s="117">
        <f t="shared" si="2176"/>
        <v>0</v>
      </c>
      <c r="AH492" s="79">
        <f t="shared" si="2177"/>
        <v>-52.5</v>
      </c>
      <c r="AI492" s="17">
        <f t="shared" si="2178"/>
        <v>0</v>
      </c>
      <c r="AJ492" s="17">
        <f t="shared" si="2179"/>
        <v>0</v>
      </c>
      <c r="AK492" s="20">
        <f t="shared" si="1481"/>
        <v>-52.5</v>
      </c>
      <c r="AL492" s="20">
        <f t="shared" si="1483"/>
        <v>1601.85</v>
      </c>
      <c r="AM492" s="20"/>
      <c r="AN492" s="6">
        <f t="shared" si="2180"/>
        <v>0</v>
      </c>
      <c r="AO492" s="6">
        <f t="shared" si="2181"/>
        <v>0</v>
      </c>
      <c r="AP492" s="17">
        <f t="shared" si="2182"/>
        <v>0</v>
      </c>
      <c r="AQ492" s="17">
        <f t="shared" si="2183"/>
        <v>0</v>
      </c>
      <c r="AR492" s="6">
        <f t="shared" si="2184"/>
        <v>0</v>
      </c>
      <c r="AS492" s="6">
        <f t="shared" si="2185"/>
        <v>0</v>
      </c>
      <c r="AT492" s="6">
        <f t="shared" si="2186"/>
        <v>0</v>
      </c>
      <c r="AU492" s="6">
        <f t="shared" si="2187"/>
        <v>0</v>
      </c>
      <c r="AV492" s="6">
        <f t="shared" si="2188"/>
        <v>0</v>
      </c>
      <c r="AW492" s="6">
        <f t="shared" si="2189"/>
        <v>0</v>
      </c>
      <c r="AX492" s="6">
        <f t="shared" si="2190"/>
        <v>0</v>
      </c>
      <c r="AY492" s="6">
        <f t="shared" si="2191"/>
        <v>0</v>
      </c>
      <c r="AZ492" s="6">
        <f t="shared" si="2192"/>
        <v>0</v>
      </c>
      <c r="BA492" s="6">
        <f t="shared" si="2193"/>
        <v>0</v>
      </c>
      <c r="BB492" s="6">
        <f t="shared" si="2194"/>
        <v>0</v>
      </c>
      <c r="BC492" s="6">
        <f t="shared" si="2195"/>
        <v>0</v>
      </c>
      <c r="BD492" s="6">
        <f t="shared" si="2196"/>
        <v>0</v>
      </c>
      <c r="BE492" s="6">
        <f t="shared" si="2197"/>
        <v>0</v>
      </c>
      <c r="BF492" s="6">
        <f t="shared" si="2198"/>
        <v>0</v>
      </c>
      <c r="BG492" s="6">
        <f t="shared" si="2199"/>
        <v>0</v>
      </c>
      <c r="BH492" s="6">
        <f t="shared" si="2200"/>
        <v>0</v>
      </c>
      <c r="BI492" s="6">
        <f t="shared" si="2201"/>
        <v>0</v>
      </c>
      <c r="BJ492" s="6">
        <f t="shared" si="2202"/>
        <v>0</v>
      </c>
      <c r="BK492" s="17">
        <f t="shared" si="2203"/>
        <v>0</v>
      </c>
      <c r="BL492" s="6">
        <f t="shared" si="2204"/>
        <v>0</v>
      </c>
      <c r="BM492" s="6">
        <f t="shared" si="2205"/>
        <v>0</v>
      </c>
      <c r="BN492" s="6">
        <f t="shared" si="2206"/>
        <v>0</v>
      </c>
      <c r="BO492" s="6">
        <f t="shared" si="2207"/>
        <v>0</v>
      </c>
      <c r="BP492" s="6">
        <f t="shared" si="2208"/>
        <v>0</v>
      </c>
      <c r="BQ492" s="79">
        <f t="shared" si="2209"/>
        <v>-52.5</v>
      </c>
      <c r="BR492" s="6">
        <f t="shared" si="2210"/>
        <v>0</v>
      </c>
      <c r="BS492" s="6">
        <f t="shared" si="2211"/>
        <v>0</v>
      </c>
      <c r="BT492" s="6">
        <f t="shared" si="2212"/>
        <v>0</v>
      </c>
      <c r="BU492" s="6">
        <f t="shared" si="2213"/>
        <v>0</v>
      </c>
      <c r="BV492" s="17">
        <f t="shared" si="2214"/>
        <v>0</v>
      </c>
      <c r="BW492" s="17">
        <f t="shared" si="2215"/>
        <v>0</v>
      </c>
      <c r="BX492" s="6">
        <f t="shared" si="2216"/>
        <v>0</v>
      </c>
      <c r="BY492" s="6">
        <f t="shared" si="2217"/>
        <v>0</v>
      </c>
      <c r="BZ492" s="6">
        <f t="shared" si="2218"/>
        <v>0</v>
      </c>
      <c r="CA492" s="6">
        <f t="shared" si="2219"/>
        <v>0</v>
      </c>
      <c r="CB492" s="6">
        <f t="shared" si="2220"/>
        <v>0</v>
      </c>
      <c r="CC492" s="6">
        <f t="shared" si="2221"/>
        <v>0</v>
      </c>
      <c r="CD492" s="6">
        <f t="shared" si="2222"/>
        <v>0</v>
      </c>
      <c r="CE492" s="6">
        <f t="shared" si="2223"/>
        <v>0</v>
      </c>
      <c r="CF492" s="6">
        <f t="shared" si="2224"/>
        <v>0</v>
      </c>
      <c r="CG492" s="6">
        <f t="shared" si="2225"/>
        <v>0</v>
      </c>
      <c r="CH492" s="6">
        <f t="shared" si="2226"/>
        <v>0</v>
      </c>
      <c r="CI492" s="6">
        <f t="shared" si="2227"/>
        <v>0</v>
      </c>
      <c r="CJ492" s="6">
        <f t="shared" si="2228"/>
        <v>0</v>
      </c>
      <c r="CK492" s="6">
        <f t="shared" si="2229"/>
        <v>0</v>
      </c>
      <c r="CL492" s="6">
        <f t="shared" si="2230"/>
        <v>0</v>
      </c>
      <c r="CM492" s="6">
        <f t="shared" si="2231"/>
        <v>0</v>
      </c>
      <c r="CN492" s="6">
        <f t="shared" si="2232"/>
        <v>0</v>
      </c>
      <c r="CO492" s="6">
        <f t="shared" si="2233"/>
        <v>0</v>
      </c>
      <c r="CP492" s="6">
        <f t="shared" si="2234"/>
        <v>0</v>
      </c>
      <c r="CQ492" s="6">
        <f t="shared" si="2235"/>
        <v>0</v>
      </c>
      <c r="CR492" s="6">
        <f t="shared" si="2236"/>
        <v>0</v>
      </c>
      <c r="CS492" s="6">
        <f t="shared" si="2237"/>
        <v>0</v>
      </c>
      <c r="CT492" s="6">
        <f t="shared" si="2238"/>
        <v>0</v>
      </c>
      <c r="CU492" s="6">
        <f t="shared" si="2239"/>
        <v>0</v>
      </c>
      <c r="CV492" s="6">
        <f t="shared" si="2240"/>
        <v>0</v>
      </c>
      <c r="CW492" s="6">
        <f t="shared" si="2241"/>
        <v>0</v>
      </c>
      <c r="CX492" s="6">
        <f t="shared" si="2242"/>
        <v>0</v>
      </c>
      <c r="CY492" s="6">
        <f t="shared" si="2243"/>
        <v>0</v>
      </c>
      <c r="CZ492" s="6">
        <f t="shared" si="2244"/>
        <v>0</v>
      </c>
      <c r="DA492" s="6">
        <f t="shared" si="2245"/>
        <v>0</v>
      </c>
      <c r="DB492" s="6">
        <f t="shared" si="2246"/>
        <v>0</v>
      </c>
      <c r="DC492" s="6">
        <f t="shared" si="2247"/>
        <v>0</v>
      </c>
      <c r="DD492" s="133">
        <f t="shared" si="2248"/>
        <v>0</v>
      </c>
      <c r="DE492" s="133">
        <f t="shared" si="2249"/>
        <v>0</v>
      </c>
      <c r="DF492" s="133">
        <f t="shared" si="2250"/>
        <v>0</v>
      </c>
      <c r="DG492" s="133">
        <f t="shared" si="2251"/>
        <v>0</v>
      </c>
      <c r="DH492" s="56"/>
      <c r="DI492" s="56"/>
      <c r="DJ492" s="56"/>
      <c r="DK492" s="56"/>
      <c r="DL492" s="56"/>
    </row>
    <row r="493" spans="1:116" s="31" customFormat="1" ht="29.25" customHeight="1" thickTop="1" thickBot="1" x14ac:dyDescent="0.35">
      <c r="A493" s="4">
        <v>44517</v>
      </c>
      <c r="B493" s="5" t="s">
        <v>599</v>
      </c>
      <c r="C493" s="5" t="s">
        <v>38</v>
      </c>
      <c r="D493" s="12" t="s">
        <v>11</v>
      </c>
      <c r="E493" s="5" t="s">
        <v>542</v>
      </c>
      <c r="F493" s="5" t="s">
        <v>1</v>
      </c>
      <c r="G493" s="35" t="s">
        <v>610</v>
      </c>
      <c r="H493" s="53">
        <v>52.25</v>
      </c>
      <c r="I493" s="82">
        <v>52.25</v>
      </c>
      <c r="J493" s="17">
        <v>50.25</v>
      </c>
      <c r="K493" s="17">
        <f t="shared" si="1482"/>
        <v>1776.6</v>
      </c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68">
        <v>50.25</v>
      </c>
      <c r="AD493" s="125"/>
      <c r="AE493" s="125"/>
      <c r="AF493" s="123"/>
      <c r="AG493" s="117">
        <f t="shared" ref="AG493" si="2252">IF(C493="HF",J493,0)</f>
        <v>0</v>
      </c>
      <c r="AH493" s="36">
        <f t="shared" ref="AH493" si="2253">IF(C493="HF2",J493,0)</f>
        <v>50.25</v>
      </c>
      <c r="AI493" s="17">
        <f t="shared" ref="AI493" si="2254">IF(C493="HF3",J493,0)</f>
        <v>0</v>
      </c>
      <c r="AJ493" s="17">
        <f t="shared" ref="AJ493" si="2255">IF(C493="DP",J493,0)</f>
        <v>0</v>
      </c>
      <c r="AK493" s="20">
        <f t="shared" si="1481"/>
        <v>50.25</v>
      </c>
      <c r="AL493" s="20">
        <f t="shared" si="1483"/>
        <v>1652.1</v>
      </c>
      <c r="AM493" s="20"/>
      <c r="AN493" s="6">
        <f t="shared" ref="AN493" si="2256">IF(B493="AUD/JPY",AG493,0)</f>
        <v>0</v>
      </c>
      <c r="AO493" s="6">
        <f t="shared" ref="AO493" si="2257">IF(B493="AUD/JPY",AH493,0)</f>
        <v>0</v>
      </c>
      <c r="AP493" s="17">
        <f t="shared" ref="AP493" si="2258">IF(B493="AUD/JPY",AI493,0)</f>
        <v>0</v>
      </c>
      <c r="AQ493" s="17">
        <f t="shared" ref="AQ493" si="2259">IF(B493="AUD/JPY",AJ493,0)</f>
        <v>0</v>
      </c>
      <c r="AR493" s="6">
        <f t="shared" ref="AR493" si="2260">IF(B493="AUD/USD",AG493,0)</f>
        <v>0</v>
      </c>
      <c r="AS493" s="6">
        <f t="shared" ref="AS493" si="2261">IF(B493="AUD/USD",AH493,0)</f>
        <v>0</v>
      </c>
      <c r="AT493" s="6">
        <f t="shared" ref="AT493" si="2262">IF(B493="AUD/USD",AI493,0)</f>
        <v>0</v>
      </c>
      <c r="AU493" s="6">
        <f t="shared" ref="AU493" si="2263">IF(B493="AUD/USD",AJ493,0)</f>
        <v>0</v>
      </c>
      <c r="AV493" s="6">
        <f t="shared" ref="AV493" si="2264">IF(B493="EUR/GBP",AG493,0)</f>
        <v>0</v>
      </c>
      <c r="AW493" s="6">
        <f t="shared" ref="AW493" si="2265">IF(B493="EUR/GBP",AH493,0)</f>
        <v>0</v>
      </c>
      <c r="AX493" s="6">
        <f t="shared" ref="AX493" si="2266">IF(B493="EUR/GBP",AI493,0)</f>
        <v>0</v>
      </c>
      <c r="AY493" s="6">
        <f t="shared" ref="AY493" si="2267">IF(B493="EUR/GBP",AJ493,0)</f>
        <v>0</v>
      </c>
      <c r="AZ493" s="6">
        <f t="shared" ref="AZ493" si="2268">IF(B493="EUR/JPY",AG493,0)</f>
        <v>0</v>
      </c>
      <c r="BA493" s="6">
        <f t="shared" ref="BA493" si="2269">IF(B493="EUR/JPY",AH493,0)</f>
        <v>0</v>
      </c>
      <c r="BB493" s="6">
        <f t="shared" ref="BB493" si="2270">IF(B493="EUR/JPY",AI493,0)</f>
        <v>0</v>
      </c>
      <c r="BC493" s="6">
        <f t="shared" ref="BC493" si="2271">IF(B493="EUR/JPY",AJ493,0)</f>
        <v>0</v>
      </c>
      <c r="BD493" s="6">
        <f t="shared" ref="BD493" si="2272">IF(B493="EUR/USD",AG493,0)</f>
        <v>0</v>
      </c>
      <c r="BE493" s="6">
        <f t="shared" ref="BE493" si="2273">IF(B493="EUR/USD",AH493,0)</f>
        <v>0</v>
      </c>
      <c r="BF493" s="6">
        <f t="shared" ref="BF493" si="2274">IF(B493="EUR/USD",AI493,0)</f>
        <v>0</v>
      </c>
      <c r="BG493" s="6">
        <f t="shared" ref="BG493" si="2275">IF(B493="EUR/USD",AJ493,0)</f>
        <v>0</v>
      </c>
      <c r="BH493" s="6">
        <f t="shared" ref="BH493" si="2276">IF(B493="GBP/JPY",AG493,0)</f>
        <v>0</v>
      </c>
      <c r="BI493" s="6">
        <f t="shared" ref="BI493" si="2277">IF(B493="GBP/JPY",AH493,0)</f>
        <v>0</v>
      </c>
      <c r="BJ493" s="6">
        <f t="shared" ref="BJ493" si="2278">IF(B493="GBP/JPY",AI493,0)</f>
        <v>0</v>
      </c>
      <c r="BK493" s="17">
        <f t="shared" ref="BK493" si="2279">IF(B493="GBP/JPY",AJ493,0)</f>
        <v>0</v>
      </c>
      <c r="BL493" s="6">
        <f t="shared" ref="BL493" si="2280">IF(B493="GBP/USD",AG493,0)</f>
        <v>0</v>
      </c>
      <c r="BM493" s="6">
        <f t="shared" ref="BM493" si="2281">IF(B493="GBP/USD",AH493,0)</f>
        <v>0</v>
      </c>
      <c r="BN493" s="6">
        <f t="shared" ref="BN493" si="2282">IF(B493="GBP/USD",AI493,0)</f>
        <v>0</v>
      </c>
      <c r="BO493" s="6">
        <f t="shared" ref="BO493" si="2283">IF(B493="GBP/USD",AJ493,0)</f>
        <v>0</v>
      </c>
      <c r="BP493" s="6">
        <f t="shared" ref="BP493" si="2284">IF(B493="USD/CAD",AG493,0)</f>
        <v>0</v>
      </c>
      <c r="BQ493" s="6">
        <f t="shared" ref="BQ493" si="2285">IF(B493="USD/CAD",AH493,0)</f>
        <v>0</v>
      </c>
      <c r="BR493" s="6">
        <f t="shared" ref="BR493" si="2286">IF(B493="USD/CAD",AI493,0)</f>
        <v>0</v>
      </c>
      <c r="BS493" s="6">
        <f t="shared" ref="BS493" si="2287">IF(B493="USD/CAD",AJ493,0)</f>
        <v>0</v>
      </c>
      <c r="BT493" s="6">
        <f t="shared" ref="BT493" si="2288">IF(B493="USD/CHF",AG493,0)</f>
        <v>0</v>
      </c>
      <c r="BU493" s="6">
        <f t="shared" ref="BU493" si="2289">IF(B493="USD/CHF",AH493,0)</f>
        <v>0</v>
      </c>
      <c r="BV493" s="17">
        <f t="shared" ref="BV493" si="2290">IF(B493="USD/CHF",AI493,0)</f>
        <v>0</v>
      </c>
      <c r="BW493" s="17">
        <f t="shared" ref="BW493" si="2291">IF(B493="USD/CHF",AJ493,0)</f>
        <v>0</v>
      </c>
      <c r="BX493" s="6">
        <f t="shared" ref="BX493" si="2292">IF(B493="USD/JPY",AG493,0)</f>
        <v>0</v>
      </c>
      <c r="BY493" s="6">
        <f t="shared" ref="BY493" si="2293">IF(B493="USD/JPY",AH493,0)</f>
        <v>0</v>
      </c>
      <c r="BZ493" s="6">
        <f t="shared" ref="BZ493" si="2294">IF(B493="USD/JPY",AI493,0)</f>
        <v>0</v>
      </c>
      <c r="CA493" s="6">
        <f t="shared" ref="CA493" si="2295">IF(B493="USD/JPY",AJ493,0)</f>
        <v>0</v>
      </c>
      <c r="CB493" s="6">
        <f t="shared" ref="CB493" si="2296">IF(B493="CRUDE",AG493,0)</f>
        <v>0</v>
      </c>
      <c r="CC493" s="6">
        <f t="shared" ref="CC493" si="2297">IF(B493="CRUDE",AH493,0)</f>
        <v>0</v>
      </c>
      <c r="CD493" s="6">
        <f t="shared" ref="CD493" si="2298">IF(B493="CRUDE",AI493,0)</f>
        <v>0</v>
      </c>
      <c r="CE493" s="6">
        <f t="shared" ref="CE493" si="2299">IF(B493="CRUDE",AJ493,0)</f>
        <v>0</v>
      </c>
      <c r="CF493" s="6">
        <f t="shared" ref="CF493" si="2300">IF(B493="GOLD",AG493,0)</f>
        <v>0</v>
      </c>
      <c r="CG493" s="6">
        <f t="shared" ref="CG493" si="2301">IF(B493="GOLD",AH493,0)</f>
        <v>0</v>
      </c>
      <c r="CH493" s="6">
        <f t="shared" ref="CH493" si="2302">IF(B493="GOLD",AI493,0)</f>
        <v>0</v>
      </c>
      <c r="CI493" s="6">
        <f t="shared" ref="CI493" si="2303">IF(B493="GOLD",AJ493,0)</f>
        <v>0</v>
      </c>
      <c r="CJ493" s="6">
        <f t="shared" ref="CJ493" si="2304">IF(B493="SILVER",AG493,0)</f>
        <v>0</v>
      </c>
      <c r="CK493" s="6">
        <f t="shared" ref="CK493" si="2305">IF(B493="SILVER",AH493,0)</f>
        <v>0</v>
      </c>
      <c r="CL493" s="6">
        <f t="shared" ref="CL493" si="2306">IF(B493="SILVER",AI493,0)</f>
        <v>0</v>
      </c>
      <c r="CM493" s="6">
        <f t="shared" ref="CM493" si="2307">IF(B493="SILVER",AJ493,0)</f>
        <v>0</v>
      </c>
      <c r="CN493" s="6">
        <f t="shared" ref="CN493" si="2308">IF(B493="US 500",AG493,0)</f>
        <v>0</v>
      </c>
      <c r="CO493" s="6">
        <f t="shared" ref="CO493" si="2309">IF(B493="US 500",AH493,0)</f>
        <v>0</v>
      </c>
      <c r="CP493" s="6">
        <f t="shared" ref="CP493" si="2310">IF(B493="US 500",AI493,0)</f>
        <v>0</v>
      </c>
      <c r="CQ493" s="6">
        <f t="shared" ref="CQ493" si="2311">IF(B493="US 500",AJ493,0)</f>
        <v>0</v>
      </c>
      <c r="CR493" s="6">
        <f t="shared" ref="CR493" si="2312">IF(B493="N GAS",AG493,0)</f>
        <v>0</v>
      </c>
      <c r="CS493" s="6">
        <f t="shared" ref="CS493" si="2313">IF(B493="N GAS",AH493,0)</f>
        <v>0</v>
      </c>
      <c r="CT493" s="6">
        <f t="shared" ref="CT493" si="2314">IF(B493="N GAS",AI493,0)</f>
        <v>0</v>
      </c>
      <c r="CU493" s="6">
        <f t="shared" ref="CU493" si="2315">IF(B493="N GAS",AJ493,0)</f>
        <v>0</v>
      </c>
      <c r="CV493" s="6">
        <f t="shared" ref="CV493" si="2316">IF(B493="SMALLCAP 2000",AG493,0)</f>
        <v>0</v>
      </c>
      <c r="CW493" s="6">
        <f t="shared" ref="CW493" si="2317">IF(B493="SMALLCAP 2000",AH493,0)</f>
        <v>0</v>
      </c>
      <c r="CX493" s="6">
        <f t="shared" ref="CX493" si="2318">IF(B493="SMALLCAP 2000",AI493,0)</f>
        <v>0</v>
      </c>
      <c r="CY493" s="6">
        <f t="shared" ref="CY493" si="2319">IF(B493="SMALLCAP 2000",AJ493,0)</f>
        <v>0</v>
      </c>
      <c r="CZ493" s="6">
        <f t="shared" ref="CZ493" si="2320">IF(B493="US TECH",AG493,0)</f>
        <v>0</v>
      </c>
      <c r="DA493" s="6">
        <f t="shared" ref="DA493" si="2321">IF(B493="US TECH",AH493,0)</f>
        <v>0</v>
      </c>
      <c r="DB493" s="6">
        <f t="shared" ref="DB493" si="2322">IF(B493="US TECH",AI493,0)</f>
        <v>0</v>
      </c>
      <c r="DC493" s="6">
        <f t="shared" ref="DC493" si="2323">IF(B493="US TECH",AJ493,0)</f>
        <v>0</v>
      </c>
      <c r="DD493" s="133">
        <f t="shared" ref="DD493" si="2324">IF(B493="WALL ST 30",AG493,0)</f>
        <v>0</v>
      </c>
      <c r="DE493" s="138">
        <f t="shared" ref="DE493" si="2325">IF(B493="WALL ST 30",AH493,0)</f>
        <v>50.25</v>
      </c>
      <c r="DF493" s="133">
        <f t="shared" ref="DF493" si="2326">IF(B493="WALL ST 30",AI493,0)</f>
        <v>0</v>
      </c>
      <c r="DG493" s="133">
        <f t="shared" ref="DG493" si="2327">IF(B493="WALL ST 30",AJ493,0)</f>
        <v>0</v>
      </c>
      <c r="DH493" s="56"/>
      <c r="DI493" s="56"/>
      <c r="DJ493" s="56"/>
      <c r="DK493" s="56"/>
      <c r="DL493" s="56"/>
    </row>
    <row r="494" spans="1:116" s="31" customFormat="1" ht="29.25" customHeight="1" thickTop="1" thickBot="1" x14ac:dyDescent="0.35">
      <c r="A494" s="4">
        <v>44518</v>
      </c>
      <c r="B494" s="51" t="s">
        <v>23</v>
      </c>
      <c r="C494" s="5" t="s">
        <v>29</v>
      </c>
      <c r="D494" s="5" t="s">
        <v>11</v>
      </c>
      <c r="E494" s="5" t="s">
        <v>64</v>
      </c>
      <c r="F494" s="5" t="s">
        <v>30</v>
      </c>
      <c r="G494" s="35" t="s">
        <v>613</v>
      </c>
      <c r="H494" s="53">
        <v>51.25</v>
      </c>
      <c r="I494" s="81">
        <v>-51.25</v>
      </c>
      <c r="J494" s="72">
        <v>-52.25</v>
      </c>
      <c r="K494" s="17">
        <f t="shared" si="1482"/>
        <v>1724.35</v>
      </c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72">
        <v>-52.25</v>
      </c>
      <c r="X494" s="17"/>
      <c r="Y494" s="17"/>
      <c r="Z494" s="17"/>
      <c r="AA494" s="17"/>
      <c r="AB494" s="17"/>
      <c r="AC494" s="17"/>
      <c r="AD494" s="125"/>
      <c r="AE494" s="125"/>
      <c r="AF494" s="123"/>
      <c r="AG494" s="118">
        <f t="shared" ref="AG494:AG495" si="2328">IF(C494="HF",J494,0)</f>
        <v>-52.25</v>
      </c>
      <c r="AH494" s="6">
        <f t="shared" ref="AH494:AH495" si="2329">IF(C494="HF2",J494,0)</f>
        <v>0</v>
      </c>
      <c r="AI494" s="17">
        <f t="shared" ref="AI494:AI495" si="2330">IF(C494="HF3",J494,0)</f>
        <v>0</v>
      </c>
      <c r="AJ494" s="17">
        <f t="shared" ref="AJ494:AJ495" si="2331">IF(C494="DP",J494,0)</f>
        <v>0</v>
      </c>
      <c r="AK494" s="20">
        <f t="shared" si="1481"/>
        <v>-52.25</v>
      </c>
      <c r="AL494" s="20">
        <f t="shared" si="1483"/>
        <v>1599.85</v>
      </c>
      <c r="AM494" s="20"/>
      <c r="AN494" s="6">
        <f t="shared" ref="AN494:AN495" si="2332">IF(B494="AUD/JPY",AG494,0)</f>
        <v>0</v>
      </c>
      <c r="AO494" s="6">
        <f t="shared" ref="AO494:AO495" si="2333">IF(B494="AUD/JPY",AH494,0)</f>
        <v>0</v>
      </c>
      <c r="AP494" s="17">
        <f t="shared" ref="AP494:AP495" si="2334">IF(B494="AUD/JPY",AI494,0)</f>
        <v>0</v>
      </c>
      <c r="AQ494" s="17">
        <f t="shared" ref="AQ494:AQ495" si="2335">IF(B494="AUD/JPY",AJ494,0)</f>
        <v>0</v>
      </c>
      <c r="AR494" s="6">
        <f t="shared" ref="AR494:AR495" si="2336">IF(B494="AUD/USD",AG494,0)</f>
        <v>0</v>
      </c>
      <c r="AS494" s="6">
        <f t="shared" ref="AS494:AS495" si="2337">IF(B494="AUD/USD",AH494,0)</f>
        <v>0</v>
      </c>
      <c r="AT494" s="6">
        <f t="shared" ref="AT494:AT495" si="2338">IF(B494="AUD/USD",AI494,0)</f>
        <v>0</v>
      </c>
      <c r="AU494" s="6">
        <f t="shared" ref="AU494:AU495" si="2339">IF(B494="AUD/USD",AJ494,0)</f>
        <v>0</v>
      </c>
      <c r="AV494" s="6">
        <f t="shared" ref="AV494:AV495" si="2340">IF(B494="EUR/GBP",AG494,0)</f>
        <v>0</v>
      </c>
      <c r="AW494" s="6">
        <f t="shared" ref="AW494:AW495" si="2341">IF(B494="EUR/GBP",AH494,0)</f>
        <v>0</v>
      </c>
      <c r="AX494" s="6">
        <f t="shared" ref="AX494:AX495" si="2342">IF(B494="EUR/GBP",AI494,0)</f>
        <v>0</v>
      </c>
      <c r="AY494" s="6">
        <f t="shared" ref="AY494:AY495" si="2343">IF(B494="EUR/GBP",AJ494,0)</f>
        <v>0</v>
      </c>
      <c r="AZ494" s="6">
        <f t="shared" ref="AZ494:AZ495" si="2344">IF(B494="EUR/JPY",AG494,0)</f>
        <v>0</v>
      </c>
      <c r="BA494" s="6">
        <f t="shared" ref="BA494:BA495" si="2345">IF(B494="EUR/JPY",AH494,0)</f>
        <v>0</v>
      </c>
      <c r="BB494" s="6">
        <f t="shared" ref="BB494:BB495" si="2346">IF(B494="EUR/JPY",AI494,0)</f>
        <v>0</v>
      </c>
      <c r="BC494" s="6">
        <f t="shared" ref="BC494:BC495" si="2347">IF(B494="EUR/JPY",AJ494,0)</f>
        <v>0</v>
      </c>
      <c r="BD494" s="6">
        <f t="shared" ref="BD494:BD495" si="2348">IF(B494="EUR/USD",AG494,0)</f>
        <v>0</v>
      </c>
      <c r="BE494" s="6">
        <f t="shared" ref="BE494:BE495" si="2349">IF(B494="EUR/USD",AH494,0)</f>
        <v>0</v>
      </c>
      <c r="BF494" s="6">
        <f t="shared" ref="BF494:BF495" si="2350">IF(B494="EUR/USD",AI494,0)</f>
        <v>0</v>
      </c>
      <c r="BG494" s="6">
        <f t="shared" ref="BG494:BG495" si="2351">IF(B494="EUR/USD",AJ494,0)</f>
        <v>0</v>
      </c>
      <c r="BH494" s="6">
        <f t="shared" ref="BH494:BH495" si="2352">IF(B494="GBP/JPY",AG494,0)</f>
        <v>0</v>
      </c>
      <c r="BI494" s="6">
        <f t="shared" ref="BI494:BI495" si="2353">IF(B494="GBP/JPY",AH494,0)</f>
        <v>0</v>
      </c>
      <c r="BJ494" s="6">
        <f t="shared" ref="BJ494:BJ495" si="2354">IF(B494="GBP/JPY",AI494,0)</f>
        <v>0</v>
      </c>
      <c r="BK494" s="17">
        <f t="shared" ref="BK494:BK495" si="2355">IF(B494="GBP/JPY",AJ494,0)</f>
        <v>0</v>
      </c>
      <c r="BL494" s="6">
        <f t="shared" ref="BL494:BL495" si="2356">IF(B494="GBP/USD",AG494,0)</f>
        <v>0</v>
      </c>
      <c r="BM494" s="6">
        <f t="shared" ref="BM494:BM495" si="2357">IF(B494="GBP/USD",AH494,0)</f>
        <v>0</v>
      </c>
      <c r="BN494" s="6">
        <f t="shared" ref="BN494:BN495" si="2358">IF(B494="GBP/USD",AI494,0)</f>
        <v>0</v>
      </c>
      <c r="BO494" s="6">
        <f t="shared" ref="BO494:BO495" si="2359">IF(B494="GBP/USD",AJ494,0)</f>
        <v>0</v>
      </c>
      <c r="BP494" s="6">
        <f t="shared" ref="BP494:BP495" si="2360">IF(B494="USD/CAD",AG494,0)</f>
        <v>0</v>
      </c>
      <c r="BQ494" s="6">
        <f t="shared" ref="BQ494:BQ495" si="2361">IF(B494="USD/CAD",AH494,0)</f>
        <v>0</v>
      </c>
      <c r="BR494" s="6">
        <f t="shared" ref="BR494:BR495" si="2362">IF(B494="USD/CAD",AI494,0)</f>
        <v>0</v>
      </c>
      <c r="BS494" s="6">
        <f t="shared" ref="BS494:BS495" si="2363">IF(B494="USD/CAD",AJ494,0)</f>
        <v>0</v>
      </c>
      <c r="BT494" s="6">
        <f t="shared" ref="BT494:BT495" si="2364">IF(B494="USD/CHF",AG494,0)</f>
        <v>0</v>
      </c>
      <c r="BU494" s="6">
        <f t="shared" ref="BU494:BU495" si="2365">IF(B494="USD/CHF",AH494,0)</f>
        <v>0</v>
      </c>
      <c r="BV494" s="17">
        <f t="shared" ref="BV494:BV495" si="2366">IF(B494="USD/CHF",AI494,0)</f>
        <v>0</v>
      </c>
      <c r="BW494" s="17">
        <f t="shared" ref="BW494:BW495" si="2367">IF(B494="USD/CHF",AJ494,0)</f>
        <v>0</v>
      </c>
      <c r="BX494" s="6">
        <f t="shared" ref="BX494:BX495" si="2368">IF(B494="USD/JPY",AG494,0)</f>
        <v>0</v>
      </c>
      <c r="BY494" s="6">
        <f t="shared" ref="BY494:BY495" si="2369">IF(B494="USD/JPY",AH494,0)</f>
        <v>0</v>
      </c>
      <c r="BZ494" s="6">
        <f t="shared" ref="BZ494:BZ495" si="2370">IF(B494="USD/JPY",AI494,0)</f>
        <v>0</v>
      </c>
      <c r="CA494" s="6">
        <f t="shared" ref="CA494:CA495" si="2371">IF(B494="USD/JPY",AJ494,0)</f>
        <v>0</v>
      </c>
      <c r="CB494" s="6">
        <f t="shared" ref="CB494:CB495" si="2372">IF(B494="CRUDE",AG494,0)</f>
        <v>0</v>
      </c>
      <c r="CC494" s="6">
        <f t="shared" ref="CC494:CC495" si="2373">IF(B494="CRUDE",AH494,0)</f>
        <v>0</v>
      </c>
      <c r="CD494" s="6">
        <f t="shared" ref="CD494:CD495" si="2374">IF(B494="CRUDE",AI494,0)</f>
        <v>0</v>
      </c>
      <c r="CE494" s="6">
        <f t="shared" ref="CE494:CE495" si="2375">IF(B494="CRUDE",AJ494,0)</f>
        <v>0</v>
      </c>
      <c r="CF494" s="79">
        <f t="shared" ref="CF494:CF495" si="2376">IF(B494="GOLD",AG494,0)</f>
        <v>-52.25</v>
      </c>
      <c r="CG494" s="6">
        <f t="shared" ref="CG494:CG495" si="2377">IF(B494="GOLD",AH494,0)</f>
        <v>0</v>
      </c>
      <c r="CH494" s="6">
        <f t="shared" ref="CH494:CH495" si="2378">IF(B494="GOLD",AI494,0)</f>
        <v>0</v>
      </c>
      <c r="CI494" s="6">
        <f t="shared" ref="CI494:CI495" si="2379">IF(B494="GOLD",AJ494,0)</f>
        <v>0</v>
      </c>
      <c r="CJ494" s="6">
        <f t="shared" ref="CJ494:CJ495" si="2380">IF(B494="SILVER",AG494,0)</f>
        <v>0</v>
      </c>
      <c r="CK494" s="6">
        <f t="shared" ref="CK494:CK495" si="2381">IF(B494="SILVER",AH494,0)</f>
        <v>0</v>
      </c>
      <c r="CL494" s="6">
        <f t="shared" ref="CL494:CL495" si="2382">IF(B494="SILVER",AI494,0)</f>
        <v>0</v>
      </c>
      <c r="CM494" s="6">
        <f t="shared" ref="CM494:CM495" si="2383">IF(B494="SILVER",AJ494,0)</f>
        <v>0</v>
      </c>
      <c r="CN494" s="6">
        <f t="shared" ref="CN494:CN495" si="2384">IF(B494="US 500",AG494,0)</f>
        <v>0</v>
      </c>
      <c r="CO494" s="6">
        <f t="shared" ref="CO494:CO495" si="2385">IF(B494="US 500",AH494,0)</f>
        <v>0</v>
      </c>
      <c r="CP494" s="6">
        <f t="shared" ref="CP494:CP495" si="2386">IF(B494="US 500",AI494,0)</f>
        <v>0</v>
      </c>
      <c r="CQ494" s="6">
        <f t="shared" ref="CQ494:CQ495" si="2387">IF(B494="US 500",AJ494,0)</f>
        <v>0</v>
      </c>
      <c r="CR494" s="6">
        <f t="shared" ref="CR494:CR495" si="2388">IF(B494="N GAS",AG494,0)</f>
        <v>0</v>
      </c>
      <c r="CS494" s="6">
        <f t="shared" ref="CS494:CS495" si="2389">IF(B494="N GAS",AH494,0)</f>
        <v>0</v>
      </c>
      <c r="CT494" s="6">
        <f t="shared" ref="CT494:CT495" si="2390">IF(B494="N GAS",AI494,0)</f>
        <v>0</v>
      </c>
      <c r="CU494" s="6">
        <f t="shared" ref="CU494:CU495" si="2391">IF(B494="N GAS",AJ494,0)</f>
        <v>0</v>
      </c>
      <c r="CV494" s="6">
        <f t="shared" ref="CV494:CV495" si="2392">IF(B494="SMALLCAP 2000",AG494,0)</f>
        <v>0</v>
      </c>
      <c r="CW494" s="6">
        <f t="shared" ref="CW494:CW495" si="2393">IF(B494="SMALLCAP 2000",AH494,0)</f>
        <v>0</v>
      </c>
      <c r="CX494" s="6">
        <f t="shared" ref="CX494:CX495" si="2394">IF(B494="SMALLCAP 2000",AI494,0)</f>
        <v>0</v>
      </c>
      <c r="CY494" s="6">
        <f t="shared" ref="CY494:CY495" si="2395">IF(B494="SMALLCAP 2000",AJ494,0)</f>
        <v>0</v>
      </c>
      <c r="CZ494" s="6">
        <f t="shared" ref="CZ494:CZ495" si="2396">IF(B494="US TECH",AG494,0)</f>
        <v>0</v>
      </c>
      <c r="DA494" s="6">
        <f t="shared" ref="DA494:DA495" si="2397">IF(B494="US TECH",AH494,0)</f>
        <v>0</v>
      </c>
      <c r="DB494" s="6">
        <f t="shared" ref="DB494:DB495" si="2398">IF(B494="US TECH",AI494,0)</f>
        <v>0</v>
      </c>
      <c r="DC494" s="6">
        <f t="shared" ref="DC494:DC495" si="2399">IF(B494="US TECH",AJ494,0)</f>
        <v>0</v>
      </c>
      <c r="DD494" s="133">
        <f t="shared" ref="DD494:DD495" si="2400">IF(B494="WALL ST 30",AG494,0)</f>
        <v>0</v>
      </c>
      <c r="DE494" s="133">
        <f t="shared" ref="DE494:DE495" si="2401">IF(B494="WALL ST 30",AH494,0)</f>
        <v>0</v>
      </c>
      <c r="DF494" s="133">
        <f t="shared" ref="DF494:DF495" si="2402">IF(B494="WALL ST 30",AI494,0)</f>
        <v>0</v>
      </c>
      <c r="DG494" s="133">
        <f t="shared" ref="DG494:DG495" si="2403">IF(B494="WALL ST 30",AJ494,0)</f>
        <v>0</v>
      </c>
      <c r="DH494" s="56"/>
      <c r="DI494" s="56"/>
      <c r="DJ494" s="56"/>
      <c r="DK494" s="56"/>
      <c r="DL494" s="56"/>
    </row>
    <row r="495" spans="1:116" s="31" customFormat="1" ht="29.25" customHeight="1" thickTop="1" thickBot="1" x14ac:dyDescent="0.35">
      <c r="A495" s="4">
        <v>44518</v>
      </c>
      <c r="B495" s="5" t="s">
        <v>10</v>
      </c>
      <c r="C495" s="5" t="s">
        <v>502</v>
      </c>
      <c r="D495" s="12" t="s">
        <v>11</v>
      </c>
      <c r="E495" s="5" t="s">
        <v>27</v>
      </c>
      <c r="F495" s="5" t="s">
        <v>30</v>
      </c>
      <c r="G495" s="35" t="s">
        <v>614</v>
      </c>
      <c r="H495" s="53">
        <v>47</v>
      </c>
      <c r="I495" s="82">
        <v>53</v>
      </c>
      <c r="J495" s="17">
        <v>51</v>
      </c>
      <c r="K495" s="17">
        <f t="shared" si="1482"/>
        <v>1775.35</v>
      </c>
      <c r="L495" s="17"/>
      <c r="M495" s="17"/>
      <c r="N495" s="17"/>
      <c r="O495" s="17"/>
      <c r="P495" s="17"/>
      <c r="Q495" s="17"/>
      <c r="R495" s="17"/>
      <c r="S495" s="17"/>
      <c r="T495" s="68">
        <v>51</v>
      </c>
      <c r="U495" s="17"/>
      <c r="V495" s="17"/>
      <c r="W495" s="17"/>
      <c r="X495" s="17"/>
      <c r="Y495" s="17"/>
      <c r="Z495" s="17"/>
      <c r="AA495" s="17"/>
      <c r="AB495" s="17"/>
      <c r="AC495" s="17"/>
      <c r="AD495" s="125"/>
      <c r="AE495" s="125"/>
      <c r="AF495" s="123"/>
      <c r="AG495" s="117">
        <f t="shared" si="2328"/>
        <v>0</v>
      </c>
      <c r="AH495" s="6">
        <f t="shared" si="2329"/>
        <v>0</v>
      </c>
      <c r="AI495" s="17">
        <f t="shared" si="2330"/>
        <v>0</v>
      </c>
      <c r="AJ495" s="68">
        <f t="shared" si="2331"/>
        <v>51</v>
      </c>
      <c r="AK495" s="20">
        <f t="shared" si="1481"/>
        <v>0</v>
      </c>
      <c r="AL495" s="20">
        <f t="shared" si="1483"/>
        <v>1599.85</v>
      </c>
      <c r="AM495" s="20"/>
      <c r="AN495" s="6">
        <f t="shared" si="2332"/>
        <v>0</v>
      </c>
      <c r="AO495" s="6">
        <f t="shared" si="2333"/>
        <v>0</v>
      </c>
      <c r="AP495" s="17">
        <f t="shared" si="2334"/>
        <v>0</v>
      </c>
      <c r="AQ495" s="17">
        <f t="shared" si="2335"/>
        <v>0</v>
      </c>
      <c r="AR495" s="6">
        <f t="shared" si="2336"/>
        <v>0</v>
      </c>
      <c r="AS495" s="6">
        <f t="shared" si="2337"/>
        <v>0</v>
      </c>
      <c r="AT495" s="6">
        <f t="shared" si="2338"/>
        <v>0</v>
      </c>
      <c r="AU495" s="6">
        <f t="shared" si="2339"/>
        <v>0</v>
      </c>
      <c r="AV495" s="6">
        <f t="shared" si="2340"/>
        <v>0</v>
      </c>
      <c r="AW495" s="6">
        <f t="shared" si="2341"/>
        <v>0</v>
      </c>
      <c r="AX495" s="6">
        <f t="shared" si="2342"/>
        <v>0</v>
      </c>
      <c r="AY495" s="6">
        <f t="shared" si="2343"/>
        <v>0</v>
      </c>
      <c r="AZ495" s="6">
        <f t="shared" si="2344"/>
        <v>0</v>
      </c>
      <c r="BA495" s="6">
        <f t="shared" si="2345"/>
        <v>0</v>
      </c>
      <c r="BB495" s="6">
        <f t="shared" si="2346"/>
        <v>0</v>
      </c>
      <c r="BC495" s="6">
        <f t="shared" si="2347"/>
        <v>0</v>
      </c>
      <c r="BD495" s="6">
        <f t="shared" si="2348"/>
        <v>0</v>
      </c>
      <c r="BE495" s="6">
        <f t="shared" si="2349"/>
        <v>0</v>
      </c>
      <c r="BF495" s="6">
        <f t="shared" si="2350"/>
        <v>0</v>
      </c>
      <c r="BG495" s="6">
        <f t="shared" si="2351"/>
        <v>0</v>
      </c>
      <c r="BH495" s="6">
        <f t="shared" si="2352"/>
        <v>0</v>
      </c>
      <c r="BI495" s="6">
        <f t="shared" si="2353"/>
        <v>0</v>
      </c>
      <c r="BJ495" s="6">
        <f t="shared" si="2354"/>
        <v>0</v>
      </c>
      <c r="BK495" s="17">
        <f t="shared" si="2355"/>
        <v>0</v>
      </c>
      <c r="BL495" s="6">
        <f t="shared" si="2356"/>
        <v>0</v>
      </c>
      <c r="BM495" s="6">
        <f t="shared" si="2357"/>
        <v>0</v>
      </c>
      <c r="BN495" s="6">
        <f t="shared" si="2358"/>
        <v>0</v>
      </c>
      <c r="BO495" s="6">
        <f t="shared" si="2359"/>
        <v>0</v>
      </c>
      <c r="BP495" s="6">
        <f t="shared" si="2360"/>
        <v>0</v>
      </c>
      <c r="BQ495" s="6">
        <f t="shared" si="2361"/>
        <v>0</v>
      </c>
      <c r="BR495" s="6">
        <f t="shared" si="2362"/>
        <v>0</v>
      </c>
      <c r="BS495" s="6">
        <f t="shared" si="2363"/>
        <v>0</v>
      </c>
      <c r="BT495" s="6">
        <f t="shared" si="2364"/>
        <v>0</v>
      </c>
      <c r="BU495" s="6">
        <f t="shared" si="2365"/>
        <v>0</v>
      </c>
      <c r="BV495" s="17">
        <f t="shared" si="2366"/>
        <v>0</v>
      </c>
      <c r="BW495" s="68">
        <f t="shared" si="2367"/>
        <v>51</v>
      </c>
      <c r="BX495" s="6">
        <f t="shared" si="2368"/>
        <v>0</v>
      </c>
      <c r="BY495" s="6">
        <f t="shared" si="2369"/>
        <v>0</v>
      </c>
      <c r="BZ495" s="6">
        <f t="shared" si="2370"/>
        <v>0</v>
      </c>
      <c r="CA495" s="6">
        <f t="shared" si="2371"/>
        <v>0</v>
      </c>
      <c r="CB495" s="6">
        <f t="shared" si="2372"/>
        <v>0</v>
      </c>
      <c r="CC495" s="6">
        <f t="shared" si="2373"/>
        <v>0</v>
      </c>
      <c r="CD495" s="6">
        <f t="shared" si="2374"/>
        <v>0</v>
      </c>
      <c r="CE495" s="6">
        <f t="shared" si="2375"/>
        <v>0</v>
      </c>
      <c r="CF495" s="6">
        <f t="shared" si="2376"/>
        <v>0</v>
      </c>
      <c r="CG495" s="6">
        <f t="shared" si="2377"/>
        <v>0</v>
      </c>
      <c r="CH495" s="6">
        <f t="shared" si="2378"/>
        <v>0</v>
      </c>
      <c r="CI495" s="6">
        <f t="shared" si="2379"/>
        <v>0</v>
      </c>
      <c r="CJ495" s="6">
        <f t="shared" si="2380"/>
        <v>0</v>
      </c>
      <c r="CK495" s="6">
        <f t="shared" si="2381"/>
        <v>0</v>
      </c>
      <c r="CL495" s="6">
        <f t="shared" si="2382"/>
        <v>0</v>
      </c>
      <c r="CM495" s="6">
        <f t="shared" si="2383"/>
        <v>0</v>
      </c>
      <c r="CN495" s="6">
        <f t="shared" si="2384"/>
        <v>0</v>
      </c>
      <c r="CO495" s="6">
        <f t="shared" si="2385"/>
        <v>0</v>
      </c>
      <c r="CP495" s="6">
        <f t="shared" si="2386"/>
        <v>0</v>
      </c>
      <c r="CQ495" s="6">
        <f t="shared" si="2387"/>
        <v>0</v>
      </c>
      <c r="CR495" s="6">
        <f t="shared" si="2388"/>
        <v>0</v>
      </c>
      <c r="CS495" s="6">
        <f t="shared" si="2389"/>
        <v>0</v>
      </c>
      <c r="CT495" s="6">
        <f t="shared" si="2390"/>
        <v>0</v>
      </c>
      <c r="CU495" s="6">
        <f t="shared" si="2391"/>
        <v>0</v>
      </c>
      <c r="CV495" s="6">
        <f t="shared" si="2392"/>
        <v>0</v>
      </c>
      <c r="CW495" s="6">
        <f t="shared" si="2393"/>
        <v>0</v>
      </c>
      <c r="CX495" s="6">
        <f t="shared" si="2394"/>
        <v>0</v>
      </c>
      <c r="CY495" s="6">
        <f t="shared" si="2395"/>
        <v>0</v>
      </c>
      <c r="CZ495" s="6">
        <f t="shared" si="2396"/>
        <v>0</v>
      </c>
      <c r="DA495" s="6">
        <f t="shared" si="2397"/>
        <v>0</v>
      </c>
      <c r="DB495" s="6">
        <f t="shared" si="2398"/>
        <v>0</v>
      </c>
      <c r="DC495" s="6">
        <f t="shared" si="2399"/>
        <v>0</v>
      </c>
      <c r="DD495" s="133">
        <f t="shared" si="2400"/>
        <v>0</v>
      </c>
      <c r="DE495" s="133">
        <f t="shared" si="2401"/>
        <v>0</v>
      </c>
      <c r="DF495" s="133">
        <f t="shared" si="2402"/>
        <v>0</v>
      </c>
      <c r="DG495" s="133">
        <f t="shared" si="2403"/>
        <v>0</v>
      </c>
      <c r="DH495" s="56"/>
      <c r="DI495" s="56"/>
      <c r="DJ495" s="56"/>
      <c r="DK495" s="56"/>
      <c r="DL495" s="56"/>
    </row>
    <row r="496" spans="1:116" s="31" customFormat="1" ht="29.25" customHeight="1" thickTop="1" thickBot="1" x14ac:dyDescent="0.35">
      <c r="A496" s="4">
        <v>44521</v>
      </c>
      <c r="B496" s="5" t="s">
        <v>23</v>
      </c>
      <c r="C496" s="5" t="s">
        <v>29</v>
      </c>
      <c r="D496" s="5" t="s">
        <v>11</v>
      </c>
      <c r="E496" s="5" t="s">
        <v>64</v>
      </c>
      <c r="F496" s="5" t="s">
        <v>1</v>
      </c>
      <c r="G496" s="35" t="s">
        <v>615</v>
      </c>
      <c r="H496" s="53">
        <v>44</v>
      </c>
      <c r="I496" s="82">
        <v>44</v>
      </c>
      <c r="J496" s="17">
        <v>42</v>
      </c>
      <c r="K496" s="17">
        <f t="shared" si="1482"/>
        <v>1817.35</v>
      </c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68">
        <v>42</v>
      </c>
      <c r="X496" s="17"/>
      <c r="Y496" s="17"/>
      <c r="Z496" s="17"/>
      <c r="AA496" s="17"/>
      <c r="AB496" s="17"/>
      <c r="AC496" s="17"/>
      <c r="AD496" s="125"/>
      <c r="AE496" s="125"/>
      <c r="AF496" s="123"/>
      <c r="AG496" s="119">
        <f t="shared" ref="AG496:AG498" si="2404">IF(C496="HF",J496,0)</f>
        <v>42</v>
      </c>
      <c r="AH496" s="6">
        <f t="shared" ref="AH496:AH498" si="2405">IF(C496="HF2",J496,0)</f>
        <v>0</v>
      </c>
      <c r="AI496" s="17">
        <f t="shared" ref="AI496:AI498" si="2406">IF(C496="HF3",J496,0)</f>
        <v>0</v>
      </c>
      <c r="AJ496" s="17">
        <f t="shared" ref="AJ496:AJ498" si="2407">IF(C496="DP",J496,0)</f>
        <v>0</v>
      </c>
      <c r="AK496" s="20">
        <f t="shared" si="1481"/>
        <v>42</v>
      </c>
      <c r="AL496" s="20">
        <f t="shared" si="1483"/>
        <v>1641.85</v>
      </c>
      <c r="AM496" s="20"/>
      <c r="AN496" s="6">
        <f t="shared" ref="AN496:AN498" si="2408">IF(B496="AUD/JPY",AG496,0)</f>
        <v>0</v>
      </c>
      <c r="AO496" s="6">
        <f t="shared" ref="AO496:AO498" si="2409">IF(B496="AUD/JPY",AH496,0)</f>
        <v>0</v>
      </c>
      <c r="AP496" s="17">
        <f t="shared" ref="AP496:AP498" si="2410">IF(B496="AUD/JPY",AI496,0)</f>
        <v>0</v>
      </c>
      <c r="AQ496" s="17">
        <f t="shared" ref="AQ496:AQ498" si="2411">IF(B496="AUD/JPY",AJ496,0)</f>
        <v>0</v>
      </c>
      <c r="AR496" s="6">
        <f t="shared" ref="AR496:AR498" si="2412">IF(B496="AUD/USD",AG496,0)</f>
        <v>0</v>
      </c>
      <c r="AS496" s="6">
        <f t="shared" ref="AS496:AS498" si="2413">IF(B496="AUD/USD",AH496,0)</f>
        <v>0</v>
      </c>
      <c r="AT496" s="6">
        <f t="shared" ref="AT496:AT498" si="2414">IF(B496="AUD/USD",AI496,0)</f>
        <v>0</v>
      </c>
      <c r="AU496" s="6">
        <f t="shared" ref="AU496:AU498" si="2415">IF(B496="AUD/USD",AJ496,0)</f>
        <v>0</v>
      </c>
      <c r="AV496" s="6">
        <f t="shared" ref="AV496:AV498" si="2416">IF(B496="EUR/GBP",AG496,0)</f>
        <v>0</v>
      </c>
      <c r="AW496" s="6">
        <f t="shared" ref="AW496:AW498" si="2417">IF(B496="EUR/GBP",AH496,0)</f>
        <v>0</v>
      </c>
      <c r="AX496" s="6">
        <f t="shared" ref="AX496:AX498" si="2418">IF(B496="EUR/GBP",AI496,0)</f>
        <v>0</v>
      </c>
      <c r="AY496" s="6">
        <f t="shared" ref="AY496:AY498" si="2419">IF(B496="EUR/GBP",AJ496,0)</f>
        <v>0</v>
      </c>
      <c r="AZ496" s="6">
        <f t="shared" ref="AZ496:AZ498" si="2420">IF(B496="EUR/JPY",AG496,0)</f>
        <v>0</v>
      </c>
      <c r="BA496" s="6">
        <f t="shared" ref="BA496:BA498" si="2421">IF(B496="EUR/JPY",AH496,0)</f>
        <v>0</v>
      </c>
      <c r="BB496" s="6">
        <f t="shared" ref="BB496:BB498" si="2422">IF(B496="EUR/JPY",AI496,0)</f>
        <v>0</v>
      </c>
      <c r="BC496" s="6">
        <f t="shared" ref="BC496:BC498" si="2423">IF(B496="EUR/JPY",AJ496,0)</f>
        <v>0</v>
      </c>
      <c r="BD496" s="6">
        <f t="shared" ref="BD496:BD498" si="2424">IF(B496="EUR/USD",AG496,0)</f>
        <v>0</v>
      </c>
      <c r="BE496" s="6">
        <f t="shared" ref="BE496:BE498" si="2425">IF(B496="EUR/USD",AH496,0)</f>
        <v>0</v>
      </c>
      <c r="BF496" s="6">
        <f t="shared" ref="BF496:BF498" si="2426">IF(B496="EUR/USD",AI496,0)</f>
        <v>0</v>
      </c>
      <c r="BG496" s="6">
        <f t="shared" ref="BG496:BG498" si="2427">IF(B496="EUR/USD",AJ496,0)</f>
        <v>0</v>
      </c>
      <c r="BH496" s="6">
        <f t="shared" ref="BH496:BH498" si="2428">IF(B496="GBP/JPY",AG496,0)</f>
        <v>0</v>
      </c>
      <c r="BI496" s="6">
        <f t="shared" ref="BI496:BI498" si="2429">IF(B496="GBP/JPY",AH496,0)</f>
        <v>0</v>
      </c>
      <c r="BJ496" s="6">
        <f t="shared" ref="BJ496:BJ498" si="2430">IF(B496="GBP/JPY",AI496,0)</f>
        <v>0</v>
      </c>
      <c r="BK496" s="17">
        <f t="shared" ref="BK496:BK498" si="2431">IF(B496="GBP/JPY",AJ496,0)</f>
        <v>0</v>
      </c>
      <c r="BL496" s="6">
        <f t="shared" ref="BL496:BL498" si="2432">IF(B496="GBP/USD",AG496,0)</f>
        <v>0</v>
      </c>
      <c r="BM496" s="6">
        <f t="shared" ref="BM496:BM498" si="2433">IF(B496="GBP/USD",AH496,0)</f>
        <v>0</v>
      </c>
      <c r="BN496" s="6">
        <f t="shared" ref="BN496:BN498" si="2434">IF(B496="GBP/USD",AI496,0)</f>
        <v>0</v>
      </c>
      <c r="BO496" s="6">
        <f t="shared" ref="BO496:BO498" si="2435">IF(B496="GBP/USD",AJ496,0)</f>
        <v>0</v>
      </c>
      <c r="BP496" s="6">
        <f t="shared" ref="BP496:BP498" si="2436">IF(B496="USD/CAD",AG496,0)</f>
        <v>0</v>
      </c>
      <c r="BQ496" s="6">
        <f t="shared" ref="BQ496:BQ498" si="2437">IF(B496="USD/CAD",AH496,0)</f>
        <v>0</v>
      </c>
      <c r="BR496" s="6">
        <f t="shared" ref="BR496:BR498" si="2438">IF(B496="USD/CAD",AI496,0)</f>
        <v>0</v>
      </c>
      <c r="BS496" s="6">
        <f t="shared" ref="BS496:BS498" si="2439">IF(B496="USD/CAD",AJ496,0)</f>
        <v>0</v>
      </c>
      <c r="BT496" s="6">
        <f t="shared" ref="BT496:BT498" si="2440">IF(B496="USD/CHF",AG496,0)</f>
        <v>0</v>
      </c>
      <c r="BU496" s="6">
        <f t="shared" ref="BU496:BU498" si="2441">IF(B496="USD/CHF",AH496,0)</f>
        <v>0</v>
      </c>
      <c r="BV496" s="17">
        <f t="shared" ref="BV496:BV498" si="2442">IF(B496="USD/CHF",AI496,0)</f>
        <v>0</v>
      </c>
      <c r="BW496" s="17">
        <f t="shared" ref="BW496:BW498" si="2443">IF(B496="USD/CHF",AJ496,0)</f>
        <v>0</v>
      </c>
      <c r="BX496" s="6">
        <f t="shared" ref="BX496:BX498" si="2444">IF(B496="USD/JPY",AG496,0)</f>
        <v>0</v>
      </c>
      <c r="BY496" s="6">
        <f t="shared" ref="BY496:BY498" si="2445">IF(B496="USD/JPY",AH496,0)</f>
        <v>0</v>
      </c>
      <c r="BZ496" s="6">
        <f t="shared" ref="BZ496:BZ498" si="2446">IF(B496="USD/JPY",AI496,0)</f>
        <v>0</v>
      </c>
      <c r="CA496" s="6">
        <f t="shared" ref="CA496:CA498" si="2447">IF(B496="USD/JPY",AJ496,0)</f>
        <v>0</v>
      </c>
      <c r="CB496" s="6">
        <f t="shared" ref="CB496:CB498" si="2448">IF(B496="CRUDE",AG496,0)</f>
        <v>0</v>
      </c>
      <c r="CC496" s="6">
        <f t="shared" ref="CC496:CC498" si="2449">IF(B496="CRUDE",AH496,0)</f>
        <v>0</v>
      </c>
      <c r="CD496" s="6">
        <f t="shared" ref="CD496:CD498" si="2450">IF(B496="CRUDE",AI496,0)</f>
        <v>0</v>
      </c>
      <c r="CE496" s="6">
        <f t="shared" ref="CE496:CE498" si="2451">IF(B496="CRUDE",AJ496,0)</f>
        <v>0</v>
      </c>
      <c r="CF496" s="36">
        <f t="shared" ref="CF496:CF498" si="2452">IF(B496="GOLD",AG496,0)</f>
        <v>42</v>
      </c>
      <c r="CG496" s="6">
        <f t="shared" ref="CG496:CG498" si="2453">IF(B496="GOLD",AH496,0)</f>
        <v>0</v>
      </c>
      <c r="CH496" s="6">
        <f t="shared" ref="CH496:CH498" si="2454">IF(B496="GOLD",AI496,0)</f>
        <v>0</v>
      </c>
      <c r="CI496" s="6">
        <f t="shared" ref="CI496:CI498" si="2455">IF(B496="GOLD",AJ496,0)</f>
        <v>0</v>
      </c>
      <c r="CJ496" s="6">
        <f t="shared" ref="CJ496:CJ498" si="2456">IF(B496="SILVER",AG496,0)</f>
        <v>0</v>
      </c>
      <c r="CK496" s="6">
        <f t="shared" ref="CK496:CK498" si="2457">IF(B496="SILVER",AH496,0)</f>
        <v>0</v>
      </c>
      <c r="CL496" s="6">
        <f t="shared" ref="CL496:CL498" si="2458">IF(B496="SILVER",AI496,0)</f>
        <v>0</v>
      </c>
      <c r="CM496" s="6">
        <f t="shared" ref="CM496:CM498" si="2459">IF(B496="SILVER",AJ496,0)</f>
        <v>0</v>
      </c>
      <c r="CN496" s="6">
        <f t="shared" ref="CN496:CN498" si="2460">IF(B496="US 500",AG496,0)</f>
        <v>0</v>
      </c>
      <c r="CO496" s="6">
        <f t="shared" ref="CO496:CO498" si="2461">IF(B496="US 500",AH496,0)</f>
        <v>0</v>
      </c>
      <c r="CP496" s="6">
        <f t="shared" ref="CP496:CP498" si="2462">IF(B496="US 500",AI496,0)</f>
        <v>0</v>
      </c>
      <c r="CQ496" s="6">
        <f t="shared" ref="CQ496:CQ498" si="2463">IF(B496="US 500",AJ496,0)</f>
        <v>0</v>
      </c>
      <c r="CR496" s="6">
        <f t="shared" ref="CR496:CR498" si="2464">IF(B496="N GAS",AG496,0)</f>
        <v>0</v>
      </c>
      <c r="CS496" s="6">
        <f t="shared" ref="CS496:CS498" si="2465">IF(B496="N GAS",AH496,0)</f>
        <v>0</v>
      </c>
      <c r="CT496" s="6">
        <f t="shared" ref="CT496:CT498" si="2466">IF(B496="N GAS",AI496,0)</f>
        <v>0</v>
      </c>
      <c r="CU496" s="6">
        <f t="shared" ref="CU496:CU498" si="2467">IF(B496="N GAS",AJ496,0)</f>
        <v>0</v>
      </c>
      <c r="CV496" s="6">
        <f t="shared" ref="CV496:CV498" si="2468">IF(B496="SMALLCAP 2000",AG496,0)</f>
        <v>0</v>
      </c>
      <c r="CW496" s="6">
        <f t="shared" ref="CW496:CW498" si="2469">IF(B496="SMALLCAP 2000",AH496,0)</f>
        <v>0</v>
      </c>
      <c r="CX496" s="6">
        <f t="shared" ref="CX496:CX498" si="2470">IF(B496="SMALLCAP 2000",AI496,0)</f>
        <v>0</v>
      </c>
      <c r="CY496" s="6">
        <f t="shared" ref="CY496:CY498" si="2471">IF(B496="SMALLCAP 2000",AJ496,0)</f>
        <v>0</v>
      </c>
      <c r="CZ496" s="6">
        <f t="shared" ref="CZ496:CZ498" si="2472">IF(B496="US TECH",AG496,0)</f>
        <v>0</v>
      </c>
      <c r="DA496" s="6">
        <f t="shared" ref="DA496:DA498" si="2473">IF(B496="US TECH",AH496,0)</f>
        <v>0</v>
      </c>
      <c r="DB496" s="6">
        <f t="shared" ref="DB496:DB498" si="2474">IF(B496="US TECH",AI496,0)</f>
        <v>0</v>
      </c>
      <c r="DC496" s="6">
        <f t="shared" ref="DC496:DC498" si="2475">IF(B496="US TECH",AJ496,0)</f>
        <v>0</v>
      </c>
      <c r="DD496" s="133">
        <f t="shared" ref="DD496:DD498" si="2476">IF(B496="WALL ST 30",AG496,0)</f>
        <v>0</v>
      </c>
      <c r="DE496" s="133">
        <f t="shared" ref="DE496:DE498" si="2477">IF(B496="WALL ST 30",AH496,0)</f>
        <v>0</v>
      </c>
      <c r="DF496" s="133">
        <f t="shared" ref="DF496:DF498" si="2478">IF(B496="WALL ST 30",AI496,0)</f>
        <v>0</v>
      </c>
      <c r="DG496" s="133">
        <f t="shared" ref="DG496:DG498" si="2479">IF(B496="WALL ST 30",AJ496,0)</f>
        <v>0</v>
      </c>
      <c r="DH496" s="56"/>
      <c r="DI496" s="56"/>
      <c r="DJ496" s="56"/>
      <c r="DK496" s="56"/>
      <c r="DL496" s="56"/>
    </row>
    <row r="497" spans="1:116" s="31" customFormat="1" ht="29.25" customHeight="1" thickTop="1" thickBot="1" x14ac:dyDescent="0.35">
      <c r="A497" s="4">
        <v>44521</v>
      </c>
      <c r="B497" s="51" t="s">
        <v>170</v>
      </c>
      <c r="C497" s="5" t="s">
        <v>38</v>
      </c>
      <c r="D497" s="12" t="s">
        <v>11</v>
      </c>
      <c r="E497" s="5" t="s">
        <v>52</v>
      </c>
      <c r="F497" s="62" t="s">
        <v>30</v>
      </c>
      <c r="G497" s="35" t="s">
        <v>616</v>
      </c>
      <c r="H497" s="53">
        <v>28</v>
      </c>
      <c r="I497" s="81">
        <v>-28</v>
      </c>
      <c r="J497" s="72">
        <v>-29</v>
      </c>
      <c r="K497" s="17">
        <f t="shared" si="1482"/>
        <v>1788.35</v>
      </c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72">
        <v>-29</v>
      </c>
      <c r="AA497" s="17"/>
      <c r="AB497" s="17"/>
      <c r="AC497" s="17"/>
      <c r="AD497" s="125"/>
      <c r="AE497" s="125"/>
      <c r="AF497" s="123"/>
      <c r="AG497" s="117">
        <f t="shared" si="2404"/>
        <v>0</v>
      </c>
      <c r="AH497" s="79">
        <f t="shared" si="2405"/>
        <v>-29</v>
      </c>
      <c r="AI497" s="17">
        <f t="shared" si="2406"/>
        <v>0</v>
      </c>
      <c r="AJ497" s="17">
        <f t="shared" si="2407"/>
        <v>0</v>
      </c>
      <c r="AK497" s="20">
        <f t="shared" si="1481"/>
        <v>-29</v>
      </c>
      <c r="AL497" s="20">
        <f t="shared" si="1483"/>
        <v>1612.85</v>
      </c>
      <c r="AM497" s="20"/>
      <c r="AN497" s="6">
        <f t="shared" si="2408"/>
        <v>0</v>
      </c>
      <c r="AO497" s="6">
        <f t="shared" si="2409"/>
        <v>0</v>
      </c>
      <c r="AP497" s="17">
        <f t="shared" si="2410"/>
        <v>0</v>
      </c>
      <c r="AQ497" s="17">
        <f t="shared" si="2411"/>
        <v>0</v>
      </c>
      <c r="AR497" s="6">
        <f t="shared" si="2412"/>
        <v>0</v>
      </c>
      <c r="AS497" s="6">
        <f t="shared" si="2413"/>
        <v>0</v>
      </c>
      <c r="AT497" s="6">
        <f t="shared" si="2414"/>
        <v>0</v>
      </c>
      <c r="AU497" s="6">
        <f t="shared" si="2415"/>
        <v>0</v>
      </c>
      <c r="AV497" s="6">
        <f t="shared" si="2416"/>
        <v>0</v>
      </c>
      <c r="AW497" s="6">
        <f t="shared" si="2417"/>
        <v>0</v>
      </c>
      <c r="AX497" s="6">
        <f t="shared" si="2418"/>
        <v>0</v>
      </c>
      <c r="AY497" s="6">
        <f t="shared" si="2419"/>
        <v>0</v>
      </c>
      <c r="AZ497" s="6">
        <f t="shared" si="2420"/>
        <v>0</v>
      </c>
      <c r="BA497" s="6">
        <f t="shared" si="2421"/>
        <v>0</v>
      </c>
      <c r="BB497" s="6">
        <f t="shared" si="2422"/>
        <v>0</v>
      </c>
      <c r="BC497" s="6">
        <f t="shared" si="2423"/>
        <v>0</v>
      </c>
      <c r="BD497" s="6">
        <f t="shared" si="2424"/>
        <v>0</v>
      </c>
      <c r="BE497" s="6">
        <f t="shared" si="2425"/>
        <v>0</v>
      </c>
      <c r="BF497" s="6">
        <f t="shared" si="2426"/>
        <v>0</v>
      </c>
      <c r="BG497" s="6">
        <f t="shared" si="2427"/>
        <v>0</v>
      </c>
      <c r="BH497" s="6">
        <f t="shared" si="2428"/>
        <v>0</v>
      </c>
      <c r="BI497" s="6">
        <f t="shared" si="2429"/>
        <v>0</v>
      </c>
      <c r="BJ497" s="6">
        <f t="shared" si="2430"/>
        <v>0</v>
      </c>
      <c r="BK497" s="17">
        <f t="shared" si="2431"/>
        <v>0</v>
      </c>
      <c r="BL497" s="6">
        <f t="shared" si="2432"/>
        <v>0</v>
      </c>
      <c r="BM497" s="6">
        <f t="shared" si="2433"/>
        <v>0</v>
      </c>
      <c r="BN497" s="6">
        <f t="shared" si="2434"/>
        <v>0</v>
      </c>
      <c r="BO497" s="6">
        <f t="shared" si="2435"/>
        <v>0</v>
      </c>
      <c r="BP497" s="6">
        <f t="shared" si="2436"/>
        <v>0</v>
      </c>
      <c r="BQ497" s="6">
        <f t="shared" si="2437"/>
        <v>0</v>
      </c>
      <c r="BR497" s="6">
        <f t="shared" si="2438"/>
        <v>0</v>
      </c>
      <c r="BS497" s="6">
        <f t="shared" si="2439"/>
        <v>0</v>
      </c>
      <c r="BT497" s="6">
        <f t="shared" si="2440"/>
        <v>0</v>
      </c>
      <c r="BU497" s="6">
        <f t="shared" si="2441"/>
        <v>0</v>
      </c>
      <c r="BV497" s="17">
        <f t="shared" si="2442"/>
        <v>0</v>
      </c>
      <c r="BW497" s="17">
        <f t="shared" si="2443"/>
        <v>0</v>
      </c>
      <c r="BX497" s="6">
        <f t="shared" si="2444"/>
        <v>0</v>
      </c>
      <c r="BY497" s="6">
        <f t="shared" si="2445"/>
        <v>0</v>
      </c>
      <c r="BZ497" s="6">
        <f t="shared" si="2446"/>
        <v>0</v>
      </c>
      <c r="CA497" s="6">
        <f t="shared" si="2447"/>
        <v>0</v>
      </c>
      <c r="CB497" s="6">
        <f t="shared" si="2448"/>
        <v>0</v>
      </c>
      <c r="CC497" s="6">
        <f t="shared" si="2449"/>
        <v>0</v>
      </c>
      <c r="CD497" s="6">
        <f t="shared" si="2450"/>
        <v>0</v>
      </c>
      <c r="CE497" s="6">
        <f t="shared" si="2451"/>
        <v>0</v>
      </c>
      <c r="CF497" s="6">
        <f t="shared" si="2452"/>
        <v>0</v>
      </c>
      <c r="CG497" s="6">
        <f t="shared" si="2453"/>
        <v>0</v>
      </c>
      <c r="CH497" s="6">
        <f t="shared" si="2454"/>
        <v>0</v>
      </c>
      <c r="CI497" s="6">
        <f t="shared" si="2455"/>
        <v>0</v>
      </c>
      <c r="CJ497" s="6">
        <f t="shared" si="2456"/>
        <v>0</v>
      </c>
      <c r="CK497" s="6">
        <f t="shared" si="2457"/>
        <v>0</v>
      </c>
      <c r="CL497" s="6">
        <f t="shared" si="2458"/>
        <v>0</v>
      </c>
      <c r="CM497" s="6">
        <f t="shared" si="2459"/>
        <v>0</v>
      </c>
      <c r="CN497" s="6">
        <f t="shared" si="2460"/>
        <v>0</v>
      </c>
      <c r="CO497" s="6">
        <f t="shared" si="2461"/>
        <v>0</v>
      </c>
      <c r="CP497" s="6">
        <f t="shared" si="2462"/>
        <v>0</v>
      </c>
      <c r="CQ497" s="6">
        <f t="shared" si="2463"/>
        <v>0</v>
      </c>
      <c r="CR497" s="6">
        <f t="shared" si="2464"/>
        <v>0</v>
      </c>
      <c r="CS497" s="79">
        <f t="shared" si="2465"/>
        <v>-29</v>
      </c>
      <c r="CT497" s="6">
        <f t="shared" si="2466"/>
        <v>0</v>
      </c>
      <c r="CU497" s="6">
        <f t="shared" si="2467"/>
        <v>0</v>
      </c>
      <c r="CV497" s="6">
        <f t="shared" si="2468"/>
        <v>0</v>
      </c>
      <c r="CW497" s="6">
        <f t="shared" si="2469"/>
        <v>0</v>
      </c>
      <c r="CX497" s="6">
        <f t="shared" si="2470"/>
        <v>0</v>
      </c>
      <c r="CY497" s="6">
        <f t="shared" si="2471"/>
        <v>0</v>
      </c>
      <c r="CZ497" s="6">
        <f t="shared" si="2472"/>
        <v>0</v>
      </c>
      <c r="DA497" s="6">
        <f t="shared" si="2473"/>
        <v>0</v>
      </c>
      <c r="DB497" s="6">
        <f t="shared" si="2474"/>
        <v>0</v>
      </c>
      <c r="DC497" s="6">
        <f t="shared" si="2475"/>
        <v>0</v>
      </c>
      <c r="DD497" s="133">
        <f t="shared" si="2476"/>
        <v>0</v>
      </c>
      <c r="DE497" s="133">
        <f t="shared" si="2477"/>
        <v>0</v>
      </c>
      <c r="DF497" s="133">
        <f t="shared" si="2478"/>
        <v>0</v>
      </c>
      <c r="DG497" s="133">
        <f t="shared" si="2479"/>
        <v>0</v>
      </c>
      <c r="DH497" s="56"/>
      <c r="DI497" s="56"/>
      <c r="DJ497" s="56"/>
      <c r="DK497" s="56"/>
      <c r="DL497" s="56"/>
    </row>
    <row r="498" spans="1:116" s="31" customFormat="1" ht="29.25" customHeight="1" thickTop="1" thickBot="1" x14ac:dyDescent="0.35">
      <c r="A498" s="4">
        <v>44521</v>
      </c>
      <c r="B498" s="5" t="s">
        <v>8</v>
      </c>
      <c r="C498" s="5" t="s">
        <v>41</v>
      </c>
      <c r="D498" s="12" t="s">
        <v>11</v>
      </c>
      <c r="E498" s="5" t="s">
        <v>27</v>
      </c>
      <c r="F498" s="5" t="s">
        <v>1</v>
      </c>
      <c r="G498" s="35" t="s">
        <v>617</v>
      </c>
      <c r="H498" s="53">
        <v>49.5</v>
      </c>
      <c r="I498" s="82">
        <v>49.5</v>
      </c>
      <c r="J498" s="17">
        <v>47.5</v>
      </c>
      <c r="K498" s="17">
        <f t="shared" si="1482"/>
        <v>1835.85</v>
      </c>
      <c r="L498" s="17"/>
      <c r="M498" s="17"/>
      <c r="N498" s="17"/>
      <c r="O498" s="17"/>
      <c r="P498" s="17"/>
      <c r="Q498" s="17"/>
      <c r="R498" s="68">
        <v>47.5</v>
      </c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25"/>
      <c r="AE498" s="125"/>
      <c r="AF498" s="123"/>
      <c r="AG498" s="117">
        <f t="shared" si="2404"/>
        <v>0</v>
      </c>
      <c r="AH498" s="6">
        <f t="shared" si="2405"/>
        <v>0</v>
      </c>
      <c r="AI498" s="68">
        <f t="shared" si="2406"/>
        <v>47.5</v>
      </c>
      <c r="AJ498" s="17">
        <f t="shared" si="2407"/>
        <v>0</v>
      </c>
      <c r="AK498" s="20">
        <f t="shared" si="1481"/>
        <v>47.5</v>
      </c>
      <c r="AL498" s="20">
        <f t="shared" si="1483"/>
        <v>1660.35</v>
      </c>
      <c r="AM498" s="20"/>
      <c r="AN498" s="6">
        <f t="shared" si="2408"/>
        <v>0</v>
      </c>
      <c r="AO498" s="6">
        <f t="shared" si="2409"/>
        <v>0</v>
      </c>
      <c r="AP498" s="17">
        <f t="shared" si="2410"/>
        <v>0</v>
      </c>
      <c r="AQ498" s="17">
        <f t="shared" si="2411"/>
        <v>0</v>
      </c>
      <c r="AR498" s="6">
        <f t="shared" si="2412"/>
        <v>0</v>
      </c>
      <c r="AS498" s="6">
        <f t="shared" si="2413"/>
        <v>0</v>
      </c>
      <c r="AT498" s="6">
        <f t="shared" si="2414"/>
        <v>0</v>
      </c>
      <c r="AU498" s="6">
        <f t="shared" si="2415"/>
        <v>0</v>
      </c>
      <c r="AV498" s="6">
        <f t="shared" si="2416"/>
        <v>0</v>
      </c>
      <c r="AW498" s="6">
        <f t="shared" si="2417"/>
        <v>0</v>
      </c>
      <c r="AX498" s="6">
        <f t="shared" si="2418"/>
        <v>0</v>
      </c>
      <c r="AY498" s="6">
        <f t="shared" si="2419"/>
        <v>0</v>
      </c>
      <c r="AZ498" s="6">
        <f t="shared" si="2420"/>
        <v>0</v>
      </c>
      <c r="BA498" s="6">
        <f t="shared" si="2421"/>
        <v>0</v>
      </c>
      <c r="BB498" s="6">
        <f t="shared" si="2422"/>
        <v>0</v>
      </c>
      <c r="BC498" s="6">
        <f t="shared" si="2423"/>
        <v>0</v>
      </c>
      <c r="BD498" s="6">
        <f t="shared" si="2424"/>
        <v>0</v>
      </c>
      <c r="BE498" s="6">
        <f t="shared" si="2425"/>
        <v>0</v>
      </c>
      <c r="BF498" s="6">
        <f t="shared" si="2426"/>
        <v>0</v>
      </c>
      <c r="BG498" s="6">
        <f t="shared" si="2427"/>
        <v>0</v>
      </c>
      <c r="BH498" s="6">
        <f t="shared" si="2428"/>
        <v>0</v>
      </c>
      <c r="BI498" s="6">
        <f t="shared" si="2429"/>
        <v>0</v>
      </c>
      <c r="BJ498" s="6">
        <f t="shared" si="2430"/>
        <v>0</v>
      </c>
      <c r="BK498" s="17">
        <f t="shared" si="2431"/>
        <v>0</v>
      </c>
      <c r="BL498" s="6">
        <f t="shared" si="2432"/>
        <v>0</v>
      </c>
      <c r="BM498" s="6">
        <f t="shared" si="2433"/>
        <v>0</v>
      </c>
      <c r="BN498" s="36">
        <f t="shared" si="2434"/>
        <v>47.5</v>
      </c>
      <c r="BO498" s="6">
        <f t="shared" si="2435"/>
        <v>0</v>
      </c>
      <c r="BP498" s="6">
        <f t="shared" si="2436"/>
        <v>0</v>
      </c>
      <c r="BQ498" s="6">
        <f t="shared" si="2437"/>
        <v>0</v>
      </c>
      <c r="BR498" s="6">
        <f t="shared" si="2438"/>
        <v>0</v>
      </c>
      <c r="BS498" s="6">
        <f t="shared" si="2439"/>
        <v>0</v>
      </c>
      <c r="BT498" s="6">
        <f t="shared" si="2440"/>
        <v>0</v>
      </c>
      <c r="BU498" s="6">
        <f t="shared" si="2441"/>
        <v>0</v>
      </c>
      <c r="BV498" s="17">
        <f t="shared" si="2442"/>
        <v>0</v>
      </c>
      <c r="BW498" s="17">
        <f t="shared" si="2443"/>
        <v>0</v>
      </c>
      <c r="BX498" s="6">
        <f t="shared" si="2444"/>
        <v>0</v>
      </c>
      <c r="BY498" s="6">
        <f t="shared" si="2445"/>
        <v>0</v>
      </c>
      <c r="BZ498" s="6">
        <f t="shared" si="2446"/>
        <v>0</v>
      </c>
      <c r="CA498" s="6">
        <f t="shared" si="2447"/>
        <v>0</v>
      </c>
      <c r="CB498" s="6">
        <f t="shared" si="2448"/>
        <v>0</v>
      </c>
      <c r="CC498" s="6">
        <f t="shared" si="2449"/>
        <v>0</v>
      </c>
      <c r="CD498" s="6">
        <f t="shared" si="2450"/>
        <v>0</v>
      </c>
      <c r="CE498" s="6">
        <f t="shared" si="2451"/>
        <v>0</v>
      </c>
      <c r="CF498" s="6">
        <f t="shared" si="2452"/>
        <v>0</v>
      </c>
      <c r="CG498" s="6">
        <f t="shared" si="2453"/>
        <v>0</v>
      </c>
      <c r="CH498" s="6">
        <f t="shared" si="2454"/>
        <v>0</v>
      </c>
      <c r="CI498" s="6">
        <f t="shared" si="2455"/>
        <v>0</v>
      </c>
      <c r="CJ498" s="6">
        <f t="shared" si="2456"/>
        <v>0</v>
      </c>
      <c r="CK498" s="6">
        <f t="shared" si="2457"/>
        <v>0</v>
      </c>
      <c r="CL498" s="6">
        <f t="shared" si="2458"/>
        <v>0</v>
      </c>
      <c r="CM498" s="6">
        <f t="shared" si="2459"/>
        <v>0</v>
      </c>
      <c r="CN498" s="6">
        <f t="shared" si="2460"/>
        <v>0</v>
      </c>
      <c r="CO498" s="6">
        <f t="shared" si="2461"/>
        <v>0</v>
      </c>
      <c r="CP498" s="6">
        <f t="shared" si="2462"/>
        <v>0</v>
      </c>
      <c r="CQ498" s="6">
        <f t="shared" si="2463"/>
        <v>0</v>
      </c>
      <c r="CR498" s="6">
        <f t="shared" si="2464"/>
        <v>0</v>
      </c>
      <c r="CS498" s="6">
        <f t="shared" si="2465"/>
        <v>0</v>
      </c>
      <c r="CT498" s="6">
        <f t="shared" si="2466"/>
        <v>0</v>
      </c>
      <c r="CU498" s="6">
        <f t="shared" si="2467"/>
        <v>0</v>
      </c>
      <c r="CV498" s="6">
        <f t="shared" si="2468"/>
        <v>0</v>
      </c>
      <c r="CW498" s="6">
        <f t="shared" si="2469"/>
        <v>0</v>
      </c>
      <c r="CX498" s="6">
        <f t="shared" si="2470"/>
        <v>0</v>
      </c>
      <c r="CY498" s="6">
        <f t="shared" si="2471"/>
        <v>0</v>
      </c>
      <c r="CZ498" s="6">
        <f t="shared" si="2472"/>
        <v>0</v>
      </c>
      <c r="DA498" s="6">
        <f t="shared" si="2473"/>
        <v>0</v>
      </c>
      <c r="DB498" s="6">
        <f t="shared" si="2474"/>
        <v>0</v>
      </c>
      <c r="DC498" s="6">
        <f t="shared" si="2475"/>
        <v>0</v>
      </c>
      <c r="DD498" s="133">
        <f t="shared" si="2476"/>
        <v>0</v>
      </c>
      <c r="DE498" s="133">
        <f t="shared" si="2477"/>
        <v>0</v>
      </c>
      <c r="DF498" s="133">
        <f t="shared" si="2478"/>
        <v>0</v>
      </c>
      <c r="DG498" s="133">
        <f t="shared" si="2479"/>
        <v>0</v>
      </c>
      <c r="DH498" s="56"/>
      <c r="DI498" s="56"/>
      <c r="DJ498" s="56"/>
      <c r="DK498" s="56"/>
      <c r="DL498" s="56"/>
    </row>
    <row r="499" spans="1:116" s="31" customFormat="1" ht="29.25" customHeight="1" thickTop="1" thickBot="1" x14ac:dyDescent="0.35">
      <c r="A499" s="4">
        <v>44522</v>
      </c>
      <c r="B499" s="51" t="s">
        <v>170</v>
      </c>
      <c r="C499" s="5" t="s">
        <v>29</v>
      </c>
      <c r="D499" s="12" t="s">
        <v>11</v>
      </c>
      <c r="E499" s="5" t="s">
        <v>52</v>
      </c>
      <c r="F499" s="62" t="s">
        <v>1</v>
      </c>
      <c r="G499" s="35" t="s">
        <v>618</v>
      </c>
      <c r="H499" s="53">
        <v>52</v>
      </c>
      <c r="I499" s="81">
        <v>-48</v>
      </c>
      <c r="J499" s="72">
        <v>-49</v>
      </c>
      <c r="K499" s="17">
        <f t="shared" si="1482"/>
        <v>1786.85</v>
      </c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72">
        <v>-49</v>
      </c>
      <c r="AA499" s="17"/>
      <c r="AB499" s="17"/>
      <c r="AC499" s="17"/>
      <c r="AD499" s="125"/>
      <c r="AE499" s="125"/>
      <c r="AF499" s="123"/>
      <c r="AG499" s="118">
        <f t="shared" ref="AG499:AG501" si="2480">IF(C499="HF",J499,0)</f>
        <v>-49</v>
      </c>
      <c r="AH499" s="6">
        <f t="shared" ref="AH499:AH501" si="2481">IF(C499="HF2",J499,0)</f>
        <v>0</v>
      </c>
      <c r="AI499" s="17">
        <f t="shared" ref="AI499:AI501" si="2482">IF(C499="HF3",J499,0)</f>
        <v>0</v>
      </c>
      <c r="AJ499" s="17">
        <f t="shared" ref="AJ499:AJ501" si="2483">IF(C499="DP",J499,0)</f>
        <v>0</v>
      </c>
      <c r="AK499" s="20">
        <f t="shared" si="1481"/>
        <v>-49</v>
      </c>
      <c r="AL499" s="20">
        <f t="shared" si="1483"/>
        <v>1611.35</v>
      </c>
      <c r="AM499" s="20"/>
      <c r="AN499" s="6">
        <f t="shared" ref="AN499:AN501" si="2484">IF(B499="AUD/JPY",AG499,0)</f>
        <v>0</v>
      </c>
      <c r="AO499" s="6">
        <f t="shared" ref="AO499:AO501" si="2485">IF(B499="AUD/JPY",AH499,0)</f>
        <v>0</v>
      </c>
      <c r="AP499" s="17">
        <f t="shared" ref="AP499:AP501" si="2486">IF(B499="AUD/JPY",AI499,0)</f>
        <v>0</v>
      </c>
      <c r="AQ499" s="17">
        <f t="shared" ref="AQ499:AQ501" si="2487">IF(B499="AUD/JPY",AJ499,0)</f>
        <v>0</v>
      </c>
      <c r="AR499" s="6">
        <f t="shared" ref="AR499:AR501" si="2488">IF(B499="AUD/USD",AG499,0)</f>
        <v>0</v>
      </c>
      <c r="AS499" s="6">
        <f t="shared" ref="AS499:AS501" si="2489">IF(B499="AUD/USD",AH499,0)</f>
        <v>0</v>
      </c>
      <c r="AT499" s="6">
        <f t="shared" ref="AT499:AT501" si="2490">IF(B499="AUD/USD",AI499,0)</f>
        <v>0</v>
      </c>
      <c r="AU499" s="6">
        <f t="shared" ref="AU499:AU501" si="2491">IF(B499="AUD/USD",AJ499,0)</f>
        <v>0</v>
      </c>
      <c r="AV499" s="6">
        <f t="shared" ref="AV499:AV501" si="2492">IF(B499="EUR/GBP",AG499,0)</f>
        <v>0</v>
      </c>
      <c r="AW499" s="6">
        <f t="shared" ref="AW499:AW501" si="2493">IF(B499="EUR/GBP",AH499,0)</f>
        <v>0</v>
      </c>
      <c r="AX499" s="6">
        <f t="shared" ref="AX499:AX501" si="2494">IF(B499="EUR/GBP",AI499,0)</f>
        <v>0</v>
      </c>
      <c r="AY499" s="6">
        <f t="shared" ref="AY499:AY501" si="2495">IF(B499="EUR/GBP",AJ499,0)</f>
        <v>0</v>
      </c>
      <c r="AZ499" s="6">
        <f t="shared" ref="AZ499:AZ501" si="2496">IF(B499="EUR/JPY",AG499,0)</f>
        <v>0</v>
      </c>
      <c r="BA499" s="6">
        <f t="shared" ref="BA499:BA501" si="2497">IF(B499="EUR/JPY",AH499,0)</f>
        <v>0</v>
      </c>
      <c r="BB499" s="6">
        <f t="shared" ref="BB499:BB501" si="2498">IF(B499="EUR/JPY",AI499,0)</f>
        <v>0</v>
      </c>
      <c r="BC499" s="6">
        <f t="shared" ref="BC499:BC501" si="2499">IF(B499="EUR/JPY",AJ499,0)</f>
        <v>0</v>
      </c>
      <c r="BD499" s="6">
        <f t="shared" ref="BD499:BD501" si="2500">IF(B499="EUR/USD",AG499,0)</f>
        <v>0</v>
      </c>
      <c r="BE499" s="6">
        <f t="shared" ref="BE499:BE501" si="2501">IF(B499="EUR/USD",AH499,0)</f>
        <v>0</v>
      </c>
      <c r="BF499" s="6">
        <f t="shared" ref="BF499:BF501" si="2502">IF(B499="EUR/USD",AI499,0)</f>
        <v>0</v>
      </c>
      <c r="BG499" s="6">
        <f t="shared" ref="BG499:BG501" si="2503">IF(B499="EUR/USD",AJ499,0)</f>
        <v>0</v>
      </c>
      <c r="BH499" s="6">
        <f t="shared" ref="BH499:BH501" si="2504">IF(B499="GBP/JPY",AG499,0)</f>
        <v>0</v>
      </c>
      <c r="BI499" s="6">
        <f t="shared" ref="BI499:BI501" si="2505">IF(B499="GBP/JPY",AH499,0)</f>
        <v>0</v>
      </c>
      <c r="BJ499" s="6">
        <f t="shared" ref="BJ499:BJ501" si="2506">IF(B499="GBP/JPY",AI499,0)</f>
        <v>0</v>
      </c>
      <c r="BK499" s="17">
        <f t="shared" ref="BK499:BK501" si="2507">IF(B499="GBP/JPY",AJ499,0)</f>
        <v>0</v>
      </c>
      <c r="BL499" s="6">
        <f t="shared" ref="BL499:BL501" si="2508">IF(B499="GBP/USD",AG499,0)</f>
        <v>0</v>
      </c>
      <c r="BM499" s="6">
        <f t="shared" ref="BM499:BM501" si="2509">IF(B499="GBP/USD",AH499,0)</f>
        <v>0</v>
      </c>
      <c r="BN499" s="6">
        <f t="shared" ref="BN499:BN501" si="2510">IF(B499="GBP/USD",AI499,0)</f>
        <v>0</v>
      </c>
      <c r="BO499" s="6">
        <f t="shared" ref="BO499:BO501" si="2511">IF(B499="GBP/USD",AJ499,0)</f>
        <v>0</v>
      </c>
      <c r="BP499" s="6">
        <f t="shared" ref="BP499:BP501" si="2512">IF(B499="USD/CAD",AG499,0)</f>
        <v>0</v>
      </c>
      <c r="BQ499" s="6">
        <f t="shared" ref="BQ499:BQ501" si="2513">IF(B499="USD/CAD",AH499,0)</f>
        <v>0</v>
      </c>
      <c r="BR499" s="6">
        <f t="shared" ref="BR499:BR501" si="2514">IF(B499="USD/CAD",AI499,0)</f>
        <v>0</v>
      </c>
      <c r="BS499" s="6">
        <f t="shared" ref="BS499:BS501" si="2515">IF(B499="USD/CAD",AJ499,0)</f>
        <v>0</v>
      </c>
      <c r="BT499" s="6">
        <f t="shared" ref="BT499:BT501" si="2516">IF(B499="USD/CHF",AG499,0)</f>
        <v>0</v>
      </c>
      <c r="BU499" s="6">
        <f t="shared" ref="BU499:BU501" si="2517">IF(B499="USD/CHF",AH499,0)</f>
        <v>0</v>
      </c>
      <c r="BV499" s="17">
        <f t="shared" ref="BV499:BV501" si="2518">IF(B499="USD/CHF",AI499,0)</f>
        <v>0</v>
      </c>
      <c r="BW499" s="17">
        <f t="shared" ref="BW499:BW501" si="2519">IF(B499="USD/CHF",AJ499,0)</f>
        <v>0</v>
      </c>
      <c r="BX499" s="6">
        <f t="shared" ref="BX499:BX501" si="2520">IF(B499="USD/JPY",AG499,0)</f>
        <v>0</v>
      </c>
      <c r="BY499" s="6">
        <f t="shared" ref="BY499:BY501" si="2521">IF(B499="USD/JPY",AH499,0)</f>
        <v>0</v>
      </c>
      <c r="BZ499" s="6">
        <f t="shared" ref="BZ499:BZ501" si="2522">IF(B499="USD/JPY",AI499,0)</f>
        <v>0</v>
      </c>
      <c r="CA499" s="6">
        <f t="shared" ref="CA499:CA501" si="2523">IF(B499="USD/JPY",AJ499,0)</f>
        <v>0</v>
      </c>
      <c r="CB499" s="6">
        <f t="shared" ref="CB499:CB501" si="2524">IF(B499="CRUDE",AG499,0)</f>
        <v>0</v>
      </c>
      <c r="CC499" s="6">
        <f t="shared" ref="CC499:CC501" si="2525">IF(B499="CRUDE",AH499,0)</f>
        <v>0</v>
      </c>
      <c r="CD499" s="6">
        <f t="shared" ref="CD499:CD501" si="2526">IF(B499="CRUDE",AI499,0)</f>
        <v>0</v>
      </c>
      <c r="CE499" s="6">
        <f t="shared" ref="CE499:CE501" si="2527">IF(B499="CRUDE",AJ499,0)</f>
        <v>0</v>
      </c>
      <c r="CF499" s="6">
        <f t="shared" ref="CF499:CF501" si="2528">IF(B499="GOLD",AG499,0)</f>
        <v>0</v>
      </c>
      <c r="CG499" s="6">
        <f t="shared" ref="CG499:CG501" si="2529">IF(B499="GOLD",AH499,0)</f>
        <v>0</v>
      </c>
      <c r="CH499" s="6">
        <f t="shared" ref="CH499:CH501" si="2530">IF(B499="GOLD",AI499,0)</f>
        <v>0</v>
      </c>
      <c r="CI499" s="6">
        <f t="shared" ref="CI499:CI501" si="2531">IF(B499="GOLD",AJ499,0)</f>
        <v>0</v>
      </c>
      <c r="CJ499" s="6">
        <f t="shared" ref="CJ499:CJ501" si="2532">IF(B499="SILVER",AG499,0)</f>
        <v>0</v>
      </c>
      <c r="CK499" s="6">
        <f t="shared" ref="CK499:CK501" si="2533">IF(B499="SILVER",AH499,0)</f>
        <v>0</v>
      </c>
      <c r="CL499" s="6">
        <f t="shared" ref="CL499:CL501" si="2534">IF(B499="SILVER",AI499,0)</f>
        <v>0</v>
      </c>
      <c r="CM499" s="6">
        <f t="shared" ref="CM499:CM501" si="2535">IF(B499="SILVER",AJ499,0)</f>
        <v>0</v>
      </c>
      <c r="CN499" s="6">
        <f t="shared" ref="CN499:CN501" si="2536">IF(B499="US 500",AG499,0)</f>
        <v>0</v>
      </c>
      <c r="CO499" s="6">
        <f t="shared" ref="CO499:CO501" si="2537">IF(B499="US 500",AH499,0)</f>
        <v>0</v>
      </c>
      <c r="CP499" s="6">
        <f t="shared" ref="CP499:CP501" si="2538">IF(B499="US 500",AI499,0)</f>
        <v>0</v>
      </c>
      <c r="CQ499" s="6">
        <f t="shared" ref="CQ499:CQ501" si="2539">IF(B499="US 500",AJ499,0)</f>
        <v>0</v>
      </c>
      <c r="CR499" s="79">
        <f t="shared" ref="CR499:CR501" si="2540">IF(B499="N GAS",AG499,0)</f>
        <v>-49</v>
      </c>
      <c r="CS499" s="6">
        <f t="shared" ref="CS499:CS501" si="2541">IF(B499="N GAS",AH499,0)</f>
        <v>0</v>
      </c>
      <c r="CT499" s="6">
        <f t="shared" ref="CT499:CT501" si="2542">IF(B499="N GAS",AI499,0)</f>
        <v>0</v>
      </c>
      <c r="CU499" s="6">
        <f t="shared" ref="CU499:CU501" si="2543">IF(B499="N GAS",AJ499,0)</f>
        <v>0</v>
      </c>
      <c r="CV499" s="6">
        <f t="shared" ref="CV499:CV501" si="2544">IF(B499="SMALLCAP 2000",AG499,0)</f>
        <v>0</v>
      </c>
      <c r="CW499" s="6">
        <f t="shared" ref="CW499:CW501" si="2545">IF(B499="SMALLCAP 2000",AH499,0)</f>
        <v>0</v>
      </c>
      <c r="CX499" s="6">
        <f t="shared" ref="CX499:CX501" si="2546">IF(B499="SMALLCAP 2000",AI499,0)</f>
        <v>0</v>
      </c>
      <c r="CY499" s="6">
        <f t="shared" ref="CY499:CY501" si="2547">IF(B499="SMALLCAP 2000",AJ499,0)</f>
        <v>0</v>
      </c>
      <c r="CZ499" s="6">
        <f t="shared" ref="CZ499:CZ501" si="2548">IF(B499="US TECH",AG499,0)</f>
        <v>0</v>
      </c>
      <c r="DA499" s="6">
        <f t="shared" ref="DA499:DA501" si="2549">IF(B499="US TECH",AH499,0)</f>
        <v>0</v>
      </c>
      <c r="DB499" s="6">
        <f t="shared" ref="DB499:DB501" si="2550">IF(B499="US TECH",AI499,0)</f>
        <v>0</v>
      </c>
      <c r="DC499" s="6">
        <f t="shared" ref="DC499:DC501" si="2551">IF(B499="US TECH",AJ499,0)</f>
        <v>0</v>
      </c>
      <c r="DD499" s="133">
        <f t="shared" ref="DD499:DD501" si="2552">IF(B499="WALL ST 30",AG499,0)</f>
        <v>0</v>
      </c>
      <c r="DE499" s="133">
        <f t="shared" ref="DE499:DE501" si="2553">IF(B499="WALL ST 30",AH499,0)</f>
        <v>0</v>
      </c>
      <c r="DF499" s="133">
        <f t="shared" ref="DF499:DF501" si="2554">IF(B499="WALL ST 30",AI499,0)</f>
        <v>0</v>
      </c>
      <c r="DG499" s="133">
        <f t="shared" ref="DG499:DG501" si="2555">IF(B499="WALL ST 30",AJ499,0)</f>
        <v>0</v>
      </c>
      <c r="DH499" s="56"/>
      <c r="DI499" s="56"/>
      <c r="DJ499" s="56"/>
      <c r="DK499" s="56"/>
      <c r="DL499" s="56"/>
    </row>
    <row r="500" spans="1:116" s="31" customFormat="1" ht="29.25" customHeight="1" thickTop="1" thickBot="1" x14ac:dyDescent="0.35">
      <c r="A500" s="4">
        <v>44522</v>
      </c>
      <c r="B500" s="5" t="s">
        <v>0</v>
      </c>
      <c r="C500" s="5" t="s">
        <v>38</v>
      </c>
      <c r="D500" s="12" t="s">
        <v>11</v>
      </c>
      <c r="E500" s="5" t="s">
        <v>27</v>
      </c>
      <c r="F500" s="5" t="s">
        <v>30</v>
      </c>
      <c r="G500" s="35" t="s">
        <v>619</v>
      </c>
      <c r="H500" s="53">
        <v>46.5</v>
      </c>
      <c r="I500" s="82">
        <v>53.5</v>
      </c>
      <c r="J500" s="17">
        <v>51.5</v>
      </c>
      <c r="K500" s="17">
        <f t="shared" si="1482"/>
        <v>1838.35</v>
      </c>
      <c r="L500" s="17"/>
      <c r="M500" s="17"/>
      <c r="N500" s="17"/>
      <c r="O500" s="17"/>
      <c r="P500" s="17"/>
      <c r="Q500" s="17"/>
      <c r="R500" s="17"/>
      <c r="S500" s="17"/>
      <c r="T500" s="17"/>
      <c r="U500" s="68">
        <v>51.5</v>
      </c>
      <c r="V500" s="17"/>
      <c r="W500" s="17"/>
      <c r="X500" s="17"/>
      <c r="Y500" s="17"/>
      <c r="Z500" s="17"/>
      <c r="AA500" s="17"/>
      <c r="AB500" s="17"/>
      <c r="AC500" s="17"/>
      <c r="AD500" s="125"/>
      <c r="AE500" s="125"/>
      <c r="AF500" s="123"/>
      <c r="AG500" s="117">
        <f t="shared" si="2480"/>
        <v>0</v>
      </c>
      <c r="AH500" s="36">
        <f t="shared" si="2481"/>
        <v>51.5</v>
      </c>
      <c r="AI500" s="17">
        <f t="shared" si="2482"/>
        <v>0</v>
      </c>
      <c r="AJ500" s="17">
        <f t="shared" si="2483"/>
        <v>0</v>
      </c>
      <c r="AK500" s="20">
        <f t="shared" si="1481"/>
        <v>51.5</v>
      </c>
      <c r="AL500" s="20">
        <f t="shared" si="1483"/>
        <v>1662.85</v>
      </c>
      <c r="AM500" s="20"/>
      <c r="AN500" s="6">
        <f t="shared" si="2484"/>
        <v>0</v>
      </c>
      <c r="AO500" s="6">
        <f t="shared" si="2485"/>
        <v>0</v>
      </c>
      <c r="AP500" s="17">
        <f t="shared" si="2486"/>
        <v>0</v>
      </c>
      <c r="AQ500" s="17">
        <f t="shared" si="2487"/>
        <v>0</v>
      </c>
      <c r="AR500" s="6">
        <f t="shared" si="2488"/>
        <v>0</v>
      </c>
      <c r="AS500" s="6">
        <f t="shared" si="2489"/>
        <v>0</v>
      </c>
      <c r="AT500" s="6">
        <f t="shared" si="2490"/>
        <v>0</v>
      </c>
      <c r="AU500" s="6">
        <f t="shared" si="2491"/>
        <v>0</v>
      </c>
      <c r="AV500" s="6">
        <f t="shared" si="2492"/>
        <v>0</v>
      </c>
      <c r="AW500" s="6">
        <f t="shared" si="2493"/>
        <v>0</v>
      </c>
      <c r="AX500" s="6">
        <f t="shared" si="2494"/>
        <v>0</v>
      </c>
      <c r="AY500" s="6">
        <f t="shared" si="2495"/>
        <v>0</v>
      </c>
      <c r="AZ500" s="6">
        <f t="shared" si="2496"/>
        <v>0</v>
      </c>
      <c r="BA500" s="6">
        <f t="shared" si="2497"/>
        <v>0</v>
      </c>
      <c r="BB500" s="6">
        <f t="shared" si="2498"/>
        <v>0</v>
      </c>
      <c r="BC500" s="6">
        <f t="shared" si="2499"/>
        <v>0</v>
      </c>
      <c r="BD500" s="6">
        <f t="shared" si="2500"/>
        <v>0</v>
      </c>
      <c r="BE500" s="6">
        <f t="shared" si="2501"/>
        <v>0</v>
      </c>
      <c r="BF500" s="6">
        <f t="shared" si="2502"/>
        <v>0</v>
      </c>
      <c r="BG500" s="6">
        <f t="shared" si="2503"/>
        <v>0</v>
      </c>
      <c r="BH500" s="6">
        <f t="shared" si="2504"/>
        <v>0</v>
      </c>
      <c r="BI500" s="6">
        <f t="shared" si="2505"/>
        <v>0</v>
      </c>
      <c r="BJ500" s="6">
        <f t="shared" si="2506"/>
        <v>0</v>
      </c>
      <c r="BK500" s="17">
        <f t="shared" si="2507"/>
        <v>0</v>
      </c>
      <c r="BL500" s="6">
        <f t="shared" si="2508"/>
        <v>0</v>
      </c>
      <c r="BM500" s="6">
        <f t="shared" si="2509"/>
        <v>0</v>
      </c>
      <c r="BN500" s="6">
        <f t="shared" si="2510"/>
        <v>0</v>
      </c>
      <c r="BO500" s="6">
        <f t="shared" si="2511"/>
        <v>0</v>
      </c>
      <c r="BP500" s="6">
        <f t="shared" si="2512"/>
        <v>0</v>
      </c>
      <c r="BQ500" s="6">
        <f t="shared" si="2513"/>
        <v>0</v>
      </c>
      <c r="BR500" s="6">
        <f t="shared" si="2514"/>
        <v>0</v>
      </c>
      <c r="BS500" s="6">
        <f t="shared" si="2515"/>
        <v>0</v>
      </c>
      <c r="BT500" s="6">
        <f t="shared" si="2516"/>
        <v>0</v>
      </c>
      <c r="BU500" s="6">
        <f t="shared" si="2517"/>
        <v>0</v>
      </c>
      <c r="BV500" s="17">
        <f t="shared" si="2518"/>
        <v>0</v>
      </c>
      <c r="BW500" s="17">
        <f t="shared" si="2519"/>
        <v>0</v>
      </c>
      <c r="BX500" s="6">
        <f t="shared" si="2520"/>
        <v>0</v>
      </c>
      <c r="BY500" s="36">
        <f t="shared" si="2521"/>
        <v>51.5</v>
      </c>
      <c r="BZ500" s="6">
        <f t="shared" si="2522"/>
        <v>0</v>
      </c>
      <c r="CA500" s="6">
        <f t="shared" si="2523"/>
        <v>0</v>
      </c>
      <c r="CB500" s="6">
        <f t="shared" si="2524"/>
        <v>0</v>
      </c>
      <c r="CC500" s="6">
        <f t="shared" si="2525"/>
        <v>0</v>
      </c>
      <c r="CD500" s="6">
        <f t="shared" si="2526"/>
        <v>0</v>
      </c>
      <c r="CE500" s="6">
        <f t="shared" si="2527"/>
        <v>0</v>
      </c>
      <c r="CF500" s="6">
        <f t="shared" si="2528"/>
        <v>0</v>
      </c>
      <c r="CG500" s="6">
        <f t="shared" si="2529"/>
        <v>0</v>
      </c>
      <c r="CH500" s="6">
        <f t="shared" si="2530"/>
        <v>0</v>
      </c>
      <c r="CI500" s="6">
        <f t="shared" si="2531"/>
        <v>0</v>
      </c>
      <c r="CJ500" s="6">
        <f t="shared" si="2532"/>
        <v>0</v>
      </c>
      <c r="CK500" s="6">
        <f t="shared" si="2533"/>
        <v>0</v>
      </c>
      <c r="CL500" s="6">
        <f t="shared" si="2534"/>
        <v>0</v>
      </c>
      <c r="CM500" s="6">
        <f t="shared" si="2535"/>
        <v>0</v>
      </c>
      <c r="CN500" s="6">
        <f t="shared" si="2536"/>
        <v>0</v>
      </c>
      <c r="CO500" s="6">
        <f t="shared" si="2537"/>
        <v>0</v>
      </c>
      <c r="CP500" s="6">
        <f t="shared" si="2538"/>
        <v>0</v>
      </c>
      <c r="CQ500" s="6">
        <f t="shared" si="2539"/>
        <v>0</v>
      </c>
      <c r="CR500" s="6">
        <f t="shared" si="2540"/>
        <v>0</v>
      </c>
      <c r="CS500" s="6">
        <f t="shared" si="2541"/>
        <v>0</v>
      </c>
      <c r="CT500" s="6">
        <f t="shared" si="2542"/>
        <v>0</v>
      </c>
      <c r="CU500" s="6">
        <f t="shared" si="2543"/>
        <v>0</v>
      </c>
      <c r="CV500" s="6">
        <f t="shared" si="2544"/>
        <v>0</v>
      </c>
      <c r="CW500" s="6">
        <f t="shared" si="2545"/>
        <v>0</v>
      </c>
      <c r="CX500" s="6">
        <f t="shared" si="2546"/>
        <v>0</v>
      </c>
      <c r="CY500" s="6">
        <f t="shared" si="2547"/>
        <v>0</v>
      </c>
      <c r="CZ500" s="6">
        <f t="shared" si="2548"/>
        <v>0</v>
      </c>
      <c r="DA500" s="6">
        <f t="shared" si="2549"/>
        <v>0</v>
      </c>
      <c r="DB500" s="6">
        <f t="shared" si="2550"/>
        <v>0</v>
      </c>
      <c r="DC500" s="6">
        <f t="shared" si="2551"/>
        <v>0</v>
      </c>
      <c r="DD500" s="133">
        <f t="shared" si="2552"/>
        <v>0</v>
      </c>
      <c r="DE500" s="133">
        <f t="shared" si="2553"/>
        <v>0</v>
      </c>
      <c r="DF500" s="133">
        <f t="shared" si="2554"/>
        <v>0</v>
      </c>
      <c r="DG500" s="133">
        <f t="shared" si="2555"/>
        <v>0</v>
      </c>
      <c r="DH500" s="56"/>
      <c r="DI500" s="56"/>
      <c r="DJ500" s="56"/>
      <c r="DK500" s="56"/>
      <c r="DL500" s="56"/>
    </row>
    <row r="501" spans="1:116" s="31" customFormat="1" ht="29.25" customHeight="1" thickTop="1" thickBot="1" x14ac:dyDescent="0.35">
      <c r="A501" s="4">
        <v>44522</v>
      </c>
      <c r="B501" s="51" t="s">
        <v>26</v>
      </c>
      <c r="C501" s="5" t="s">
        <v>502</v>
      </c>
      <c r="D501" s="12" t="s">
        <v>11</v>
      </c>
      <c r="E501" s="5" t="s">
        <v>542</v>
      </c>
      <c r="F501" s="5" t="s">
        <v>30</v>
      </c>
      <c r="G501" s="35" t="s">
        <v>620</v>
      </c>
      <c r="H501" s="53">
        <v>56</v>
      </c>
      <c r="I501" s="81">
        <v>-56</v>
      </c>
      <c r="J501" s="72">
        <v>-57</v>
      </c>
      <c r="K501" s="17">
        <f t="shared" si="1482"/>
        <v>1781.35</v>
      </c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72">
        <v>-57</v>
      </c>
      <c r="Z501" s="17"/>
      <c r="AA501" s="17"/>
      <c r="AB501" s="17"/>
      <c r="AC501" s="17"/>
      <c r="AD501" s="125"/>
      <c r="AE501" s="125"/>
      <c r="AF501" s="123"/>
      <c r="AG501" s="117">
        <f t="shared" si="2480"/>
        <v>0</v>
      </c>
      <c r="AH501" s="6">
        <f t="shared" si="2481"/>
        <v>0</v>
      </c>
      <c r="AI501" s="17">
        <f t="shared" si="2482"/>
        <v>0</v>
      </c>
      <c r="AJ501" s="72">
        <f t="shared" si="2483"/>
        <v>-57</v>
      </c>
      <c r="AK501" s="20">
        <f t="shared" si="1481"/>
        <v>0</v>
      </c>
      <c r="AL501" s="20">
        <f t="shared" si="1483"/>
        <v>1662.85</v>
      </c>
      <c r="AM501" s="20"/>
      <c r="AN501" s="6">
        <f t="shared" si="2484"/>
        <v>0</v>
      </c>
      <c r="AO501" s="6">
        <f t="shared" si="2485"/>
        <v>0</v>
      </c>
      <c r="AP501" s="17">
        <f t="shared" si="2486"/>
        <v>0</v>
      </c>
      <c r="AQ501" s="17">
        <f t="shared" si="2487"/>
        <v>0</v>
      </c>
      <c r="AR501" s="6">
        <f t="shared" si="2488"/>
        <v>0</v>
      </c>
      <c r="AS501" s="6">
        <f t="shared" si="2489"/>
        <v>0</v>
      </c>
      <c r="AT501" s="6">
        <f t="shared" si="2490"/>
        <v>0</v>
      </c>
      <c r="AU501" s="6">
        <f t="shared" si="2491"/>
        <v>0</v>
      </c>
      <c r="AV501" s="6">
        <f t="shared" si="2492"/>
        <v>0</v>
      </c>
      <c r="AW501" s="6">
        <f t="shared" si="2493"/>
        <v>0</v>
      </c>
      <c r="AX501" s="6">
        <f t="shared" si="2494"/>
        <v>0</v>
      </c>
      <c r="AY501" s="6">
        <f t="shared" si="2495"/>
        <v>0</v>
      </c>
      <c r="AZ501" s="6">
        <f t="shared" si="2496"/>
        <v>0</v>
      </c>
      <c r="BA501" s="6">
        <f t="shared" si="2497"/>
        <v>0</v>
      </c>
      <c r="BB501" s="6">
        <f t="shared" si="2498"/>
        <v>0</v>
      </c>
      <c r="BC501" s="6">
        <f t="shared" si="2499"/>
        <v>0</v>
      </c>
      <c r="BD501" s="6">
        <f t="shared" si="2500"/>
        <v>0</v>
      </c>
      <c r="BE501" s="6">
        <f t="shared" si="2501"/>
        <v>0</v>
      </c>
      <c r="BF501" s="6">
        <f t="shared" si="2502"/>
        <v>0</v>
      </c>
      <c r="BG501" s="6">
        <f t="shared" si="2503"/>
        <v>0</v>
      </c>
      <c r="BH501" s="6">
        <f t="shared" si="2504"/>
        <v>0</v>
      </c>
      <c r="BI501" s="6">
        <f t="shared" si="2505"/>
        <v>0</v>
      </c>
      <c r="BJ501" s="6">
        <f t="shared" si="2506"/>
        <v>0</v>
      </c>
      <c r="BK501" s="17">
        <f t="shared" si="2507"/>
        <v>0</v>
      </c>
      <c r="BL501" s="6">
        <f t="shared" si="2508"/>
        <v>0</v>
      </c>
      <c r="BM501" s="6">
        <f t="shared" si="2509"/>
        <v>0</v>
      </c>
      <c r="BN501" s="6">
        <f t="shared" si="2510"/>
        <v>0</v>
      </c>
      <c r="BO501" s="6">
        <f t="shared" si="2511"/>
        <v>0</v>
      </c>
      <c r="BP501" s="6">
        <f t="shared" si="2512"/>
        <v>0</v>
      </c>
      <c r="BQ501" s="6">
        <f t="shared" si="2513"/>
        <v>0</v>
      </c>
      <c r="BR501" s="6">
        <f t="shared" si="2514"/>
        <v>0</v>
      </c>
      <c r="BS501" s="6">
        <f t="shared" si="2515"/>
        <v>0</v>
      </c>
      <c r="BT501" s="6">
        <f t="shared" si="2516"/>
        <v>0</v>
      </c>
      <c r="BU501" s="6">
        <f t="shared" si="2517"/>
        <v>0</v>
      </c>
      <c r="BV501" s="17">
        <f t="shared" si="2518"/>
        <v>0</v>
      </c>
      <c r="BW501" s="17">
        <f t="shared" si="2519"/>
        <v>0</v>
      </c>
      <c r="BX501" s="6">
        <f t="shared" si="2520"/>
        <v>0</v>
      </c>
      <c r="BY501" s="6">
        <f t="shared" si="2521"/>
        <v>0</v>
      </c>
      <c r="BZ501" s="6">
        <f t="shared" si="2522"/>
        <v>0</v>
      </c>
      <c r="CA501" s="6">
        <f t="shared" si="2523"/>
        <v>0</v>
      </c>
      <c r="CB501" s="6">
        <f t="shared" si="2524"/>
        <v>0</v>
      </c>
      <c r="CC501" s="6">
        <f t="shared" si="2525"/>
        <v>0</v>
      </c>
      <c r="CD501" s="6">
        <f t="shared" si="2526"/>
        <v>0</v>
      </c>
      <c r="CE501" s="6">
        <f t="shared" si="2527"/>
        <v>0</v>
      </c>
      <c r="CF501" s="6">
        <f t="shared" si="2528"/>
        <v>0</v>
      </c>
      <c r="CG501" s="6">
        <f t="shared" si="2529"/>
        <v>0</v>
      </c>
      <c r="CH501" s="6">
        <f t="shared" si="2530"/>
        <v>0</v>
      </c>
      <c r="CI501" s="6">
        <f t="shared" si="2531"/>
        <v>0</v>
      </c>
      <c r="CJ501" s="6">
        <f t="shared" si="2532"/>
        <v>0</v>
      </c>
      <c r="CK501" s="6">
        <f t="shared" si="2533"/>
        <v>0</v>
      </c>
      <c r="CL501" s="6">
        <f t="shared" si="2534"/>
        <v>0</v>
      </c>
      <c r="CM501" s="6">
        <f t="shared" si="2535"/>
        <v>0</v>
      </c>
      <c r="CN501" s="6">
        <f t="shared" si="2536"/>
        <v>0</v>
      </c>
      <c r="CO501" s="6">
        <f t="shared" si="2537"/>
        <v>0</v>
      </c>
      <c r="CP501" s="6">
        <f t="shared" si="2538"/>
        <v>0</v>
      </c>
      <c r="CQ501" s="79">
        <f t="shared" si="2539"/>
        <v>-57</v>
      </c>
      <c r="CR501" s="6">
        <f t="shared" si="2540"/>
        <v>0</v>
      </c>
      <c r="CS501" s="6">
        <f t="shared" si="2541"/>
        <v>0</v>
      </c>
      <c r="CT501" s="6">
        <f t="shared" si="2542"/>
        <v>0</v>
      </c>
      <c r="CU501" s="6">
        <f t="shared" si="2543"/>
        <v>0</v>
      </c>
      <c r="CV501" s="6">
        <f t="shared" si="2544"/>
        <v>0</v>
      </c>
      <c r="CW501" s="6">
        <f t="shared" si="2545"/>
        <v>0</v>
      </c>
      <c r="CX501" s="6">
        <f t="shared" si="2546"/>
        <v>0</v>
      </c>
      <c r="CY501" s="6">
        <f t="shared" si="2547"/>
        <v>0</v>
      </c>
      <c r="CZ501" s="6">
        <f t="shared" si="2548"/>
        <v>0</v>
      </c>
      <c r="DA501" s="6">
        <f t="shared" si="2549"/>
        <v>0</v>
      </c>
      <c r="DB501" s="6">
        <f t="shared" si="2550"/>
        <v>0</v>
      </c>
      <c r="DC501" s="6">
        <f t="shared" si="2551"/>
        <v>0</v>
      </c>
      <c r="DD501" s="133">
        <f t="shared" si="2552"/>
        <v>0</v>
      </c>
      <c r="DE501" s="133">
        <f t="shared" si="2553"/>
        <v>0</v>
      </c>
      <c r="DF501" s="133">
        <f t="shared" si="2554"/>
        <v>0</v>
      </c>
      <c r="DG501" s="133">
        <f t="shared" si="2555"/>
        <v>0</v>
      </c>
      <c r="DH501" s="56"/>
      <c r="DI501" s="56"/>
      <c r="DJ501" s="56"/>
      <c r="DK501" s="56"/>
      <c r="DL501" s="56"/>
    </row>
    <row r="502" spans="1:116" s="31" customFormat="1" ht="29.25" customHeight="1" thickTop="1" thickBot="1" x14ac:dyDescent="0.35">
      <c r="A502" s="4">
        <v>44523</v>
      </c>
      <c r="B502" s="5" t="s">
        <v>170</v>
      </c>
      <c r="C502" s="5" t="s">
        <v>29</v>
      </c>
      <c r="D502" s="12" t="s">
        <v>11</v>
      </c>
      <c r="E502" s="5" t="s">
        <v>52</v>
      </c>
      <c r="F502" s="62" t="s">
        <v>30</v>
      </c>
      <c r="G502" s="35" t="s">
        <v>621</v>
      </c>
      <c r="H502" s="53">
        <v>51.75</v>
      </c>
      <c r="I502" s="82">
        <v>48.25</v>
      </c>
      <c r="J502" s="17">
        <v>46.25</v>
      </c>
      <c r="K502" s="17">
        <f t="shared" si="1482"/>
        <v>1827.6</v>
      </c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68">
        <v>46.25</v>
      </c>
      <c r="AA502" s="17"/>
      <c r="AB502" s="17"/>
      <c r="AC502" s="17"/>
      <c r="AD502" s="125"/>
      <c r="AE502" s="125"/>
      <c r="AF502" s="123"/>
      <c r="AG502" s="119">
        <f t="shared" ref="AG502:AG505" si="2556">IF(C502="HF",J502,0)</f>
        <v>46.25</v>
      </c>
      <c r="AH502" s="6">
        <f t="shared" ref="AH502:AH505" si="2557">IF(C502="HF2",J502,0)</f>
        <v>0</v>
      </c>
      <c r="AI502" s="17">
        <f t="shared" ref="AI502:AI505" si="2558">IF(C502="HF3",J502,0)</f>
        <v>0</v>
      </c>
      <c r="AJ502" s="17">
        <f t="shared" ref="AJ502:AJ505" si="2559">IF(C502="DP",J502,0)</f>
        <v>0</v>
      </c>
      <c r="AK502" s="20">
        <f t="shared" si="1481"/>
        <v>46.25</v>
      </c>
      <c r="AL502" s="20">
        <f t="shared" si="1483"/>
        <v>1709.1</v>
      </c>
      <c r="AM502" s="20"/>
      <c r="AN502" s="6">
        <f t="shared" ref="AN502:AN505" si="2560">IF(B502="AUD/JPY",AG502,0)</f>
        <v>0</v>
      </c>
      <c r="AO502" s="6">
        <f t="shared" ref="AO502:AO505" si="2561">IF(B502="AUD/JPY",AH502,0)</f>
        <v>0</v>
      </c>
      <c r="AP502" s="17">
        <f t="shared" ref="AP502:AP505" si="2562">IF(B502="AUD/JPY",AI502,0)</f>
        <v>0</v>
      </c>
      <c r="AQ502" s="17">
        <f t="shared" ref="AQ502:AQ505" si="2563">IF(B502="AUD/JPY",AJ502,0)</f>
        <v>0</v>
      </c>
      <c r="AR502" s="6">
        <f t="shared" ref="AR502:AR505" si="2564">IF(B502="AUD/USD",AG502,0)</f>
        <v>0</v>
      </c>
      <c r="AS502" s="6">
        <f t="shared" ref="AS502:AS505" si="2565">IF(B502="AUD/USD",AH502,0)</f>
        <v>0</v>
      </c>
      <c r="AT502" s="6">
        <f t="shared" ref="AT502:AT505" si="2566">IF(B502="AUD/USD",AI502,0)</f>
        <v>0</v>
      </c>
      <c r="AU502" s="6">
        <f t="shared" ref="AU502:AU505" si="2567">IF(B502="AUD/USD",AJ502,0)</f>
        <v>0</v>
      </c>
      <c r="AV502" s="6">
        <f t="shared" ref="AV502:AV505" si="2568">IF(B502="EUR/GBP",AG502,0)</f>
        <v>0</v>
      </c>
      <c r="AW502" s="6">
        <f t="shared" ref="AW502:AW505" si="2569">IF(B502="EUR/GBP",AH502,0)</f>
        <v>0</v>
      </c>
      <c r="AX502" s="6">
        <f t="shared" ref="AX502:AX505" si="2570">IF(B502="EUR/GBP",AI502,0)</f>
        <v>0</v>
      </c>
      <c r="AY502" s="6">
        <f t="shared" ref="AY502:AY505" si="2571">IF(B502="EUR/GBP",AJ502,0)</f>
        <v>0</v>
      </c>
      <c r="AZ502" s="6">
        <f t="shared" ref="AZ502:AZ505" si="2572">IF(B502="EUR/JPY",AG502,0)</f>
        <v>0</v>
      </c>
      <c r="BA502" s="6">
        <f t="shared" ref="BA502:BA505" si="2573">IF(B502="EUR/JPY",AH502,0)</f>
        <v>0</v>
      </c>
      <c r="BB502" s="6">
        <f t="shared" ref="BB502:BB505" si="2574">IF(B502="EUR/JPY",AI502,0)</f>
        <v>0</v>
      </c>
      <c r="BC502" s="6">
        <f t="shared" ref="BC502:BC505" si="2575">IF(B502="EUR/JPY",AJ502,0)</f>
        <v>0</v>
      </c>
      <c r="BD502" s="6">
        <f t="shared" ref="BD502:BD505" si="2576">IF(B502="EUR/USD",AG502,0)</f>
        <v>0</v>
      </c>
      <c r="BE502" s="6">
        <f t="shared" ref="BE502:BE505" si="2577">IF(B502="EUR/USD",AH502,0)</f>
        <v>0</v>
      </c>
      <c r="BF502" s="6">
        <f t="shared" ref="BF502:BF505" si="2578">IF(B502="EUR/USD",AI502,0)</f>
        <v>0</v>
      </c>
      <c r="BG502" s="6">
        <f t="shared" ref="BG502:BG505" si="2579">IF(B502="EUR/USD",AJ502,0)</f>
        <v>0</v>
      </c>
      <c r="BH502" s="6">
        <f t="shared" ref="BH502:BH505" si="2580">IF(B502="GBP/JPY",AG502,0)</f>
        <v>0</v>
      </c>
      <c r="BI502" s="6">
        <f t="shared" ref="BI502:BI505" si="2581">IF(B502="GBP/JPY",AH502,0)</f>
        <v>0</v>
      </c>
      <c r="BJ502" s="6">
        <f t="shared" ref="BJ502:BJ505" si="2582">IF(B502="GBP/JPY",AI502,0)</f>
        <v>0</v>
      </c>
      <c r="BK502" s="17">
        <f t="shared" ref="BK502:BK505" si="2583">IF(B502="GBP/JPY",AJ502,0)</f>
        <v>0</v>
      </c>
      <c r="BL502" s="6">
        <f t="shared" ref="BL502:BL505" si="2584">IF(B502="GBP/USD",AG502,0)</f>
        <v>0</v>
      </c>
      <c r="BM502" s="6">
        <f t="shared" ref="BM502:BM505" si="2585">IF(B502="GBP/USD",AH502,0)</f>
        <v>0</v>
      </c>
      <c r="BN502" s="6">
        <f t="shared" ref="BN502:BN505" si="2586">IF(B502="GBP/USD",AI502,0)</f>
        <v>0</v>
      </c>
      <c r="BO502" s="6">
        <f t="shared" ref="BO502:BO505" si="2587">IF(B502="GBP/USD",AJ502,0)</f>
        <v>0</v>
      </c>
      <c r="BP502" s="6">
        <f t="shared" ref="BP502:BP505" si="2588">IF(B502="USD/CAD",AG502,0)</f>
        <v>0</v>
      </c>
      <c r="BQ502" s="6">
        <f t="shared" ref="BQ502:BQ505" si="2589">IF(B502="USD/CAD",AH502,0)</f>
        <v>0</v>
      </c>
      <c r="BR502" s="6">
        <f t="shared" ref="BR502:BR505" si="2590">IF(B502="USD/CAD",AI502,0)</f>
        <v>0</v>
      </c>
      <c r="BS502" s="6">
        <f t="shared" ref="BS502:BS505" si="2591">IF(B502="USD/CAD",AJ502,0)</f>
        <v>0</v>
      </c>
      <c r="BT502" s="6">
        <f t="shared" ref="BT502:BT505" si="2592">IF(B502="USD/CHF",AG502,0)</f>
        <v>0</v>
      </c>
      <c r="BU502" s="6">
        <f t="shared" ref="BU502:BU505" si="2593">IF(B502="USD/CHF",AH502,0)</f>
        <v>0</v>
      </c>
      <c r="BV502" s="17">
        <f t="shared" ref="BV502:BV505" si="2594">IF(B502="USD/CHF",AI502,0)</f>
        <v>0</v>
      </c>
      <c r="BW502" s="17">
        <f t="shared" ref="BW502:BW505" si="2595">IF(B502="USD/CHF",AJ502,0)</f>
        <v>0</v>
      </c>
      <c r="BX502" s="6">
        <f t="shared" ref="BX502:BX505" si="2596">IF(B502="USD/JPY",AG502,0)</f>
        <v>0</v>
      </c>
      <c r="BY502" s="6">
        <f t="shared" ref="BY502:BY505" si="2597">IF(B502="USD/JPY",AH502,0)</f>
        <v>0</v>
      </c>
      <c r="BZ502" s="6">
        <f t="shared" ref="BZ502:BZ505" si="2598">IF(B502="USD/JPY",AI502,0)</f>
        <v>0</v>
      </c>
      <c r="CA502" s="6">
        <f t="shared" ref="CA502:CA505" si="2599">IF(B502="USD/JPY",AJ502,0)</f>
        <v>0</v>
      </c>
      <c r="CB502" s="6">
        <f t="shared" ref="CB502:CB505" si="2600">IF(B502="CRUDE",AG502,0)</f>
        <v>0</v>
      </c>
      <c r="CC502" s="6">
        <f t="shared" ref="CC502:CC505" si="2601">IF(B502="CRUDE",AH502,0)</f>
        <v>0</v>
      </c>
      <c r="CD502" s="6">
        <f t="shared" ref="CD502:CD505" si="2602">IF(B502="CRUDE",AI502,0)</f>
        <v>0</v>
      </c>
      <c r="CE502" s="6">
        <f t="shared" ref="CE502:CE505" si="2603">IF(B502="CRUDE",AJ502,0)</f>
        <v>0</v>
      </c>
      <c r="CF502" s="6">
        <f t="shared" ref="CF502:CF505" si="2604">IF(B502="GOLD",AG502,0)</f>
        <v>0</v>
      </c>
      <c r="CG502" s="6">
        <f t="shared" ref="CG502:CG505" si="2605">IF(B502="GOLD",AH502,0)</f>
        <v>0</v>
      </c>
      <c r="CH502" s="6">
        <f t="shared" ref="CH502:CH505" si="2606">IF(B502="GOLD",AI502,0)</f>
        <v>0</v>
      </c>
      <c r="CI502" s="6">
        <f t="shared" ref="CI502:CI505" si="2607">IF(B502="GOLD",AJ502,0)</f>
        <v>0</v>
      </c>
      <c r="CJ502" s="6">
        <f t="shared" ref="CJ502:CJ505" si="2608">IF(B502="SILVER",AG502,0)</f>
        <v>0</v>
      </c>
      <c r="CK502" s="6">
        <f t="shared" ref="CK502:CK505" si="2609">IF(B502="SILVER",AH502,0)</f>
        <v>0</v>
      </c>
      <c r="CL502" s="6">
        <f t="shared" ref="CL502:CL505" si="2610">IF(B502="SILVER",AI502,0)</f>
        <v>0</v>
      </c>
      <c r="CM502" s="6">
        <f t="shared" ref="CM502:CM505" si="2611">IF(B502="SILVER",AJ502,0)</f>
        <v>0</v>
      </c>
      <c r="CN502" s="6">
        <f t="shared" ref="CN502:CN505" si="2612">IF(B502="US 500",AG502,0)</f>
        <v>0</v>
      </c>
      <c r="CO502" s="6">
        <f t="shared" ref="CO502:CO505" si="2613">IF(B502="US 500",AH502,0)</f>
        <v>0</v>
      </c>
      <c r="CP502" s="6">
        <f t="shared" ref="CP502:CP505" si="2614">IF(B502="US 500",AI502,0)</f>
        <v>0</v>
      </c>
      <c r="CQ502" s="6">
        <f t="shared" ref="CQ502:CQ505" si="2615">IF(B502="US 500",AJ502,0)</f>
        <v>0</v>
      </c>
      <c r="CR502" s="36">
        <f t="shared" ref="CR502:CR505" si="2616">IF(B502="N GAS",AG502,0)</f>
        <v>46.25</v>
      </c>
      <c r="CS502" s="6">
        <f t="shared" ref="CS502:CS505" si="2617">IF(B502="N GAS",AH502,0)</f>
        <v>0</v>
      </c>
      <c r="CT502" s="6">
        <f t="shared" ref="CT502:CT505" si="2618">IF(B502="N GAS",AI502,0)</f>
        <v>0</v>
      </c>
      <c r="CU502" s="6">
        <f t="shared" ref="CU502:CU505" si="2619">IF(B502="N GAS",AJ502,0)</f>
        <v>0</v>
      </c>
      <c r="CV502" s="6">
        <f t="shared" ref="CV502:CV505" si="2620">IF(B502="SMALLCAP 2000",AG502,0)</f>
        <v>0</v>
      </c>
      <c r="CW502" s="6">
        <f t="shared" ref="CW502:CW505" si="2621">IF(B502="SMALLCAP 2000",AH502,0)</f>
        <v>0</v>
      </c>
      <c r="CX502" s="6">
        <f t="shared" ref="CX502:CX505" si="2622">IF(B502="SMALLCAP 2000",AI502,0)</f>
        <v>0</v>
      </c>
      <c r="CY502" s="6">
        <f t="shared" ref="CY502:CY505" si="2623">IF(B502="SMALLCAP 2000",AJ502,0)</f>
        <v>0</v>
      </c>
      <c r="CZ502" s="6">
        <f t="shared" ref="CZ502:CZ505" si="2624">IF(B502="US TECH",AG502,0)</f>
        <v>0</v>
      </c>
      <c r="DA502" s="6">
        <f t="shared" ref="DA502:DA505" si="2625">IF(B502="US TECH",AH502,0)</f>
        <v>0</v>
      </c>
      <c r="DB502" s="6">
        <f t="shared" ref="DB502:DB505" si="2626">IF(B502="US TECH",AI502,0)</f>
        <v>0</v>
      </c>
      <c r="DC502" s="6">
        <f t="shared" ref="DC502:DC505" si="2627">IF(B502="US TECH",AJ502,0)</f>
        <v>0</v>
      </c>
      <c r="DD502" s="133">
        <f t="shared" ref="DD502:DD505" si="2628">IF(B502="WALL ST 30",AG502,0)</f>
        <v>0</v>
      </c>
      <c r="DE502" s="133">
        <f t="shared" ref="DE502:DE505" si="2629">IF(B502="WALL ST 30",AH502,0)</f>
        <v>0</v>
      </c>
      <c r="DF502" s="133">
        <f t="shared" ref="DF502:DF505" si="2630">IF(B502="WALL ST 30",AI502,0)</f>
        <v>0</v>
      </c>
      <c r="DG502" s="133">
        <f t="shared" ref="DG502:DG505" si="2631">IF(B502="WALL ST 30",AJ502,0)</f>
        <v>0</v>
      </c>
      <c r="DH502" s="56"/>
      <c r="DI502" s="56"/>
      <c r="DJ502" s="56"/>
      <c r="DK502" s="56"/>
      <c r="DL502" s="56"/>
    </row>
    <row r="503" spans="1:116" s="31" customFormat="1" ht="29.25" customHeight="1" thickTop="1" thickBot="1" x14ac:dyDescent="0.35">
      <c r="A503" s="4">
        <v>44523</v>
      </c>
      <c r="B503" s="51" t="s">
        <v>7</v>
      </c>
      <c r="C503" s="5" t="s">
        <v>38</v>
      </c>
      <c r="D503" s="12" t="s">
        <v>11</v>
      </c>
      <c r="E503" s="5" t="s">
        <v>27</v>
      </c>
      <c r="F503" s="5" t="s">
        <v>30</v>
      </c>
      <c r="G503" s="35" t="s">
        <v>623</v>
      </c>
      <c r="H503" s="53">
        <v>51.5</v>
      </c>
      <c r="I503" s="81">
        <v>-51.5</v>
      </c>
      <c r="J503" s="72">
        <v>-52.5</v>
      </c>
      <c r="K503" s="17">
        <f t="shared" si="1482"/>
        <v>1775.1</v>
      </c>
      <c r="L503" s="17"/>
      <c r="M503" s="17"/>
      <c r="N503" s="17"/>
      <c r="O503" s="17"/>
      <c r="P503" s="17"/>
      <c r="Q503" s="72">
        <v>-52.5</v>
      </c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25"/>
      <c r="AE503" s="125"/>
      <c r="AF503" s="123"/>
      <c r="AG503" s="117">
        <f t="shared" si="2556"/>
        <v>0</v>
      </c>
      <c r="AH503" s="79">
        <f t="shared" si="2557"/>
        <v>-52.5</v>
      </c>
      <c r="AI503" s="17">
        <f t="shared" si="2558"/>
        <v>0</v>
      </c>
      <c r="AJ503" s="17">
        <f t="shared" si="2559"/>
        <v>0</v>
      </c>
      <c r="AK503" s="20">
        <f t="shared" si="1481"/>
        <v>-52.5</v>
      </c>
      <c r="AL503" s="20">
        <f t="shared" si="1483"/>
        <v>1656.6</v>
      </c>
      <c r="AM503" s="20"/>
      <c r="AN503" s="6">
        <f t="shared" si="2560"/>
        <v>0</v>
      </c>
      <c r="AO503" s="6">
        <f t="shared" si="2561"/>
        <v>0</v>
      </c>
      <c r="AP503" s="17">
        <f t="shared" si="2562"/>
        <v>0</v>
      </c>
      <c r="AQ503" s="17">
        <f t="shared" si="2563"/>
        <v>0</v>
      </c>
      <c r="AR503" s="6">
        <f t="shared" si="2564"/>
        <v>0</v>
      </c>
      <c r="AS503" s="6">
        <f t="shared" si="2565"/>
        <v>0</v>
      </c>
      <c r="AT503" s="6">
        <f t="shared" si="2566"/>
        <v>0</v>
      </c>
      <c r="AU503" s="6">
        <f t="shared" si="2567"/>
        <v>0</v>
      </c>
      <c r="AV503" s="6">
        <f t="shared" si="2568"/>
        <v>0</v>
      </c>
      <c r="AW503" s="6">
        <f t="shared" si="2569"/>
        <v>0</v>
      </c>
      <c r="AX503" s="6">
        <f t="shared" si="2570"/>
        <v>0</v>
      </c>
      <c r="AY503" s="6">
        <f t="shared" si="2571"/>
        <v>0</v>
      </c>
      <c r="AZ503" s="6">
        <f t="shared" si="2572"/>
        <v>0</v>
      </c>
      <c r="BA503" s="6">
        <f t="shared" si="2573"/>
        <v>0</v>
      </c>
      <c r="BB503" s="6">
        <f t="shared" si="2574"/>
        <v>0</v>
      </c>
      <c r="BC503" s="6">
        <f t="shared" si="2575"/>
        <v>0</v>
      </c>
      <c r="BD503" s="6">
        <f t="shared" si="2576"/>
        <v>0</v>
      </c>
      <c r="BE503" s="6">
        <f t="shared" si="2577"/>
        <v>0</v>
      </c>
      <c r="BF503" s="6">
        <f t="shared" si="2578"/>
        <v>0</v>
      </c>
      <c r="BG503" s="6">
        <f t="shared" si="2579"/>
        <v>0</v>
      </c>
      <c r="BH503" s="6">
        <f t="shared" si="2580"/>
        <v>0</v>
      </c>
      <c r="BI503" s="79">
        <f t="shared" si="2581"/>
        <v>-52.5</v>
      </c>
      <c r="BJ503" s="6">
        <f t="shared" si="2582"/>
        <v>0</v>
      </c>
      <c r="BK503" s="17">
        <f t="shared" si="2583"/>
        <v>0</v>
      </c>
      <c r="BL503" s="6">
        <f t="shared" si="2584"/>
        <v>0</v>
      </c>
      <c r="BM503" s="6">
        <f t="shared" si="2585"/>
        <v>0</v>
      </c>
      <c r="BN503" s="6">
        <f t="shared" si="2586"/>
        <v>0</v>
      </c>
      <c r="BO503" s="6">
        <f t="shared" si="2587"/>
        <v>0</v>
      </c>
      <c r="BP503" s="6">
        <f t="shared" si="2588"/>
        <v>0</v>
      </c>
      <c r="BQ503" s="6">
        <f t="shared" si="2589"/>
        <v>0</v>
      </c>
      <c r="BR503" s="6">
        <f t="shared" si="2590"/>
        <v>0</v>
      </c>
      <c r="BS503" s="6">
        <f t="shared" si="2591"/>
        <v>0</v>
      </c>
      <c r="BT503" s="6">
        <f t="shared" si="2592"/>
        <v>0</v>
      </c>
      <c r="BU503" s="6">
        <f t="shared" si="2593"/>
        <v>0</v>
      </c>
      <c r="BV503" s="17">
        <f t="shared" si="2594"/>
        <v>0</v>
      </c>
      <c r="BW503" s="17">
        <f t="shared" si="2595"/>
        <v>0</v>
      </c>
      <c r="BX503" s="6">
        <f t="shared" si="2596"/>
        <v>0</v>
      </c>
      <c r="BY503" s="6">
        <f t="shared" si="2597"/>
        <v>0</v>
      </c>
      <c r="BZ503" s="6">
        <f t="shared" si="2598"/>
        <v>0</v>
      </c>
      <c r="CA503" s="6">
        <f t="shared" si="2599"/>
        <v>0</v>
      </c>
      <c r="CB503" s="6">
        <f t="shared" si="2600"/>
        <v>0</v>
      </c>
      <c r="CC503" s="6">
        <f t="shared" si="2601"/>
        <v>0</v>
      </c>
      <c r="CD503" s="6">
        <f t="shared" si="2602"/>
        <v>0</v>
      </c>
      <c r="CE503" s="6">
        <f t="shared" si="2603"/>
        <v>0</v>
      </c>
      <c r="CF503" s="6">
        <f t="shared" si="2604"/>
        <v>0</v>
      </c>
      <c r="CG503" s="6">
        <f t="shared" si="2605"/>
        <v>0</v>
      </c>
      <c r="CH503" s="6">
        <f t="shared" si="2606"/>
        <v>0</v>
      </c>
      <c r="CI503" s="6">
        <f t="shared" si="2607"/>
        <v>0</v>
      </c>
      <c r="CJ503" s="6">
        <f t="shared" si="2608"/>
        <v>0</v>
      </c>
      <c r="CK503" s="6">
        <f t="shared" si="2609"/>
        <v>0</v>
      </c>
      <c r="CL503" s="6">
        <f t="shared" si="2610"/>
        <v>0</v>
      </c>
      <c r="CM503" s="6">
        <f t="shared" si="2611"/>
        <v>0</v>
      </c>
      <c r="CN503" s="6">
        <f t="shared" si="2612"/>
        <v>0</v>
      </c>
      <c r="CO503" s="6">
        <f t="shared" si="2613"/>
        <v>0</v>
      </c>
      <c r="CP503" s="6">
        <f t="shared" si="2614"/>
        <v>0</v>
      </c>
      <c r="CQ503" s="6">
        <f t="shared" si="2615"/>
        <v>0</v>
      </c>
      <c r="CR503" s="6">
        <f t="shared" si="2616"/>
        <v>0</v>
      </c>
      <c r="CS503" s="6">
        <f t="shared" si="2617"/>
        <v>0</v>
      </c>
      <c r="CT503" s="6">
        <f t="shared" si="2618"/>
        <v>0</v>
      </c>
      <c r="CU503" s="6">
        <f t="shared" si="2619"/>
        <v>0</v>
      </c>
      <c r="CV503" s="6">
        <f t="shared" si="2620"/>
        <v>0</v>
      </c>
      <c r="CW503" s="6">
        <f t="shared" si="2621"/>
        <v>0</v>
      </c>
      <c r="CX503" s="6">
        <f t="shared" si="2622"/>
        <v>0</v>
      </c>
      <c r="CY503" s="6">
        <f t="shared" si="2623"/>
        <v>0</v>
      </c>
      <c r="CZ503" s="6">
        <f t="shared" si="2624"/>
        <v>0</v>
      </c>
      <c r="DA503" s="6">
        <f t="shared" si="2625"/>
        <v>0</v>
      </c>
      <c r="DB503" s="6">
        <f t="shared" si="2626"/>
        <v>0</v>
      </c>
      <c r="DC503" s="6">
        <f t="shared" si="2627"/>
        <v>0</v>
      </c>
      <c r="DD503" s="133">
        <f t="shared" si="2628"/>
        <v>0</v>
      </c>
      <c r="DE503" s="133">
        <f t="shared" si="2629"/>
        <v>0</v>
      </c>
      <c r="DF503" s="133">
        <f t="shared" si="2630"/>
        <v>0</v>
      </c>
      <c r="DG503" s="133">
        <f t="shared" si="2631"/>
        <v>0</v>
      </c>
      <c r="DH503" s="56"/>
      <c r="DI503" s="56"/>
      <c r="DJ503" s="56"/>
      <c r="DK503" s="56"/>
      <c r="DL503" s="56"/>
    </row>
    <row r="504" spans="1:116" s="31" customFormat="1" ht="29.25" customHeight="1" thickTop="1" thickBot="1" x14ac:dyDescent="0.35">
      <c r="A504" s="4">
        <v>44523</v>
      </c>
      <c r="B504" s="51" t="s">
        <v>599</v>
      </c>
      <c r="C504" s="5" t="s">
        <v>502</v>
      </c>
      <c r="D504" s="12" t="s">
        <v>11</v>
      </c>
      <c r="E504" s="5" t="s">
        <v>542</v>
      </c>
      <c r="F504" s="5" t="s">
        <v>1</v>
      </c>
      <c r="G504" s="35" t="s">
        <v>622</v>
      </c>
      <c r="H504" s="53">
        <v>51.25</v>
      </c>
      <c r="I504" s="81">
        <v>-48.75</v>
      </c>
      <c r="J504" s="72">
        <v>-59.75</v>
      </c>
      <c r="K504" s="17">
        <f t="shared" si="1482"/>
        <v>1715.35</v>
      </c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72">
        <v>-59.75</v>
      </c>
      <c r="AD504" s="125"/>
      <c r="AE504" s="125"/>
      <c r="AF504" s="123"/>
      <c r="AG504" s="117">
        <f t="shared" si="2556"/>
        <v>0</v>
      </c>
      <c r="AH504" s="6">
        <f t="shared" si="2557"/>
        <v>0</v>
      </c>
      <c r="AI504" s="17">
        <f t="shared" si="2558"/>
        <v>0</v>
      </c>
      <c r="AJ504" s="72">
        <f t="shared" si="2559"/>
        <v>-59.75</v>
      </c>
      <c r="AK504" s="20">
        <f t="shared" si="1481"/>
        <v>0</v>
      </c>
      <c r="AL504" s="20">
        <f t="shared" si="1483"/>
        <v>1656.6</v>
      </c>
      <c r="AM504" s="20"/>
      <c r="AN504" s="6">
        <f t="shared" si="2560"/>
        <v>0</v>
      </c>
      <c r="AO504" s="6">
        <f t="shared" si="2561"/>
        <v>0</v>
      </c>
      <c r="AP504" s="17">
        <f t="shared" si="2562"/>
        <v>0</v>
      </c>
      <c r="AQ504" s="17">
        <f t="shared" si="2563"/>
        <v>0</v>
      </c>
      <c r="AR504" s="6">
        <f t="shared" si="2564"/>
        <v>0</v>
      </c>
      <c r="AS504" s="6">
        <f t="shared" si="2565"/>
        <v>0</v>
      </c>
      <c r="AT504" s="6">
        <f t="shared" si="2566"/>
        <v>0</v>
      </c>
      <c r="AU504" s="6">
        <f t="shared" si="2567"/>
        <v>0</v>
      </c>
      <c r="AV504" s="6">
        <f t="shared" si="2568"/>
        <v>0</v>
      </c>
      <c r="AW504" s="6">
        <f t="shared" si="2569"/>
        <v>0</v>
      </c>
      <c r="AX504" s="6">
        <f t="shared" si="2570"/>
        <v>0</v>
      </c>
      <c r="AY504" s="6">
        <f t="shared" si="2571"/>
        <v>0</v>
      </c>
      <c r="AZ504" s="6">
        <f t="shared" si="2572"/>
        <v>0</v>
      </c>
      <c r="BA504" s="6">
        <f t="shared" si="2573"/>
        <v>0</v>
      </c>
      <c r="BB504" s="6">
        <f t="shared" si="2574"/>
        <v>0</v>
      </c>
      <c r="BC504" s="6">
        <f t="shared" si="2575"/>
        <v>0</v>
      </c>
      <c r="BD504" s="6">
        <f t="shared" si="2576"/>
        <v>0</v>
      </c>
      <c r="BE504" s="6">
        <f t="shared" si="2577"/>
        <v>0</v>
      </c>
      <c r="BF504" s="6">
        <f t="shared" si="2578"/>
        <v>0</v>
      </c>
      <c r="BG504" s="6">
        <f t="shared" si="2579"/>
        <v>0</v>
      </c>
      <c r="BH504" s="6">
        <f t="shared" si="2580"/>
        <v>0</v>
      </c>
      <c r="BI504" s="6">
        <f t="shared" si="2581"/>
        <v>0</v>
      </c>
      <c r="BJ504" s="6">
        <f t="shared" si="2582"/>
        <v>0</v>
      </c>
      <c r="BK504" s="17">
        <f t="shared" si="2583"/>
        <v>0</v>
      </c>
      <c r="BL504" s="6">
        <f t="shared" si="2584"/>
        <v>0</v>
      </c>
      <c r="BM504" s="6">
        <f t="shared" si="2585"/>
        <v>0</v>
      </c>
      <c r="BN504" s="6">
        <f t="shared" si="2586"/>
        <v>0</v>
      </c>
      <c r="BO504" s="6">
        <f t="shared" si="2587"/>
        <v>0</v>
      </c>
      <c r="BP504" s="6">
        <f t="shared" si="2588"/>
        <v>0</v>
      </c>
      <c r="BQ504" s="6">
        <f t="shared" si="2589"/>
        <v>0</v>
      </c>
      <c r="BR504" s="6">
        <f t="shared" si="2590"/>
        <v>0</v>
      </c>
      <c r="BS504" s="6">
        <f t="shared" si="2591"/>
        <v>0</v>
      </c>
      <c r="BT504" s="6">
        <f t="shared" si="2592"/>
        <v>0</v>
      </c>
      <c r="BU504" s="6">
        <f t="shared" si="2593"/>
        <v>0</v>
      </c>
      <c r="BV504" s="17">
        <f t="shared" si="2594"/>
        <v>0</v>
      </c>
      <c r="BW504" s="17">
        <f t="shared" si="2595"/>
        <v>0</v>
      </c>
      <c r="BX504" s="6">
        <f t="shared" si="2596"/>
        <v>0</v>
      </c>
      <c r="BY504" s="6">
        <f t="shared" si="2597"/>
        <v>0</v>
      </c>
      <c r="BZ504" s="6">
        <f t="shared" si="2598"/>
        <v>0</v>
      </c>
      <c r="CA504" s="6">
        <f t="shared" si="2599"/>
        <v>0</v>
      </c>
      <c r="CB504" s="6">
        <f t="shared" si="2600"/>
        <v>0</v>
      </c>
      <c r="CC504" s="6">
        <f t="shared" si="2601"/>
        <v>0</v>
      </c>
      <c r="CD504" s="6">
        <f t="shared" si="2602"/>
        <v>0</v>
      </c>
      <c r="CE504" s="6">
        <f t="shared" si="2603"/>
        <v>0</v>
      </c>
      <c r="CF504" s="6">
        <f t="shared" si="2604"/>
        <v>0</v>
      </c>
      <c r="CG504" s="6">
        <f t="shared" si="2605"/>
        <v>0</v>
      </c>
      <c r="CH504" s="6">
        <f t="shared" si="2606"/>
        <v>0</v>
      </c>
      <c r="CI504" s="6">
        <f t="shared" si="2607"/>
        <v>0</v>
      </c>
      <c r="CJ504" s="6">
        <f t="shared" si="2608"/>
        <v>0</v>
      </c>
      <c r="CK504" s="6">
        <f t="shared" si="2609"/>
        <v>0</v>
      </c>
      <c r="CL504" s="6">
        <f t="shared" si="2610"/>
        <v>0</v>
      </c>
      <c r="CM504" s="6">
        <f t="shared" si="2611"/>
        <v>0</v>
      </c>
      <c r="CN504" s="6">
        <f t="shared" si="2612"/>
        <v>0</v>
      </c>
      <c r="CO504" s="6">
        <f t="shared" si="2613"/>
        <v>0</v>
      </c>
      <c r="CP504" s="6">
        <f t="shared" si="2614"/>
        <v>0</v>
      </c>
      <c r="CQ504" s="6">
        <f t="shared" si="2615"/>
        <v>0</v>
      </c>
      <c r="CR504" s="6">
        <f t="shared" si="2616"/>
        <v>0</v>
      </c>
      <c r="CS504" s="6">
        <f t="shared" si="2617"/>
        <v>0</v>
      </c>
      <c r="CT504" s="6">
        <f t="shared" si="2618"/>
        <v>0</v>
      </c>
      <c r="CU504" s="6">
        <f t="shared" si="2619"/>
        <v>0</v>
      </c>
      <c r="CV504" s="6">
        <f t="shared" si="2620"/>
        <v>0</v>
      </c>
      <c r="CW504" s="6">
        <f t="shared" si="2621"/>
        <v>0</v>
      </c>
      <c r="CX504" s="6">
        <f t="shared" si="2622"/>
        <v>0</v>
      </c>
      <c r="CY504" s="6">
        <f t="shared" si="2623"/>
        <v>0</v>
      </c>
      <c r="CZ504" s="6">
        <f t="shared" si="2624"/>
        <v>0</v>
      </c>
      <c r="DA504" s="6">
        <f t="shared" si="2625"/>
        <v>0</v>
      </c>
      <c r="DB504" s="6">
        <f t="shared" si="2626"/>
        <v>0</v>
      </c>
      <c r="DC504" s="6">
        <f t="shared" si="2627"/>
        <v>0</v>
      </c>
      <c r="DD504" s="133">
        <f t="shared" si="2628"/>
        <v>0</v>
      </c>
      <c r="DE504" s="133">
        <f t="shared" si="2629"/>
        <v>0</v>
      </c>
      <c r="DF504" s="133">
        <f t="shared" si="2630"/>
        <v>0</v>
      </c>
      <c r="DG504" s="139">
        <f t="shared" si="2631"/>
        <v>-59.75</v>
      </c>
      <c r="DH504" s="56"/>
      <c r="DI504" s="56"/>
      <c r="DJ504" s="56"/>
      <c r="DK504" s="56"/>
      <c r="DL504" s="56"/>
    </row>
    <row r="505" spans="1:116" s="31" customFormat="1" ht="29.25" customHeight="1" thickTop="1" thickBot="1" x14ac:dyDescent="0.35">
      <c r="A505" s="4">
        <v>44528</v>
      </c>
      <c r="B505" s="51" t="s">
        <v>21</v>
      </c>
      <c r="C505" s="5" t="s">
        <v>38</v>
      </c>
      <c r="D505" s="12" t="s">
        <v>11</v>
      </c>
      <c r="E505" s="5" t="s">
        <v>52</v>
      </c>
      <c r="F505" s="5" t="s">
        <v>1</v>
      </c>
      <c r="G505" s="35" t="s">
        <v>624</v>
      </c>
      <c r="H505" s="53">
        <v>79.25</v>
      </c>
      <c r="I505" s="81">
        <v>-20.75</v>
      </c>
      <c r="J505" s="72">
        <v>-21.75</v>
      </c>
      <c r="K505" s="17">
        <f t="shared" si="1482"/>
        <v>1693.6</v>
      </c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72">
        <v>-21.75</v>
      </c>
      <c r="W505" s="17"/>
      <c r="X505" s="17"/>
      <c r="Y505" s="17"/>
      <c r="Z505" s="17"/>
      <c r="AA505" s="17"/>
      <c r="AB505" s="17"/>
      <c r="AC505" s="17"/>
      <c r="AD505" s="125"/>
      <c r="AE505" s="125"/>
      <c r="AF505" s="123"/>
      <c r="AG505" s="117">
        <f t="shared" si="2556"/>
        <v>0</v>
      </c>
      <c r="AH505" s="79">
        <f t="shared" si="2557"/>
        <v>-21.75</v>
      </c>
      <c r="AI505" s="17">
        <f t="shared" si="2558"/>
        <v>0</v>
      </c>
      <c r="AJ505" s="17">
        <f t="shared" si="2559"/>
        <v>0</v>
      </c>
      <c r="AK505" s="20">
        <f t="shared" si="1481"/>
        <v>-21.75</v>
      </c>
      <c r="AL505" s="20">
        <f t="shared" si="1483"/>
        <v>1634.85</v>
      </c>
      <c r="AM505" s="20"/>
      <c r="AN505" s="6">
        <f t="shared" si="2560"/>
        <v>0</v>
      </c>
      <c r="AO505" s="6">
        <f t="shared" si="2561"/>
        <v>0</v>
      </c>
      <c r="AP505" s="17">
        <f t="shared" si="2562"/>
        <v>0</v>
      </c>
      <c r="AQ505" s="17">
        <f t="shared" si="2563"/>
        <v>0</v>
      </c>
      <c r="AR505" s="6">
        <f t="shared" si="2564"/>
        <v>0</v>
      </c>
      <c r="AS505" s="6">
        <f t="shared" si="2565"/>
        <v>0</v>
      </c>
      <c r="AT505" s="6">
        <f t="shared" si="2566"/>
        <v>0</v>
      </c>
      <c r="AU505" s="6">
        <f t="shared" si="2567"/>
        <v>0</v>
      </c>
      <c r="AV505" s="6">
        <f t="shared" si="2568"/>
        <v>0</v>
      </c>
      <c r="AW505" s="6">
        <f t="shared" si="2569"/>
        <v>0</v>
      </c>
      <c r="AX505" s="6">
        <f t="shared" si="2570"/>
        <v>0</v>
      </c>
      <c r="AY505" s="6">
        <f t="shared" si="2571"/>
        <v>0</v>
      </c>
      <c r="AZ505" s="6">
        <f t="shared" si="2572"/>
        <v>0</v>
      </c>
      <c r="BA505" s="6">
        <f t="shared" si="2573"/>
        <v>0</v>
      </c>
      <c r="BB505" s="6">
        <f t="shared" si="2574"/>
        <v>0</v>
      </c>
      <c r="BC505" s="6">
        <f t="shared" si="2575"/>
        <v>0</v>
      </c>
      <c r="BD505" s="6">
        <f t="shared" si="2576"/>
        <v>0</v>
      </c>
      <c r="BE505" s="6">
        <f t="shared" si="2577"/>
        <v>0</v>
      </c>
      <c r="BF505" s="6">
        <f t="shared" si="2578"/>
        <v>0</v>
      </c>
      <c r="BG505" s="6">
        <f t="shared" si="2579"/>
        <v>0</v>
      </c>
      <c r="BH505" s="6">
        <f t="shared" si="2580"/>
        <v>0</v>
      </c>
      <c r="BI505" s="6">
        <f t="shared" si="2581"/>
        <v>0</v>
      </c>
      <c r="BJ505" s="6">
        <f t="shared" si="2582"/>
        <v>0</v>
      </c>
      <c r="BK505" s="17">
        <f t="shared" si="2583"/>
        <v>0</v>
      </c>
      <c r="BL505" s="6">
        <f t="shared" si="2584"/>
        <v>0</v>
      </c>
      <c r="BM505" s="6">
        <f t="shared" si="2585"/>
        <v>0</v>
      </c>
      <c r="BN505" s="6">
        <f t="shared" si="2586"/>
        <v>0</v>
      </c>
      <c r="BO505" s="6">
        <f t="shared" si="2587"/>
        <v>0</v>
      </c>
      <c r="BP505" s="6">
        <f t="shared" si="2588"/>
        <v>0</v>
      </c>
      <c r="BQ505" s="6">
        <f t="shared" si="2589"/>
        <v>0</v>
      </c>
      <c r="BR505" s="6">
        <f t="shared" si="2590"/>
        <v>0</v>
      </c>
      <c r="BS505" s="6">
        <f t="shared" si="2591"/>
        <v>0</v>
      </c>
      <c r="BT505" s="6">
        <f t="shared" si="2592"/>
        <v>0</v>
      </c>
      <c r="BU505" s="6">
        <f t="shared" si="2593"/>
        <v>0</v>
      </c>
      <c r="BV505" s="17">
        <f t="shared" si="2594"/>
        <v>0</v>
      </c>
      <c r="BW505" s="17">
        <f t="shared" si="2595"/>
        <v>0</v>
      </c>
      <c r="BX505" s="6">
        <f t="shared" si="2596"/>
        <v>0</v>
      </c>
      <c r="BY505" s="6">
        <f t="shared" si="2597"/>
        <v>0</v>
      </c>
      <c r="BZ505" s="6">
        <f t="shared" si="2598"/>
        <v>0</v>
      </c>
      <c r="CA505" s="6">
        <f t="shared" si="2599"/>
        <v>0</v>
      </c>
      <c r="CB505" s="6">
        <f t="shared" si="2600"/>
        <v>0</v>
      </c>
      <c r="CC505" s="79">
        <f t="shared" si="2601"/>
        <v>-21.75</v>
      </c>
      <c r="CD505" s="6">
        <f t="shared" si="2602"/>
        <v>0</v>
      </c>
      <c r="CE505" s="6">
        <f t="shared" si="2603"/>
        <v>0</v>
      </c>
      <c r="CF505" s="6">
        <f t="shared" si="2604"/>
        <v>0</v>
      </c>
      <c r="CG505" s="6">
        <f t="shared" si="2605"/>
        <v>0</v>
      </c>
      <c r="CH505" s="6">
        <f t="shared" si="2606"/>
        <v>0</v>
      </c>
      <c r="CI505" s="6">
        <f t="shared" si="2607"/>
        <v>0</v>
      </c>
      <c r="CJ505" s="6">
        <f t="shared" si="2608"/>
        <v>0</v>
      </c>
      <c r="CK505" s="6">
        <f t="shared" si="2609"/>
        <v>0</v>
      </c>
      <c r="CL505" s="6">
        <f t="shared" si="2610"/>
        <v>0</v>
      </c>
      <c r="CM505" s="6">
        <f t="shared" si="2611"/>
        <v>0</v>
      </c>
      <c r="CN505" s="6">
        <f t="shared" si="2612"/>
        <v>0</v>
      </c>
      <c r="CO505" s="6">
        <f t="shared" si="2613"/>
        <v>0</v>
      </c>
      <c r="CP505" s="6">
        <f t="shared" si="2614"/>
        <v>0</v>
      </c>
      <c r="CQ505" s="6">
        <f t="shared" si="2615"/>
        <v>0</v>
      </c>
      <c r="CR505" s="6">
        <f t="shared" si="2616"/>
        <v>0</v>
      </c>
      <c r="CS505" s="6">
        <f t="shared" si="2617"/>
        <v>0</v>
      </c>
      <c r="CT505" s="6">
        <f t="shared" si="2618"/>
        <v>0</v>
      </c>
      <c r="CU505" s="6">
        <f t="shared" si="2619"/>
        <v>0</v>
      </c>
      <c r="CV505" s="6">
        <f t="shared" si="2620"/>
        <v>0</v>
      </c>
      <c r="CW505" s="6">
        <f t="shared" si="2621"/>
        <v>0</v>
      </c>
      <c r="CX505" s="6">
        <f t="shared" si="2622"/>
        <v>0</v>
      </c>
      <c r="CY505" s="6">
        <f t="shared" si="2623"/>
        <v>0</v>
      </c>
      <c r="CZ505" s="6">
        <f t="shared" si="2624"/>
        <v>0</v>
      </c>
      <c r="DA505" s="6">
        <f t="shared" si="2625"/>
        <v>0</v>
      </c>
      <c r="DB505" s="6">
        <f t="shared" si="2626"/>
        <v>0</v>
      </c>
      <c r="DC505" s="6">
        <f t="shared" si="2627"/>
        <v>0</v>
      </c>
      <c r="DD505" s="133">
        <f t="shared" si="2628"/>
        <v>0</v>
      </c>
      <c r="DE505" s="133">
        <f t="shared" si="2629"/>
        <v>0</v>
      </c>
      <c r="DF505" s="133">
        <f t="shared" si="2630"/>
        <v>0</v>
      </c>
      <c r="DG505" s="133">
        <f t="shared" si="2631"/>
        <v>0</v>
      </c>
      <c r="DH505" s="56"/>
      <c r="DI505" s="56"/>
      <c r="DJ505" s="56"/>
      <c r="DK505" s="56"/>
      <c r="DL505" s="56"/>
    </row>
    <row r="506" spans="1:116" s="31" customFormat="1" ht="29.25" customHeight="1" thickTop="1" thickBot="1" x14ac:dyDescent="0.35">
      <c r="A506" s="4">
        <v>44528</v>
      </c>
      <c r="B506" s="51" t="s">
        <v>5</v>
      </c>
      <c r="C506" s="5" t="s">
        <v>41</v>
      </c>
      <c r="D506" s="12" t="s">
        <v>11</v>
      </c>
      <c r="E506" s="5" t="s">
        <v>27</v>
      </c>
      <c r="F506" s="5" t="s">
        <v>1</v>
      </c>
      <c r="G506" s="35" t="s">
        <v>625</v>
      </c>
      <c r="H506" s="53">
        <v>59.5</v>
      </c>
      <c r="I506" s="81">
        <v>-40.5</v>
      </c>
      <c r="J506" s="72">
        <v>-41.5</v>
      </c>
      <c r="K506" s="17">
        <f t="shared" si="1482"/>
        <v>1652.1</v>
      </c>
      <c r="L506" s="17"/>
      <c r="M506" s="17"/>
      <c r="N506" s="17"/>
      <c r="O506" s="72">
        <v>-41.5</v>
      </c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25"/>
      <c r="AE506" s="125"/>
      <c r="AF506" s="123"/>
      <c r="AG506" s="117">
        <f t="shared" ref="AG506:AG508" si="2632">IF(C506="HF",J506,0)</f>
        <v>0</v>
      </c>
      <c r="AH506" s="6">
        <f t="shared" ref="AH506:AH508" si="2633">IF(C506="HF2",J506,0)</f>
        <v>0</v>
      </c>
      <c r="AI506" s="72">
        <f t="shared" ref="AI506:AI508" si="2634">IF(C506="HF3",J506,0)</f>
        <v>-41.5</v>
      </c>
      <c r="AJ506" s="17">
        <f t="shared" ref="AJ506:AJ508" si="2635">IF(C506="DP",J506,0)</f>
        <v>0</v>
      </c>
      <c r="AK506" s="20">
        <f t="shared" si="1481"/>
        <v>-41.5</v>
      </c>
      <c r="AL506" s="20">
        <f t="shared" si="1483"/>
        <v>1593.35</v>
      </c>
      <c r="AM506" s="20"/>
      <c r="AN506" s="6">
        <f t="shared" ref="AN506:AN508" si="2636">IF(B506="AUD/JPY",AG506,0)</f>
        <v>0</v>
      </c>
      <c r="AO506" s="6">
        <f t="shared" ref="AO506:AO508" si="2637">IF(B506="AUD/JPY",AH506,0)</f>
        <v>0</v>
      </c>
      <c r="AP506" s="17">
        <f t="shared" ref="AP506:AP508" si="2638">IF(B506="AUD/JPY",AI506,0)</f>
        <v>0</v>
      </c>
      <c r="AQ506" s="17">
        <f t="shared" ref="AQ506:AQ508" si="2639">IF(B506="AUD/JPY",AJ506,0)</f>
        <v>0</v>
      </c>
      <c r="AR506" s="6">
        <f t="shared" ref="AR506:AR508" si="2640">IF(B506="AUD/USD",AG506,0)</f>
        <v>0</v>
      </c>
      <c r="AS506" s="6">
        <f t="shared" ref="AS506:AS508" si="2641">IF(B506="AUD/USD",AH506,0)</f>
        <v>0</v>
      </c>
      <c r="AT506" s="6">
        <f t="shared" ref="AT506:AT508" si="2642">IF(B506="AUD/USD",AI506,0)</f>
        <v>0</v>
      </c>
      <c r="AU506" s="6">
        <f t="shared" ref="AU506:AU508" si="2643">IF(B506="AUD/USD",AJ506,0)</f>
        <v>0</v>
      </c>
      <c r="AV506" s="6">
        <f t="shared" ref="AV506:AV508" si="2644">IF(B506="EUR/GBP",AG506,0)</f>
        <v>0</v>
      </c>
      <c r="AW506" s="6">
        <f t="shared" ref="AW506:AW508" si="2645">IF(B506="EUR/GBP",AH506,0)</f>
        <v>0</v>
      </c>
      <c r="AX506" s="6">
        <f t="shared" ref="AX506:AX508" si="2646">IF(B506="EUR/GBP",AI506,0)</f>
        <v>0</v>
      </c>
      <c r="AY506" s="6">
        <f t="shared" ref="AY506:AY508" si="2647">IF(B506="EUR/GBP",AJ506,0)</f>
        <v>0</v>
      </c>
      <c r="AZ506" s="6">
        <f t="shared" ref="AZ506:AZ508" si="2648">IF(B506="EUR/JPY",AG506,0)</f>
        <v>0</v>
      </c>
      <c r="BA506" s="6">
        <f t="shared" ref="BA506:BA508" si="2649">IF(B506="EUR/JPY",AH506,0)</f>
        <v>0</v>
      </c>
      <c r="BB506" s="79">
        <f t="shared" ref="BB506:BB508" si="2650">IF(B506="EUR/JPY",AI506,0)</f>
        <v>-41.5</v>
      </c>
      <c r="BC506" s="6">
        <f t="shared" ref="BC506:BC508" si="2651">IF(B506="EUR/JPY",AJ506,0)</f>
        <v>0</v>
      </c>
      <c r="BD506" s="6">
        <f t="shared" ref="BD506:BD508" si="2652">IF(B506="EUR/USD",AG506,0)</f>
        <v>0</v>
      </c>
      <c r="BE506" s="6">
        <f t="shared" ref="BE506:BE508" si="2653">IF(B506="EUR/USD",AH506,0)</f>
        <v>0</v>
      </c>
      <c r="BF506" s="6">
        <f t="shared" ref="BF506:BF508" si="2654">IF(B506="EUR/USD",AI506,0)</f>
        <v>0</v>
      </c>
      <c r="BG506" s="6">
        <f t="shared" ref="BG506:BG508" si="2655">IF(B506="EUR/USD",AJ506,0)</f>
        <v>0</v>
      </c>
      <c r="BH506" s="6">
        <f t="shared" ref="BH506:BH508" si="2656">IF(B506="GBP/JPY",AG506,0)</f>
        <v>0</v>
      </c>
      <c r="BI506" s="6">
        <f t="shared" ref="BI506:BI508" si="2657">IF(B506="GBP/JPY",AH506,0)</f>
        <v>0</v>
      </c>
      <c r="BJ506" s="6">
        <f t="shared" ref="BJ506:BJ508" si="2658">IF(B506="GBP/JPY",AI506,0)</f>
        <v>0</v>
      </c>
      <c r="BK506" s="17">
        <f t="shared" ref="BK506:BK508" si="2659">IF(B506="GBP/JPY",AJ506,0)</f>
        <v>0</v>
      </c>
      <c r="BL506" s="6">
        <f t="shared" ref="BL506:BL508" si="2660">IF(B506="GBP/USD",AG506,0)</f>
        <v>0</v>
      </c>
      <c r="BM506" s="6">
        <f t="shared" ref="BM506:BM508" si="2661">IF(B506="GBP/USD",AH506,0)</f>
        <v>0</v>
      </c>
      <c r="BN506" s="6">
        <f t="shared" ref="BN506:BN508" si="2662">IF(B506="GBP/USD",AI506,0)</f>
        <v>0</v>
      </c>
      <c r="BO506" s="6">
        <f t="shared" ref="BO506:BO508" si="2663">IF(B506="GBP/USD",AJ506,0)</f>
        <v>0</v>
      </c>
      <c r="BP506" s="6">
        <f t="shared" ref="BP506:BP508" si="2664">IF(B506="USD/CAD",AG506,0)</f>
        <v>0</v>
      </c>
      <c r="BQ506" s="6">
        <f t="shared" ref="BQ506:BQ508" si="2665">IF(B506="USD/CAD",AH506,0)</f>
        <v>0</v>
      </c>
      <c r="BR506" s="6">
        <f t="shared" ref="BR506:BR508" si="2666">IF(B506="USD/CAD",AI506,0)</f>
        <v>0</v>
      </c>
      <c r="BS506" s="6">
        <f t="shared" ref="BS506:BS508" si="2667">IF(B506="USD/CAD",AJ506,0)</f>
        <v>0</v>
      </c>
      <c r="BT506" s="6">
        <f t="shared" ref="BT506:BT508" si="2668">IF(B506="USD/CHF",AG506,0)</f>
        <v>0</v>
      </c>
      <c r="BU506" s="6">
        <f t="shared" ref="BU506:BU508" si="2669">IF(B506="USD/CHF",AH506,0)</f>
        <v>0</v>
      </c>
      <c r="BV506" s="17">
        <f t="shared" ref="BV506:BV508" si="2670">IF(B506="USD/CHF",AI506,0)</f>
        <v>0</v>
      </c>
      <c r="BW506" s="17">
        <f t="shared" ref="BW506:BW508" si="2671">IF(B506="USD/CHF",AJ506,0)</f>
        <v>0</v>
      </c>
      <c r="BX506" s="6">
        <f t="shared" ref="BX506:BX508" si="2672">IF(B506="USD/JPY",AG506,0)</f>
        <v>0</v>
      </c>
      <c r="BY506" s="6">
        <f t="shared" ref="BY506:BY508" si="2673">IF(B506="USD/JPY",AH506,0)</f>
        <v>0</v>
      </c>
      <c r="BZ506" s="6">
        <f t="shared" ref="BZ506:BZ508" si="2674">IF(B506="USD/JPY",AI506,0)</f>
        <v>0</v>
      </c>
      <c r="CA506" s="6">
        <f t="shared" ref="CA506:CA508" si="2675">IF(B506="USD/JPY",AJ506,0)</f>
        <v>0</v>
      </c>
      <c r="CB506" s="6">
        <f t="shared" ref="CB506:CB508" si="2676">IF(B506="CRUDE",AG506,0)</f>
        <v>0</v>
      </c>
      <c r="CC506" s="6">
        <f t="shared" ref="CC506:CC508" si="2677">IF(B506="CRUDE",AH506,0)</f>
        <v>0</v>
      </c>
      <c r="CD506" s="6">
        <f t="shared" ref="CD506:CD508" si="2678">IF(B506="CRUDE",AI506,0)</f>
        <v>0</v>
      </c>
      <c r="CE506" s="6">
        <f t="shared" ref="CE506:CE508" si="2679">IF(B506="CRUDE",AJ506,0)</f>
        <v>0</v>
      </c>
      <c r="CF506" s="6">
        <f t="shared" ref="CF506:CF508" si="2680">IF(B506="GOLD",AG506,0)</f>
        <v>0</v>
      </c>
      <c r="CG506" s="6">
        <f t="shared" ref="CG506:CG508" si="2681">IF(B506="GOLD",AH506,0)</f>
        <v>0</v>
      </c>
      <c r="CH506" s="6">
        <f t="shared" ref="CH506:CH508" si="2682">IF(B506="GOLD",AI506,0)</f>
        <v>0</v>
      </c>
      <c r="CI506" s="6">
        <f t="shared" ref="CI506:CI508" si="2683">IF(B506="GOLD",AJ506,0)</f>
        <v>0</v>
      </c>
      <c r="CJ506" s="6">
        <f t="shared" ref="CJ506:CJ508" si="2684">IF(B506="SILVER",AG506,0)</f>
        <v>0</v>
      </c>
      <c r="CK506" s="6">
        <f t="shared" ref="CK506:CK508" si="2685">IF(B506="SILVER",AH506,0)</f>
        <v>0</v>
      </c>
      <c r="CL506" s="6">
        <f t="shared" ref="CL506:CL508" si="2686">IF(B506="SILVER",AI506,0)</f>
        <v>0</v>
      </c>
      <c r="CM506" s="6">
        <f t="shared" ref="CM506:CM508" si="2687">IF(B506="SILVER",AJ506,0)</f>
        <v>0</v>
      </c>
      <c r="CN506" s="6">
        <f t="shared" ref="CN506:CN508" si="2688">IF(B506="US 500",AG506,0)</f>
        <v>0</v>
      </c>
      <c r="CO506" s="6">
        <f t="shared" ref="CO506:CO508" si="2689">IF(B506="US 500",AH506,0)</f>
        <v>0</v>
      </c>
      <c r="CP506" s="6">
        <f t="shared" ref="CP506:CP508" si="2690">IF(B506="US 500",AI506,0)</f>
        <v>0</v>
      </c>
      <c r="CQ506" s="6">
        <f t="shared" ref="CQ506:CQ508" si="2691">IF(B506="US 500",AJ506,0)</f>
        <v>0</v>
      </c>
      <c r="CR506" s="6">
        <f t="shared" ref="CR506:CR508" si="2692">IF(B506="N GAS",AG506,0)</f>
        <v>0</v>
      </c>
      <c r="CS506" s="6">
        <f t="shared" ref="CS506:CS508" si="2693">IF(B506="N GAS",AH506,0)</f>
        <v>0</v>
      </c>
      <c r="CT506" s="6">
        <f t="shared" ref="CT506:CT508" si="2694">IF(B506="N GAS",AI506,0)</f>
        <v>0</v>
      </c>
      <c r="CU506" s="6">
        <f t="shared" ref="CU506:CU508" si="2695">IF(B506="N GAS",AJ506,0)</f>
        <v>0</v>
      </c>
      <c r="CV506" s="6">
        <f t="shared" ref="CV506:CV508" si="2696">IF(B506="SMALLCAP 2000",AG506,0)</f>
        <v>0</v>
      </c>
      <c r="CW506" s="6">
        <f t="shared" ref="CW506:CW508" si="2697">IF(B506="SMALLCAP 2000",AH506,0)</f>
        <v>0</v>
      </c>
      <c r="CX506" s="6">
        <f t="shared" ref="CX506:CX508" si="2698">IF(B506="SMALLCAP 2000",AI506,0)</f>
        <v>0</v>
      </c>
      <c r="CY506" s="6">
        <f t="shared" ref="CY506:CY508" si="2699">IF(B506="SMALLCAP 2000",AJ506,0)</f>
        <v>0</v>
      </c>
      <c r="CZ506" s="6">
        <f t="shared" ref="CZ506:CZ508" si="2700">IF(B506="US TECH",AG506,0)</f>
        <v>0</v>
      </c>
      <c r="DA506" s="6">
        <f t="shared" ref="DA506:DA508" si="2701">IF(B506="US TECH",AH506,0)</f>
        <v>0</v>
      </c>
      <c r="DB506" s="6">
        <f t="shared" ref="DB506:DB508" si="2702">IF(B506="US TECH",AI506,0)</f>
        <v>0</v>
      </c>
      <c r="DC506" s="6">
        <f t="shared" ref="DC506:DC508" si="2703">IF(B506="US TECH",AJ506,0)</f>
        <v>0</v>
      </c>
      <c r="DD506" s="133">
        <f t="shared" ref="DD506:DD508" si="2704">IF(B506="WALL ST 30",AG506,0)</f>
        <v>0</v>
      </c>
      <c r="DE506" s="133">
        <f t="shared" ref="DE506:DE508" si="2705">IF(B506="WALL ST 30",AH506,0)</f>
        <v>0</v>
      </c>
      <c r="DF506" s="133">
        <f t="shared" ref="DF506:DF508" si="2706">IF(B506="WALL ST 30",AI506,0)</f>
        <v>0</v>
      </c>
      <c r="DG506" s="133">
        <f t="shared" ref="DG506:DG508" si="2707">IF(B506="WALL ST 30",AJ506,0)</f>
        <v>0</v>
      </c>
      <c r="DH506" s="56"/>
      <c r="DI506" s="56"/>
      <c r="DJ506" s="56"/>
      <c r="DK506" s="56"/>
      <c r="DL506" s="56"/>
    </row>
    <row r="507" spans="1:116" s="31" customFormat="1" ht="29.25" customHeight="1" thickTop="1" thickBot="1" x14ac:dyDescent="0.35">
      <c r="A507" s="4">
        <v>44528</v>
      </c>
      <c r="B507" s="51" t="s">
        <v>9</v>
      </c>
      <c r="C507" s="5" t="s">
        <v>29</v>
      </c>
      <c r="D507" s="12" t="s">
        <v>11</v>
      </c>
      <c r="E507" s="5" t="s">
        <v>27</v>
      </c>
      <c r="F507" s="5" t="s">
        <v>30</v>
      </c>
      <c r="G507" s="35" t="s">
        <v>626</v>
      </c>
      <c r="H507" s="53">
        <v>24.75</v>
      </c>
      <c r="I507" s="81">
        <v>-24.75</v>
      </c>
      <c r="J507" s="72">
        <v>-25.75</v>
      </c>
      <c r="K507" s="17">
        <f t="shared" si="1482"/>
        <v>1626.35</v>
      </c>
      <c r="L507" s="17"/>
      <c r="M507" s="17"/>
      <c r="N507" s="17"/>
      <c r="O507" s="17"/>
      <c r="P507" s="17"/>
      <c r="Q507" s="17"/>
      <c r="R507" s="17"/>
      <c r="S507" s="72">
        <v>-25.75</v>
      </c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25"/>
      <c r="AE507" s="125"/>
      <c r="AF507" s="123"/>
      <c r="AG507" s="118">
        <f t="shared" si="2632"/>
        <v>-25.75</v>
      </c>
      <c r="AH507" s="6">
        <f t="shared" si="2633"/>
        <v>0</v>
      </c>
      <c r="AI507" s="17">
        <f t="shared" si="2634"/>
        <v>0</v>
      </c>
      <c r="AJ507" s="17">
        <f t="shared" si="2635"/>
        <v>0</v>
      </c>
      <c r="AK507" s="20">
        <f t="shared" si="1481"/>
        <v>-25.75</v>
      </c>
      <c r="AL507" s="20">
        <f t="shared" si="1483"/>
        <v>1567.6</v>
      </c>
      <c r="AM507" s="20"/>
      <c r="AN507" s="6">
        <f t="shared" si="2636"/>
        <v>0</v>
      </c>
      <c r="AO507" s="6">
        <f t="shared" si="2637"/>
        <v>0</v>
      </c>
      <c r="AP507" s="17">
        <f t="shared" si="2638"/>
        <v>0</v>
      </c>
      <c r="AQ507" s="17">
        <f t="shared" si="2639"/>
        <v>0</v>
      </c>
      <c r="AR507" s="6">
        <f t="shared" si="2640"/>
        <v>0</v>
      </c>
      <c r="AS507" s="6">
        <f t="shared" si="2641"/>
        <v>0</v>
      </c>
      <c r="AT507" s="6">
        <f t="shared" si="2642"/>
        <v>0</v>
      </c>
      <c r="AU507" s="6">
        <f t="shared" si="2643"/>
        <v>0</v>
      </c>
      <c r="AV507" s="6">
        <f t="shared" si="2644"/>
        <v>0</v>
      </c>
      <c r="AW507" s="6">
        <f t="shared" si="2645"/>
        <v>0</v>
      </c>
      <c r="AX507" s="6">
        <f t="shared" si="2646"/>
        <v>0</v>
      </c>
      <c r="AY507" s="6">
        <f t="shared" si="2647"/>
        <v>0</v>
      </c>
      <c r="AZ507" s="6">
        <f t="shared" si="2648"/>
        <v>0</v>
      </c>
      <c r="BA507" s="6">
        <f t="shared" si="2649"/>
        <v>0</v>
      </c>
      <c r="BB507" s="6">
        <f t="shared" si="2650"/>
        <v>0</v>
      </c>
      <c r="BC507" s="6">
        <f t="shared" si="2651"/>
        <v>0</v>
      </c>
      <c r="BD507" s="6">
        <f t="shared" si="2652"/>
        <v>0</v>
      </c>
      <c r="BE507" s="6">
        <f t="shared" si="2653"/>
        <v>0</v>
      </c>
      <c r="BF507" s="6">
        <f t="shared" si="2654"/>
        <v>0</v>
      </c>
      <c r="BG507" s="6">
        <f t="shared" si="2655"/>
        <v>0</v>
      </c>
      <c r="BH507" s="6">
        <f t="shared" si="2656"/>
        <v>0</v>
      </c>
      <c r="BI507" s="6">
        <f t="shared" si="2657"/>
        <v>0</v>
      </c>
      <c r="BJ507" s="6">
        <f t="shared" si="2658"/>
        <v>0</v>
      </c>
      <c r="BK507" s="17">
        <f t="shared" si="2659"/>
        <v>0</v>
      </c>
      <c r="BL507" s="6">
        <f t="shared" si="2660"/>
        <v>0</v>
      </c>
      <c r="BM507" s="6">
        <f t="shared" si="2661"/>
        <v>0</v>
      </c>
      <c r="BN507" s="6">
        <f t="shared" si="2662"/>
        <v>0</v>
      </c>
      <c r="BO507" s="6">
        <f t="shared" si="2663"/>
        <v>0</v>
      </c>
      <c r="BP507" s="79">
        <f t="shared" si="2664"/>
        <v>-25.75</v>
      </c>
      <c r="BQ507" s="6">
        <f t="shared" si="2665"/>
        <v>0</v>
      </c>
      <c r="BR507" s="6">
        <f t="shared" si="2666"/>
        <v>0</v>
      </c>
      <c r="BS507" s="6">
        <f t="shared" si="2667"/>
        <v>0</v>
      </c>
      <c r="BT507" s="6">
        <f t="shared" si="2668"/>
        <v>0</v>
      </c>
      <c r="BU507" s="6">
        <f t="shared" si="2669"/>
        <v>0</v>
      </c>
      <c r="BV507" s="17">
        <f t="shared" si="2670"/>
        <v>0</v>
      </c>
      <c r="BW507" s="17">
        <f t="shared" si="2671"/>
        <v>0</v>
      </c>
      <c r="BX507" s="6">
        <f t="shared" si="2672"/>
        <v>0</v>
      </c>
      <c r="BY507" s="6">
        <f t="shared" si="2673"/>
        <v>0</v>
      </c>
      <c r="BZ507" s="6">
        <f t="shared" si="2674"/>
        <v>0</v>
      </c>
      <c r="CA507" s="6">
        <f t="shared" si="2675"/>
        <v>0</v>
      </c>
      <c r="CB507" s="6">
        <f t="shared" si="2676"/>
        <v>0</v>
      </c>
      <c r="CC507" s="6">
        <f t="shared" si="2677"/>
        <v>0</v>
      </c>
      <c r="CD507" s="6">
        <f t="shared" si="2678"/>
        <v>0</v>
      </c>
      <c r="CE507" s="6">
        <f t="shared" si="2679"/>
        <v>0</v>
      </c>
      <c r="CF507" s="6">
        <f t="shared" si="2680"/>
        <v>0</v>
      </c>
      <c r="CG507" s="6">
        <f t="shared" si="2681"/>
        <v>0</v>
      </c>
      <c r="CH507" s="6">
        <f t="shared" si="2682"/>
        <v>0</v>
      </c>
      <c r="CI507" s="6">
        <f t="shared" si="2683"/>
        <v>0</v>
      </c>
      <c r="CJ507" s="6">
        <f t="shared" si="2684"/>
        <v>0</v>
      </c>
      <c r="CK507" s="6">
        <f t="shared" si="2685"/>
        <v>0</v>
      </c>
      <c r="CL507" s="6">
        <f t="shared" si="2686"/>
        <v>0</v>
      </c>
      <c r="CM507" s="6">
        <f t="shared" si="2687"/>
        <v>0</v>
      </c>
      <c r="CN507" s="6">
        <f t="shared" si="2688"/>
        <v>0</v>
      </c>
      <c r="CO507" s="6">
        <f t="shared" si="2689"/>
        <v>0</v>
      </c>
      <c r="CP507" s="6">
        <f t="shared" si="2690"/>
        <v>0</v>
      </c>
      <c r="CQ507" s="6">
        <f t="shared" si="2691"/>
        <v>0</v>
      </c>
      <c r="CR507" s="6">
        <f t="shared" si="2692"/>
        <v>0</v>
      </c>
      <c r="CS507" s="6">
        <f t="shared" si="2693"/>
        <v>0</v>
      </c>
      <c r="CT507" s="6">
        <f t="shared" si="2694"/>
        <v>0</v>
      </c>
      <c r="CU507" s="6">
        <f t="shared" si="2695"/>
        <v>0</v>
      </c>
      <c r="CV507" s="6">
        <f t="shared" si="2696"/>
        <v>0</v>
      </c>
      <c r="CW507" s="6">
        <f t="shared" si="2697"/>
        <v>0</v>
      </c>
      <c r="CX507" s="6">
        <f t="shared" si="2698"/>
        <v>0</v>
      </c>
      <c r="CY507" s="6">
        <f t="shared" si="2699"/>
        <v>0</v>
      </c>
      <c r="CZ507" s="6">
        <f t="shared" si="2700"/>
        <v>0</v>
      </c>
      <c r="DA507" s="6">
        <f t="shared" si="2701"/>
        <v>0</v>
      </c>
      <c r="DB507" s="6">
        <f t="shared" si="2702"/>
        <v>0</v>
      </c>
      <c r="DC507" s="6">
        <f t="shared" si="2703"/>
        <v>0</v>
      </c>
      <c r="DD507" s="133">
        <f t="shared" si="2704"/>
        <v>0</v>
      </c>
      <c r="DE507" s="133">
        <f t="shared" si="2705"/>
        <v>0</v>
      </c>
      <c r="DF507" s="133">
        <f t="shared" si="2706"/>
        <v>0</v>
      </c>
      <c r="DG507" s="133">
        <f t="shared" si="2707"/>
        <v>0</v>
      </c>
      <c r="DH507" s="56"/>
      <c r="DI507" s="56"/>
      <c r="DJ507" s="56"/>
      <c r="DK507" s="56"/>
      <c r="DL507" s="56"/>
    </row>
    <row r="508" spans="1:116" s="31" customFormat="1" ht="29.25" customHeight="1" thickTop="1" thickBot="1" x14ac:dyDescent="0.35">
      <c r="A508" s="4">
        <v>44528</v>
      </c>
      <c r="B508" s="51" t="s">
        <v>599</v>
      </c>
      <c r="C508" s="5" t="s">
        <v>29</v>
      </c>
      <c r="D508" s="12" t="s">
        <v>11</v>
      </c>
      <c r="E508" s="5" t="s">
        <v>542</v>
      </c>
      <c r="F508" s="5" t="s">
        <v>1</v>
      </c>
      <c r="G508" s="35" t="s">
        <v>627</v>
      </c>
      <c r="H508" s="53">
        <v>64.5</v>
      </c>
      <c r="I508" s="81">
        <v>-35.5</v>
      </c>
      <c r="J508" s="72">
        <v>-36.5</v>
      </c>
      <c r="K508" s="17">
        <f t="shared" si="1482"/>
        <v>1589.85</v>
      </c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72">
        <v>-36.5</v>
      </c>
      <c r="AD508" s="125"/>
      <c r="AE508" s="125"/>
      <c r="AF508" s="123"/>
      <c r="AG508" s="118">
        <f t="shared" si="2632"/>
        <v>-36.5</v>
      </c>
      <c r="AH508" s="6">
        <f t="shared" si="2633"/>
        <v>0</v>
      </c>
      <c r="AI508" s="17">
        <f t="shared" si="2634"/>
        <v>0</v>
      </c>
      <c r="AJ508" s="17">
        <f t="shared" si="2635"/>
        <v>0</v>
      </c>
      <c r="AK508" s="20">
        <f t="shared" si="1481"/>
        <v>-36.5</v>
      </c>
      <c r="AL508" s="20">
        <f t="shared" si="1483"/>
        <v>1531.1</v>
      </c>
      <c r="AM508" s="20"/>
      <c r="AN508" s="6">
        <f t="shared" si="2636"/>
        <v>0</v>
      </c>
      <c r="AO508" s="6">
        <f t="shared" si="2637"/>
        <v>0</v>
      </c>
      <c r="AP508" s="17">
        <f t="shared" si="2638"/>
        <v>0</v>
      </c>
      <c r="AQ508" s="17">
        <f t="shared" si="2639"/>
        <v>0</v>
      </c>
      <c r="AR508" s="6">
        <f t="shared" si="2640"/>
        <v>0</v>
      </c>
      <c r="AS508" s="6">
        <f t="shared" si="2641"/>
        <v>0</v>
      </c>
      <c r="AT508" s="6">
        <f t="shared" si="2642"/>
        <v>0</v>
      </c>
      <c r="AU508" s="6">
        <f t="shared" si="2643"/>
        <v>0</v>
      </c>
      <c r="AV508" s="6">
        <f t="shared" si="2644"/>
        <v>0</v>
      </c>
      <c r="AW508" s="6">
        <f t="shared" si="2645"/>
        <v>0</v>
      </c>
      <c r="AX508" s="6">
        <f t="shared" si="2646"/>
        <v>0</v>
      </c>
      <c r="AY508" s="6">
        <f t="shared" si="2647"/>
        <v>0</v>
      </c>
      <c r="AZ508" s="6">
        <f t="shared" si="2648"/>
        <v>0</v>
      </c>
      <c r="BA508" s="6">
        <f t="shared" si="2649"/>
        <v>0</v>
      </c>
      <c r="BB508" s="6">
        <f t="shared" si="2650"/>
        <v>0</v>
      </c>
      <c r="BC508" s="6">
        <f t="shared" si="2651"/>
        <v>0</v>
      </c>
      <c r="BD508" s="6">
        <f t="shared" si="2652"/>
        <v>0</v>
      </c>
      <c r="BE508" s="6">
        <f t="shared" si="2653"/>
        <v>0</v>
      </c>
      <c r="BF508" s="6">
        <f t="shared" si="2654"/>
        <v>0</v>
      </c>
      <c r="BG508" s="6">
        <f t="shared" si="2655"/>
        <v>0</v>
      </c>
      <c r="BH508" s="6">
        <f t="shared" si="2656"/>
        <v>0</v>
      </c>
      <c r="BI508" s="6">
        <f t="shared" si="2657"/>
        <v>0</v>
      </c>
      <c r="BJ508" s="6">
        <f t="shared" si="2658"/>
        <v>0</v>
      </c>
      <c r="BK508" s="17">
        <f t="shared" si="2659"/>
        <v>0</v>
      </c>
      <c r="BL508" s="6">
        <f t="shared" si="2660"/>
        <v>0</v>
      </c>
      <c r="BM508" s="6">
        <f t="shared" si="2661"/>
        <v>0</v>
      </c>
      <c r="BN508" s="6">
        <f t="shared" si="2662"/>
        <v>0</v>
      </c>
      <c r="BO508" s="6">
        <f t="shared" si="2663"/>
        <v>0</v>
      </c>
      <c r="BP508" s="6">
        <f t="shared" si="2664"/>
        <v>0</v>
      </c>
      <c r="BQ508" s="6">
        <f t="shared" si="2665"/>
        <v>0</v>
      </c>
      <c r="BR508" s="6">
        <f t="shared" si="2666"/>
        <v>0</v>
      </c>
      <c r="BS508" s="6">
        <f t="shared" si="2667"/>
        <v>0</v>
      </c>
      <c r="BT508" s="6">
        <f t="shared" si="2668"/>
        <v>0</v>
      </c>
      <c r="BU508" s="6">
        <f t="shared" si="2669"/>
        <v>0</v>
      </c>
      <c r="BV508" s="17">
        <f t="shared" si="2670"/>
        <v>0</v>
      </c>
      <c r="BW508" s="17">
        <f t="shared" si="2671"/>
        <v>0</v>
      </c>
      <c r="BX508" s="6">
        <f t="shared" si="2672"/>
        <v>0</v>
      </c>
      <c r="BY508" s="6">
        <f t="shared" si="2673"/>
        <v>0</v>
      </c>
      <c r="BZ508" s="6">
        <f t="shared" si="2674"/>
        <v>0</v>
      </c>
      <c r="CA508" s="6">
        <f t="shared" si="2675"/>
        <v>0</v>
      </c>
      <c r="CB508" s="6">
        <f t="shared" si="2676"/>
        <v>0</v>
      </c>
      <c r="CC508" s="6">
        <f t="shared" si="2677"/>
        <v>0</v>
      </c>
      <c r="CD508" s="6">
        <f t="shared" si="2678"/>
        <v>0</v>
      </c>
      <c r="CE508" s="6">
        <f t="shared" si="2679"/>
        <v>0</v>
      </c>
      <c r="CF508" s="6">
        <f t="shared" si="2680"/>
        <v>0</v>
      </c>
      <c r="CG508" s="6">
        <f t="shared" si="2681"/>
        <v>0</v>
      </c>
      <c r="CH508" s="6">
        <f t="shared" si="2682"/>
        <v>0</v>
      </c>
      <c r="CI508" s="6">
        <f t="shared" si="2683"/>
        <v>0</v>
      </c>
      <c r="CJ508" s="6">
        <f t="shared" si="2684"/>
        <v>0</v>
      </c>
      <c r="CK508" s="6">
        <f t="shared" si="2685"/>
        <v>0</v>
      </c>
      <c r="CL508" s="6">
        <f t="shared" si="2686"/>
        <v>0</v>
      </c>
      <c r="CM508" s="6">
        <f t="shared" si="2687"/>
        <v>0</v>
      </c>
      <c r="CN508" s="6">
        <f t="shared" si="2688"/>
        <v>0</v>
      </c>
      <c r="CO508" s="6">
        <f t="shared" si="2689"/>
        <v>0</v>
      </c>
      <c r="CP508" s="6">
        <f t="shared" si="2690"/>
        <v>0</v>
      </c>
      <c r="CQ508" s="6">
        <f t="shared" si="2691"/>
        <v>0</v>
      </c>
      <c r="CR508" s="6">
        <f t="shared" si="2692"/>
        <v>0</v>
      </c>
      <c r="CS508" s="6">
        <f t="shared" si="2693"/>
        <v>0</v>
      </c>
      <c r="CT508" s="6">
        <f t="shared" si="2694"/>
        <v>0</v>
      </c>
      <c r="CU508" s="6">
        <f t="shared" si="2695"/>
        <v>0</v>
      </c>
      <c r="CV508" s="6">
        <f t="shared" si="2696"/>
        <v>0</v>
      </c>
      <c r="CW508" s="6">
        <f t="shared" si="2697"/>
        <v>0</v>
      </c>
      <c r="CX508" s="6">
        <f t="shared" si="2698"/>
        <v>0</v>
      </c>
      <c r="CY508" s="6">
        <f t="shared" si="2699"/>
        <v>0</v>
      </c>
      <c r="CZ508" s="6">
        <f t="shared" si="2700"/>
        <v>0</v>
      </c>
      <c r="DA508" s="6">
        <f t="shared" si="2701"/>
        <v>0</v>
      </c>
      <c r="DB508" s="6">
        <f t="shared" si="2702"/>
        <v>0</v>
      </c>
      <c r="DC508" s="6">
        <f t="shared" si="2703"/>
        <v>0</v>
      </c>
      <c r="DD508" s="139">
        <f t="shared" si="2704"/>
        <v>-36.5</v>
      </c>
      <c r="DE508" s="133">
        <f t="shared" si="2705"/>
        <v>0</v>
      </c>
      <c r="DF508" s="133">
        <f t="shared" si="2706"/>
        <v>0</v>
      </c>
      <c r="DG508" s="133">
        <f t="shared" si="2707"/>
        <v>0</v>
      </c>
      <c r="DH508" s="56"/>
      <c r="DI508" s="56"/>
      <c r="DJ508" s="56"/>
      <c r="DK508" s="56"/>
      <c r="DL508" s="56"/>
    </row>
    <row r="509" spans="1:116" s="31" customFormat="1" ht="29.25" customHeight="1" thickTop="1" thickBot="1" x14ac:dyDescent="0.35">
      <c r="A509" s="4">
        <v>44529</v>
      </c>
      <c r="B509" s="5" t="s">
        <v>170</v>
      </c>
      <c r="C509" s="5" t="s">
        <v>41</v>
      </c>
      <c r="D509" s="12" t="s">
        <v>11</v>
      </c>
      <c r="E509" s="5" t="s">
        <v>52</v>
      </c>
      <c r="F509" s="5" t="s">
        <v>1</v>
      </c>
      <c r="G509" s="35" t="s">
        <v>628</v>
      </c>
      <c r="H509" s="53">
        <v>41.25</v>
      </c>
      <c r="I509" s="82">
        <v>41.25</v>
      </c>
      <c r="J509" s="17">
        <v>39.25</v>
      </c>
      <c r="K509" s="17">
        <f t="shared" si="1482"/>
        <v>1629.1</v>
      </c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68">
        <v>39.25</v>
      </c>
      <c r="AA509" s="17"/>
      <c r="AB509" s="17"/>
      <c r="AC509" s="17"/>
      <c r="AD509" s="125"/>
      <c r="AE509" s="125"/>
      <c r="AF509" s="123"/>
      <c r="AG509" s="117">
        <f t="shared" ref="AG509:AG510" si="2708">IF(C509="HF",J509,0)</f>
        <v>0</v>
      </c>
      <c r="AH509" s="6">
        <f t="shared" ref="AH509:AH510" si="2709">IF(C509="HF2",J509,0)</f>
        <v>0</v>
      </c>
      <c r="AI509" s="68">
        <f t="shared" ref="AI509:AI510" si="2710">IF(C509="HF3",J509,0)</f>
        <v>39.25</v>
      </c>
      <c r="AJ509" s="17">
        <f t="shared" ref="AJ509:AJ510" si="2711">IF(C509="DP",J509,0)</f>
        <v>0</v>
      </c>
      <c r="AK509" s="20">
        <f t="shared" si="1481"/>
        <v>39.25</v>
      </c>
      <c r="AL509" s="20">
        <f t="shared" si="1483"/>
        <v>1570.35</v>
      </c>
      <c r="AM509" s="20"/>
      <c r="AN509" s="6">
        <f t="shared" ref="AN509:AN510" si="2712">IF(B509="AUD/JPY",AG509,0)</f>
        <v>0</v>
      </c>
      <c r="AO509" s="6">
        <f t="shared" ref="AO509:AO510" si="2713">IF(B509="AUD/JPY",AH509,0)</f>
        <v>0</v>
      </c>
      <c r="AP509" s="17">
        <f t="shared" ref="AP509:AP510" si="2714">IF(B509="AUD/JPY",AI509,0)</f>
        <v>0</v>
      </c>
      <c r="AQ509" s="17">
        <f t="shared" ref="AQ509:AQ510" si="2715">IF(B509="AUD/JPY",AJ509,0)</f>
        <v>0</v>
      </c>
      <c r="AR509" s="6">
        <f t="shared" ref="AR509:AR510" si="2716">IF(B509="AUD/USD",AG509,0)</f>
        <v>0</v>
      </c>
      <c r="AS509" s="6">
        <f t="shared" ref="AS509:AS510" si="2717">IF(B509="AUD/USD",AH509,0)</f>
        <v>0</v>
      </c>
      <c r="AT509" s="6">
        <f t="shared" ref="AT509:AT510" si="2718">IF(B509="AUD/USD",AI509,0)</f>
        <v>0</v>
      </c>
      <c r="AU509" s="6">
        <f t="shared" ref="AU509:AU510" si="2719">IF(B509="AUD/USD",AJ509,0)</f>
        <v>0</v>
      </c>
      <c r="AV509" s="6">
        <f t="shared" ref="AV509:AV510" si="2720">IF(B509="EUR/GBP",AG509,0)</f>
        <v>0</v>
      </c>
      <c r="AW509" s="6">
        <f t="shared" ref="AW509:AW510" si="2721">IF(B509="EUR/GBP",AH509,0)</f>
        <v>0</v>
      </c>
      <c r="AX509" s="6">
        <f t="shared" ref="AX509:AX510" si="2722">IF(B509="EUR/GBP",AI509,0)</f>
        <v>0</v>
      </c>
      <c r="AY509" s="6">
        <f t="shared" ref="AY509:AY510" si="2723">IF(B509="EUR/GBP",AJ509,0)</f>
        <v>0</v>
      </c>
      <c r="AZ509" s="6">
        <f t="shared" ref="AZ509:AZ510" si="2724">IF(B509="EUR/JPY",AG509,0)</f>
        <v>0</v>
      </c>
      <c r="BA509" s="6">
        <f t="shared" ref="BA509:BA510" si="2725">IF(B509="EUR/JPY",AH509,0)</f>
        <v>0</v>
      </c>
      <c r="BB509" s="6">
        <f t="shared" ref="BB509:BB510" si="2726">IF(B509="EUR/JPY",AI509,0)</f>
        <v>0</v>
      </c>
      <c r="BC509" s="6">
        <f t="shared" ref="BC509:BC510" si="2727">IF(B509="EUR/JPY",AJ509,0)</f>
        <v>0</v>
      </c>
      <c r="BD509" s="6">
        <f t="shared" ref="BD509:BD510" si="2728">IF(B509="EUR/USD",AG509,0)</f>
        <v>0</v>
      </c>
      <c r="BE509" s="6">
        <f t="shared" ref="BE509:BE510" si="2729">IF(B509="EUR/USD",AH509,0)</f>
        <v>0</v>
      </c>
      <c r="BF509" s="6">
        <f t="shared" ref="BF509:BF510" si="2730">IF(B509="EUR/USD",AI509,0)</f>
        <v>0</v>
      </c>
      <c r="BG509" s="6">
        <f t="shared" ref="BG509:BG510" si="2731">IF(B509="EUR/USD",AJ509,0)</f>
        <v>0</v>
      </c>
      <c r="BH509" s="6">
        <f t="shared" ref="BH509:BH510" si="2732">IF(B509="GBP/JPY",AG509,0)</f>
        <v>0</v>
      </c>
      <c r="BI509" s="6">
        <f t="shared" ref="BI509:BI510" si="2733">IF(B509="GBP/JPY",AH509,0)</f>
        <v>0</v>
      </c>
      <c r="BJ509" s="6">
        <f t="shared" ref="BJ509:BJ510" si="2734">IF(B509="GBP/JPY",AI509,0)</f>
        <v>0</v>
      </c>
      <c r="BK509" s="17">
        <f t="shared" ref="BK509:BK510" si="2735">IF(B509="GBP/JPY",AJ509,0)</f>
        <v>0</v>
      </c>
      <c r="BL509" s="6">
        <f t="shared" ref="BL509:BL510" si="2736">IF(B509="GBP/USD",AG509,0)</f>
        <v>0</v>
      </c>
      <c r="BM509" s="6">
        <f t="shared" ref="BM509:BM510" si="2737">IF(B509="GBP/USD",AH509,0)</f>
        <v>0</v>
      </c>
      <c r="BN509" s="6">
        <f t="shared" ref="BN509:BN510" si="2738">IF(B509="GBP/USD",AI509,0)</f>
        <v>0</v>
      </c>
      <c r="BO509" s="6">
        <f t="shared" ref="BO509:BO510" si="2739">IF(B509="GBP/USD",AJ509,0)</f>
        <v>0</v>
      </c>
      <c r="BP509" s="6">
        <f t="shared" ref="BP509:BP510" si="2740">IF(B509="USD/CAD",AG509,0)</f>
        <v>0</v>
      </c>
      <c r="BQ509" s="6">
        <f t="shared" ref="BQ509:BQ510" si="2741">IF(B509="USD/CAD",AH509,0)</f>
        <v>0</v>
      </c>
      <c r="BR509" s="6">
        <f t="shared" ref="BR509:BR510" si="2742">IF(B509="USD/CAD",AI509,0)</f>
        <v>0</v>
      </c>
      <c r="BS509" s="6">
        <f t="shared" ref="BS509:BS510" si="2743">IF(B509="USD/CAD",AJ509,0)</f>
        <v>0</v>
      </c>
      <c r="BT509" s="6">
        <f t="shared" ref="BT509:BT510" si="2744">IF(B509="USD/CHF",AG509,0)</f>
        <v>0</v>
      </c>
      <c r="BU509" s="6">
        <f t="shared" ref="BU509:BU510" si="2745">IF(B509="USD/CHF",AH509,0)</f>
        <v>0</v>
      </c>
      <c r="BV509" s="17">
        <f t="shared" ref="BV509:BV510" si="2746">IF(B509="USD/CHF",AI509,0)</f>
        <v>0</v>
      </c>
      <c r="BW509" s="17">
        <f t="shared" ref="BW509:BW510" si="2747">IF(B509="USD/CHF",AJ509,0)</f>
        <v>0</v>
      </c>
      <c r="BX509" s="6">
        <f t="shared" ref="BX509:BX510" si="2748">IF(B509="USD/JPY",AG509,0)</f>
        <v>0</v>
      </c>
      <c r="BY509" s="6">
        <f t="shared" ref="BY509:BY510" si="2749">IF(B509="USD/JPY",AH509,0)</f>
        <v>0</v>
      </c>
      <c r="BZ509" s="6">
        <f t="shared" ref="BZ509:BZ510" si="2750">IF(B509="USD/JPY",AI509,0)</f>
        <v>0</v>
      </c>
      <c r="CA509" s="6">
        <f t="shared" ref="CA509:CA510" si="2751">IF(B509="USD/JPY",AJ509,0)</f>
        <v>0</v>
      </c>
      <c r="CB509" s="6">
        <f t="shared" ref="CB509:CB510" si="2752">IF(B509="CRUDE",AG509,0)</f>
        <v>0</v>
      </c>
      <c r="CC509" s="6">
        <f t="shared" ref="CC509:CC510" si="2753">IF(B509="CRUDE",AH509,0)</f>
        <v>0</v>
      </c>
      <c r="CD509" s="6">
        <f t="shared" ref="CD509:CD510" si="2754">IF(B509="CRUDE",AI509,0)</f>
        <v>0</v>
      </c>
      <c r="CE509" s="6">
        <f t="shared" ref="CE509:CE510" si="2755">IF(B509="CRUDE",AJ509,0)</f>
        <v>0</v>
      </c>
      <c r="CF509" s="6">
        <f t="shared" ref="CF509:CF510" si="2756">IF(B509="GOLD",AG509,0)</f>
        <v>0</v>
      </c>
      <c r="CG509" s="6">
        <f t="shared" ref="CG509:CG510" si="2757">IF(B509="GOLD",AH509,0)</f>
        <v>0</v>
      </c>
      <c r="CH509" s="6">
        <f t="shared" ref="CH509:CH510" si="2758">IF(B509="GOLD",AI509,0)</f>
        <v>0</v>
      </c>
      <c r="CI509" s="6">
        <f t="shared" ref="CI509:CI510" si="2759">IF(B509="GOLD",AJ509,0)</f>
        <v>0</v>
      </c>
      <c r="CJ509" s="6">
        <f t="shared" ref="CJ509:CJ510" si="2760">IF(B509="SILVER",AG509,0)</f>
        <v>0</v>
      </c>
      <c r="CK509" s="6">
        <f t="shared" ref="CK509:CK510" si="2761">IF(B509="SILVER",AH509,0)</f>
        <v>0</v>
      </c>
      <c r="CL509" s="6">
        <f t="shared" ref="CL509:CL510" si="2762">IF(B509="SILVER",AI509,0)</f>
        <v>0</v>
      </c>
      <c r="CM509" s="6">
        <f t="shared" ref="CM509:CM510" si="2763">IF(B509="SILVER",AJ509,0)</f>
        <v>0</v>
      </c>
      <c r="CN509" s="6">
        <f t="shared" ref="CN509:CN510" si="2764">IF(B509="US 500",AG509,0)</f>
        <v>0</v>
      </c>
      <c r="CO509" s="6">
        <f t="shared" ref="CO509:CO510" si="2765">IF(B509="US 500",AH509,0)</f>
        <v>0</v>
      </c>
      <c r="CP509" s="6">
        <f t="shared" ref="CP509:CP510" si="2766">IF(B509="US 500",AI509,0)</f>
        <v>0</v>
      </c>
      <c r="CQ509" s="6">
        <f t="shared" ref="CQ509:CQ510" si="2767">IF(B509="US 500",AJ509,0)</f>
        <v>0</v>
      </c>
      <c r="CR509" s="6">
        <f t="shared" ref="CR509:CR510" si="2768">IF(B509="N GAS",AG509,0)</f>
        <v>0</v>
      </c>
      <c r="CS509" s="6">
        <f t="shared" ref="CS509:CS510" si="2769">IF(B509="N GAS",AH509,0)</f>
        <v>0</v>
      </c>
      <c r="CT509" s="36">
        <f t="shared" ref="CT509:CT510" si="2770">IF(B509="N GAS",AI509,0)</f>
        <v>39.25</v>
      </c>
      <c r="CU509" s="6">
        <f t="shared" ref="CU509:CU510" si="2771">IF(B509="N GAS",AJ509,0)</f>
        <v>0</v>
      </c>
      <c r="CV509" s="6">
        <f t="shared" ref="CV509:CV510" si="2772">IF(B509="SMALLCAP 2000",AG509,0)</f>
        <v>0</v>
      </c>
      <c r="CW509" s="6">
        <f t="shared" ref="CW509:CW510" si="2773">IF(B509="SMALLCAP 2000",AH509,0)</f>
        <v>0</v>
      </c>
      <c r="CX509" s="6">
        <f t="shared" ref="CX509:CX510" si="2774">IF(B509="SMALLCAP 2000",AI509,0)</f>
        <v>0</v>
      </c>
      <c r="CY509" s="6">
        <f t="shared" ref="CY509:CY510" si="2775">IF(B509="SMALLCAP 2000",AJ509,0)</f>
        <v>0</v>
      </c>
      <c r="CZ509" s="6">
        <f t="shared" ref="CZ509:CZ511" si="2776">IF(B509="US TECH",AG509,0)</f>
        <v>0</v>
      </c>
      <c r="DA509" s="6">
        <f t="shared" ref="DA509:DA510" si="2777">IF(B509="US TECH",AH509,0)</f>
        <v>0</v>
      </c>
      <c r="DB509" s="6">
        <f t="shared" ref="DB509:DB510" si="2778">IF(B509="US TECH",AI509,0)</f>
        <v>0</v>
      </c>
      <c r="DC509" s="6">
        <f t="shared" ref="DC509:DC510" si="2779">IF(B509="US TECH",AJ509,0)</f>
        <v>0</v>
      </c>
      <c r="DD509" s="133">
        <f t="shared" ref="DD509:DD510" si="2780">IF(B509="WALL ST 30",AG509,0)</f>
        <v>0</v>
      </c>
      <c r="DE509" s="133">
        <f t="shared" ref="DE509:DE510" si="2781">IF(B509="WALL ST 30",AH509,0)</f>
        <v>0</v>
      </c>
      <c r="DF509" s="133">
        <f t="shared" ref="DF509:DF510" si="2782">IF(B509="WALL ST 30",AI509,0)</f>
        <v>0</v>
      </c>
      <c r="DG509" s="133">
        <f t="shared" ref="DG509:DG510" si="2783">IF(B509="WALL ST 30",AJ509,0)</f>
        <v>0</v>
      </c>
      <c r="DH509" s="56"/>
      <c r="DI509" s="56"/>
      <c r="DJ509" s="56"/>
      <c r="DK509" s="56"/>
      <c r="DL509" s="56"/>
    </row>
    <row r="510" spans="1:116" s="31" customFormat="1" ht="29.25" customHeight="1" thickTop="1" thickBot="1" x14ac:dyDescent="0.35">
      <c r="A510" s="4">
        <v>44530</v>
      </c>
      <c r="B510" s="5" t="s">
        <v>5</v>
      </c>
      <c r="C510" s="5" t="s">
        <v>502</v>
      </c>
      <c r="D510" s="12" t="s">
        <v>11</v>
      </c>
      <c r="E510" s="5" t="s">
        <v>27</v>
      </c>
      <c r="F510" s="5" t="s">
        <v>1</v>
      </c>
      <c r="G510" s="35" t="s">
        <v>629</v>
      </c>
      <c r="H510" s="53">
        <v>52</v>
      </c>
      <c r="I510" s="82">
        <v>52</v>
      </c>
      <c r="J510" s="17">
        <v>50</v>
      </c>
      <c r="K510" s="17">
        <f t="shared" si="1482"/>
        <v>1679.1</v>
      </c>
      <c r="L510" s="17"/>
      <c r="M510" s="17"/>
      <c r="N510" s="17"/>
      <c r="O510" s="68">
        <v>50</v>
      </c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25"/>
      <c r="AE510" s="125"/>
      <c r="AF510" s="123"/>
      <c r="AG510" s="117">
        <f t="shared" si="2708"/>
        <v>0</v>
      </c>
      <c r="AH510" s="6">
        <f t="shared" si="2709"/>
        <v>0</v>
      </c>
      <c r="AI510" s="17">
        <f t="shared" si="2710"/>
        <v>0</v>
      </c>
      <c r="AJ510" s="68">
        <f t="shared" si="2711"/>
        <v>50</v>
      </c>
      <c r="AK510" s="20">
        <f t="shared" si="1481"/>
        <v>0</v>
      </c>
      <c r="AL510" s="20">
        <f t="shared" si="1483"/>
        <v>1570.35</v>
      </c>
      <c r="AM510" s="20"/>
      <c r="AN510" s="6">
        <f t="shared" si="2712"/>
        <v>0</v>
      </c>
      <c r="AO510" s="6">
        <f t="shared" si="2713"/>
        <v>0</v>
      </c>
      <c r="AP510" s="17">
        <f t="shared" si="2714"/>
        <v>0</v>
      </c>
      <c r="AQ510" s="17">
        <f t="shared" si="2715"/>
        <v>0</v>
      </c>
      <c r="AR510" s="6">
        <f t="shared" si="2716"/>
        <v>0</v>
      </c>
      <c r="AS510" s="6">
        <f t="shared" si="2717"/>
        <v>0</v>
      </c>
      <c r="AT510" s="6">
        <f t="shared" si="2718"/>
        <v>0</v>
      </c>
      <c r="AU510" s="6">
        <f t="shared" si="2719"/>
        <v>0</v>
      </c>
      <c r="AV510" s="6">
        <f t="shared" si="2720"/>
        <v>0</v>
      </c>
      <c r="AW510" s="6">
        <f t="shared" si="2721"/>
        <v>0</v>
      </c>
      <c r="AX510" s="6">
        <f t="shared" si="2722"/>
        <v>0</v>
      </c>
      <c r="AY510" s="6">
        <f t="shared" si="2723"/>
        <v>0</v>
      </c>
      <c r="AZ510" s="6">
        <f t="shared" si="2724"/>
        <v>0</v>
      </c>
      <c r="BA510" s="6">
        <f t="shared" si="2725"/>
        <v>0</v>
      </c>
      <c r="BB510" s="6">
        <f t="shared" si="2726"/>
        <v>0</v>
      </c>
      <c r="BC510" s="36">
        <f t="shared" si="2727"/>
        <v>50</v>
      </c>
      <c r="BD510" s="6">
        <f t="shared" si="2728"/>
        <v>0</v>
      </c>
      <c r="BE510" s="6">
        <f t="shared" si="2729"/>
        <v>0</v>
      </c>
      <c r="BF510" s="6">
        <f t="shared" si="2730"/>
        <v>0</v>
      </c>
      <c r="BG510" s="6">
        <f t="shared" si="2731"/>
        <v>0</v>
      </c>
      <c r="BH510" s="6">
        <f t="shared" si="2732"/>
        <v>0</v>
      </c>
      <c r="BI510" s="6">
        <f t="shared" si="2733"/>
        <v>0</v>
      </c>
      <c r="BJ510" s="6">
        <f t="shared" si="2734"/>
        <v>0</v>
      </c>
      <c r="BK510" s="17">
        <f t="shared" si="2735"/>
        <v>0</v>
      </c>
      <c r="BL510" s="6">
        <f t="shared" si="2736"/>
        <v>0</v>
      </c>
      <c r="BM510" s="6">
        <f t="shared" si="2737"/>
        <v>0</v>
      </c>
      <c r="BN510" s="6">
        <f t="shared" si="2738"/>
        <v>0</v>
      </c>
      <c r="BO510" s="6">
        <f t="shared" si="2739"/>
        <v>0</v>
      </c>
      <c r="BP510" s="6">
        <f t="shared" si="2740"/>
        <v>0</v>
      </c>
      <c r="BQ510" s="6">
        <f t="shared" si="2741"/>
        <v>0</v>
      </c>
      <c r="BR510" s="6">
        <f t="shared" si="2742"/>
        <v>0</v>
      </c>
      <c r="BS510" s="6">
        <f t="shared" si="2743"/>
        <v>0</v>
      </c>
      <c r="BT510" s="6">
        <f t="shared" si="2744"/>
        <v>0</v>
      </c>
      <c r="BU510" s="6">
        <f t="shared" si="2745"/>
        <v>0</v>
      </c>
      <c r="BV510" s="17">
        <f t="shared" si="2746"/>
        <v>0</v>
      </c>
      <c r="BW510" s="17">
        <f t="shared" si="2747"/>
        <v>0</v>
      </c>
      <c r="BX510" s="6">
        <f t="shared" si="2748"/>
        <v>0</v>
      </c>
      <c r="BY510" s="6">
        <f t="shared" si="2749"/>
        <v>0</v>
      </c>
      <c r="BZ510" s="6">
        <f t="shared" si="2750"/>
        <v>0</v>
      </c>
      <c r="CA510" s="6">
        <f t="shared" si="2751"/>
        <v>0</v>
      </c>
      <c r="CB510" s="6">
        <f t="shared" si="2752"/>
        <v>0</v>
      </c>
      <c r="CC510" s="6">
        <f t="shared" si="2753"/>
        <v>0</v>
      </c>
      <c r="CD510" s="6">
        <f t="shared" si="2754"/>
        <v>0</v>
      </c>
      <c r="CE510" s="6">
        <f t="shared" si="2755"/>
        <v>0</v>
      </c>
      <c r="CF510" s="6">
        <f t="shared" si="2756"/>
        <v>0</v>
      </c>
      <c r="CG510" s="6">
        <f t="shared" si="2757"/>
        <v>0</v>
      </c>
      <c r="CH510" s="6">
        <f t="shared" si="2758"/>
        <v>0</v>
      </c>
      <c r="CI510" s="6">
        <f t="shared" si="2759"/>
        <v>0</v>
      </c>
      <c r="CJ510" s="6">
        <f t="shared" si="2760"/>
        <v>0</v>
      </c>
      <c r="CK510" s="6">
        <f t="shared" si="2761"/>
        <v>0</v>
      </c>
      <c r="CL510" s="6">
        <f t="shared" si="2762"/>
        <v>0</v>
      </c>
      <c r="CM510" s="6">
        <f t="shared" si="2763"/>
        <v>0</v>
      </c>
      <c r="CN510" s="6">
        <f t="shared" si="2764"/>
        <v>0</v>
      </c>
      <c r="CO510" s="6">
        <f t="shared" si="2765"/>
        <v>0</v>
      </c>
      <c r="CP510" s="6">
        <f t="shared" si="2766"/>
        <v>0</v>
      </c>
      <c r="CQ510" s="6">
        <f t="shared" si="2767"/>
        <v>0</v>
      </c>
      <c r="CR510" s="6">
        <f t="shared" si="2768"/>
        <v>0</v>
      </c>
      <c r="CS510" s="6">
        <f t="shared" si="2769"/>
        <v>0</v>
      </c>
      <c r="CT510" s="6">
        <f t="shared" si="2770"/>
        <v>0</v>
      </c>
      <c r="CU510" s="6">
        <f t="shared" si="2771"/>
        <v>0</v>
      </c>
      <c r="CV510" s="6">
        <f t="shared" si="2772"/>
        <v>0</v>
      </c>
      <c r="CW510" s="6">
        <f t="shared" si="2773"/>
        <v>0</v>
      </c>
      <c r="CX510" s="6">
        <f t="shared" si="2774"/>
        <v>0</v>
      </c>
      <c r="CY510" s="6">
        <f t="shared" si="2775"/>
        <v>0</v>
      </c>
      <c r="CZ510" s="6">
        <f t="shared" si="2776"/>
        <v>0</v>
      </c>
      <c r="DA510" s="6">
        <f t="shared" si="2777"/>
        <v>0</v>
      </c>
      <c r="DB510" s="6">
        <f t="shared" si="2778"/>
        <v>0</v>
      </c>
      <c r="DC510" s="6">
        <f t="shared" si="2779"/>
        <v>0</v>
      </c>
      <c r="DD510" s="133">
        <f t="shared" si="2780"/>
        <v>0</v>
      </c>
      <c r="DE510" s="133">
        <f t="shared" si="2781"/>
        <v>0</v>
      </c>
      <c r="DF510" s="133">
        <f t="shared" si="2782"/>
        <v>0</v>
      </c>
      <c r="DG510" s="133">
        <f t="shared" si="2783"/>
        <v>0</v>
      </c>
      <c r="DH510" s="56"/>
      <c r="DI510" s="56"/>
      <c r="DJ510" s="56"/>
      <c r="DK510" s="56"/>
      <c r="DL510" s="56"/>
    </row>
    <row r="511" spans="1:116" s="31" customFormat="1" ht="29.25" customHeight="1" thickTop="1" thickBot="1" x14ac:dyDescent="0.35">
      <c r="A511" s="4">
        <v>44531</v>
      </c>
      <c r="B511" s="5" t="s">
        <v>593</v>
      </c>
      <c r="C511" s="5" t="s">
        <v>29</v>
      </c>
      <c r="D511" s="12" t="s">
        <v>11</v>
      </c>
      <c r="E511" s="5" t="s">
        <v>542</v>
      </c>
      <c r="F511" s="5" t="s">
        <v>1</v>
      </c>
      <c r="G511" s="35" t="s">
        <v>634</v>
      </c>
      <c r="H511" s="53">
        <v>51</v>
      </c>
      <c r="I511" s="81">
        <v>-49</v>
      </c>
      <c r="J511" s="72">
        <v>-50</v>
      </c>
      <c r="K511" s="17">
        <f t="shared" si="1482"/>
        <v>1629.1</v>
      </c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72">
        <v>-50</v>
      </c>
      <c r="AC511" s="17"/>
      <c r="AD511" s="125"/>
      <c r="AE511" s="125"/>
      <c r="AF511" s="123"/>
      <c r="AG511" s="118">
        <f t="shared" ref="AG511" si="2784">IF(C511="HF",J511,0)</f>
        <v>-50</v>
      </c>
      <c r="AH511" s="6">
        <f t="shared" ref="AH511" si="2785">IF(C511="HF2",J511,0)</f>
        <v>0</v>
      </c>
      <c r="AI511" s="17">
        <f t="shared" ref="AI511" si="2786">IF(C511="HF3",J511,0)</f>
        <v>0</v>
      </c>
      <c r="AJ511" s="17">
        <f t="shared" ref="AJ511" si="2787">IF(C511="DP",J511,0)</f>
        <v>0</v>
      </c>
      <c r="AK511" s="20">
        <f t="shared" si="1481"/>
        <v>-50</v>
      </c>
      <c r="AL511" s="20">
        <f t="shared" si="1483"/>
        <v>1520.35</v>
      </c>
      <c r="AM511" s="20"/>
      <c r="AN511" s="6">
        <f t="shared" ref="AN511" si="2788">IF(B511="AUD/JPY",AG511,0)</f>
        <v>0</v>
      </c>
      <c r="AO511" s="6">
        <f t="shared" ref="AO511" si="2789">IF(B511="AUD/JPY",AH511,0)</f>
        <v>0</v>
      </c>
      <c r="AP511" s="17">
        <f t="shared" ref="AP511" si="2790">IF(B511="AUD/JPY",AI511,0)</f>
        <v>0</v>
      </c>
      <c r="AQ511" s="17">
        <f t="shared" ref="AQ511" si="2791">IF(B511="AUD/JPY",AJ511,0)</f>
        <v>0</v>
      </c>
      <c r="AR511" s="6">
        <f t="shared" ref="AR511" si="2792">IF(B511="AUD/USD",AG511,0)</f>
        <v>0</v>
      </c>
      <c r="AS511" s="6">
        <f t="shared" ref="AS511" si="2793">IF(B511="AUD/USD",AH511,0)</f>
        <v>0</v>
      </c>
      <c r="AT511" s="6">
        <f t="shared" ref="AT511" si="2794">IF(B511="AUD/USD",AI511,0)</f>
        <v>0</v>
      </c>
      <c r="AU511" s="6">
        <f t="shared" ref="AU511" si="2795">IF(B511="AUD/USD",AJ511,0)</f>
        <v>0</v>
      </c>
      <c r="AV511" s="6">
        <f t="shared" ref="AV511" si="2796">IF(B511="EUR/GBP",AG511,0)</f>
        <v>0</v>
      </c>
      <c r="AW511" s="6">
        <f t="shared" ref="AW511" si="2797">IF(B511="EUR/GBP",AH511,0)</f>
        <v>0</v>
      </c>
      <c r="AX511" s="6">
        <f t="shared" ref="AX511" si="2798">IF(B511="EUR/GBP",AI511,0)</f>
        <v>0</v>
      </c>
      <c r="AY511" s="6">
        <f t="shared" ref="AY511" si="2799">IF(B511="EUR/GBP",AJ511,0)</f>
        <v>0</v>
      </c>
      <c r="AZ511" s="6">
        <f t="shared" ref="AZ511" si="2800">IF(B511="EUR/JPY",AG511,0)</f>
        <v>0</v>
      </c>
      <c r="BA511" s="6">
        <f t="shared" ref="BA511" si="2801">IF(B511="EUR/JPY",AH511,0)</f>
        <v>0</v>
      </c>
      <c r="BB511" s="6">
        <f t="shared" ref="BB511" si="2802">IF(B511="EUR/JPY",AI511,0)</f>
        <v>0</v>
      </c>
      <c r="BC511" s="6">
        <f t="shared" ref="BC511" si="2803">IF(B511="EUR/JPY",AJ511,0)</f>
        <v>0</v>
      </c>
      <c r="BD511" s="6">
        <f t="shared" ref="BD511" si="2804">IF(B511="EUR/USD",AG511,0)</f>
        <v>0</v>
      </c>
      <c r="BE511" s="6">
        <f t="shared" ref="BE511" si="2805">IF(B511="EUR/USD",AH511,0)</f>
        <v>0</v>
      </c>
      <c r="BF511" s="6">
        <f t="shared" ref="BF511" si="2806">IF(B511="EUR/USD",AI511,0)</f>
        <v>0</v>
      </c>
      <c r="BG511" s="6">
        <f t="shared" ref="BG511" si="2807">IF(B511="EUR/USD",AJ511,0)</f>
        <v>0</v>
      </c>
      <c r="BH511" s="6">
        <f t="shared" ref="BH511" si="2808">IF(B511="GBP/JPY",AG511,0)</f>
        <v>0</v>
      </c>
      <c r="BI511" s="6">
        <f t="shared" ref="BI511" si="2809">IF(B511="GBP/JPY",AH511,0)</f>
        <v>0</v>
      </c>
      <c r="BJ511" s="6">
        <f t="shared" ref="BJ511" si="2810">IF(B511="GBP/JPY",AI511,0)</f>
        <v>0</v>
      </c>
      <c r="BK511" s="17">
        <f t="shared" ref="BK511" si="2811">IF(B511="GBP/JPY",AJ511,0)</f>
        <v>0</v>
      </c>
      <c r="BL511" s="6">
        <f t="shared" ref="BL511" si="2812">IF(B511="GBP/USD",AG511,0)</f>
        <v>0</v>
      </c>
      <c r="BM511" s="6">
        <f t="shared" ref="BM511" si="2813">IF(B511="GBP/USD",AH511,0)</f>
        <v>0</v>
      </c>
      <c r="BN511" s="6">
        <f t="shared" ref="BN511" si="2814">IF(B511="GBP/USD",AI511,0)</f>
        <v>0</v>
      </c>
      <c r="BO511" s="6">
        <f t="shared" ref="BO511" si="2815">IF(B511="GBP/USD",AJ511,0)</f>
        <v>0</v>
      </c>
      <c r="BP511" s="6">
        <f t="shared" ref="BP511" si="2816">IF(B511="USD/CAD",AG511,0)</f>
        <v>0</v>
      </c>
      <c r="BQ511" s="6">
        <f t="shared" ref="BQ511" si="2817">IF(B511="USD/CAD",AH511,0)</f>
        <v>0</v>
      </c>
      <c r="BR511" s="6">
        <f t="shared" ref="BR511" si="2818">IF(B511="USD/CAD",AI511,0)</f>
        <v>0</v>
      </c>
      <c r="BS511" s="6">
        <f t="shared" ref="BS511" si="2819">IF(B511="USD/CAD",AJ511,0)</f>
        <v>0</v>
      </c>
      <c r="BT511" s="6">
        <f t="shared" ref="BT511" si="2820">IF(B511="USD/CHF",AG511,0)</f>
        <v>0</v>
      </c>
      <c r="BU511" s="6">
        <f t="shared" ref="BU511" si="2821">IF(B511="USD/CHF",AH511,0)</f>
        <v>0</v>
      </c>
      <c r="BV511" s="17">
        <f t="shared" ref="BV511" si="2822">IF(B511="USD/CHF",AI511,0)</f>
        <v>0</v>
      </c>
      <c r="BW511" s="17">
        <f t="shared" ref="BW511" si="2823">IF(B511="USD/CHF",AJ511,0)</f>
        <v>0</v>
      </c>
      <c r="BX511" s="6">
        <f t="shared" ref="BX511" si="2824">IF(B511="USD/JPY",AG511,0)</f>
        <v>0</v>
      </c>
      <c r="BY511" s="6">
        <f t="shared" ref="BY511" si="2825">IF(B511="USD/JPY",AH511,0)</f>
        <v>0</v>
      </c>
      <c r="BZ511" s="6">
        <f t="shared" ref="BZ511" si="2826">IF(B511="USD/JPY",AI511,0)</f>
        <v>0</v>
      </c>
      <c r="CA511" s="6">
        <f t="shared" ref="CA511" si="2827">IF(B511="USD/JPY",AJ511,0)</f>
        <v>0</v>
      </c>
      <c r="CB511" s="6">
        <f t="shared" ref="CB511" si="2828">IF(B511="CRUDE",AG511,0)</f>
        <v>0</v>
      </c>
      <c r="CC511" s="6">
        <f t="shared" ref="CC511" si="2829">IF(B511="CRUDE",AH511,0)</f>
        <v>0</v>
      </c>
      <c r="CD511" s="6">
        <f t="shared" ref="CD511" si="2830">IF(B511="CRUDE",AI511,0)</f>
        <v>0</v>
      </c>
      <c r="CE511" s="6">
        <f t="shared" ref="CE511" si="2831">IF(B511="CRUDE",AJ511,0)</f>
        <v>0</v>
      </c>
      <c r="CF511" s="6">
        <f t="shared" ref="CF511" si="2832">IF(B511="GOLD",AG511,0)</f>
        <v>0</v>
      </c>
      <c r="CG511" s="6">
        <f t="shared" ref="CG511" si="2833">IF(B511="GOLD",AH511,0)</f>
        <v>0</v>
      </c>
      <c r="CH511" s="6">
        <f t="shared" ref="CH511" si="2834">IF(B511="GOLD",AI511,0)</f>
        <v>0</v>
      </c>
      <c r="CI511" s="6">
        <f t="shared" ref="CI511" si="2835">IF(B511="GOLD",AJ511,0)</f>
        <v>0</v>
      </c>
      <c r="CJ511" s="6">
        <f t="shared" ref="CJ511" si="2836">IF(B511="SILVER",AG511,0)</f>
        <v>0</v>
      </c>
      <c r="CK511" s="6">
        <f t="shared" ref="CK511" si="2837">IF(B511="SILVER",AH511,0)</f>
        <v>0</v>
      </c>
      <c r="CL511" s="6">
        <f t="shared" ref="CL511" si="2838">IF(B511="SILVER",AI511,0)</f>
        <v>0</v>
      </c>
      <c r="CM511" s="6">
        <f t="shared" ref="CM511" si="2839">IF(B511="SILVER",AJ511,0)</f>
        <v>0</v>
      </c>
      <c r="CN511" s="6">
        <f t="shared" ref="CN511" si="2840">IF(B511="US 500",AG511,0)</f>
        <v>0</v>
      </c>
      <c r="CO511" s="6">
        <f t="shared" ref="CO511" si="2841">IF(B511="US 500",AH511,0)</f>
        <v>0</v>
      </c>
      <c r="CP511" s="6">
        <f t="shared" ref="CP511" si="2842">IF(B511="US 500",AI511,0)</f>
        <v>0</v>
      </c>
      <c r="CQ511" s="6">
        <f t="shared" ref="CQ511" si="2843">IF(B511="US 500",AJ511,0)</f>
        <v>0</v>
      </c>
      <c r="CR511" s="6">
        <f t="shared" ref="CR511" si="2844">IF(B511="N GAS",AG511,0)</f>
        <v>0</v>
      </c>
      <c r="CS511" s="6">
        <f t="shared" ref="CS511" si="2845">IF(B511="N GAS",AH511,0)</f>
        <v>0</v>
      </c>
      <c r="CT511" s="6">
        <f t="shared" ref="CT511" si="2846">IF(B511="N GAS",AI511,0)</f>
        <v>0</v>
      </c>
      <c r="CU511" s="6">
        <f t="shared" ref="CU511" si="2847">IF(B511="N GAS",AJ511,0)</f>
        <v>0</v>
      </c>
      <c r="CV511" s="6">
        <f t="shared" ref="CV511" si="2848">IF(B511="SMALLCAP 2000",AG511,0)</f>
        <v>0</v>
      </c>
      <c r="CW511" s="6">
        <f t="shared" ref="CW511" si="2849">IF(B511="SMALLCAP 2000",AH511,0)</f>
        <v>0</v>
      </c>
      <c r="CX511" s="6">
        <f t="shared" ref="CX511" si="2850">IF(B511="SMALLCAP 2000",AI511,0)</f>
        <v>0</v>
      </c>
      <c r="CY511" s="6">
        <f t="shared" ref="CY511" si="2851">IF(B511="SMALLCAP 2000",AJ511,0)</f>
        <v>0</v>
      </c>
      <c r="CZ511" s="72">
        <f t="shared" si="2776"/>
        <v>-50</v>
      </c>
      <c r="DA511" s="6">
        <f t="shared" ref="DA511" si="2852">IF(B511="US TECH",AH511,0)</f>
        <v>0</v>
      </c>
      <c r="DB511" s="6">
        <f t="shared" ref="DB511" si="2853">IF(B511="US TECH",AI511,0)</f>
        <v>0</v>
      </c>
      <c r="DC511" s="6">
        <f t="shared" ref="DC511" si="2854">IF(B511="US TECH",AJ511,0)</f>
        <v>0</v>
      </c>
      <c r="DD511" s="133">
        <f t="shared" ref="DD511" si="2855">IF(B511="WALL ST 30",AG511,0)</f>
        <v>0</v>
      </c>
      <c r="DE511" s="133">
        <f t="shared" ref="DE511" si="2856">IF(B511="WALL ST 30",AH511,0)</f>
        <v>0</v>
      </c>
      <c r="DF511" s="133">
        <f t="shared" ref="DF511" si="2857">IF(B511="WALL ST 30",AI511,0)</f>
        <v>0</v>
      </c>
      <c r="DG511" s="133">
        <f t="shared" ref="DG511" si="2858">IF(B511="WALL ST 30",AJ511,0)</f>
        <v>0</v>
      </c>
      <c r="DH511" s="56"/>
      <c r="DI511" s="56"/>
      <c r="DJ511" s="56"/>
      <c r="DK511" s="56"/>
      <c r="DL511" s="56"/>
    </row>
    <row r="512" spans="1:116" s="31" customFormat="1" ht="29.25" customHeight="1" thickTop="1" thickBot="1" x14ac:dyDescent="0.35">
      <c r="A512" s="4">
        <v>44532</v>
      </c>
      <c r="B512" s="5" t="s">
        <v>4</v>
      </c>
      <c r="C512" s="5" t="s">
        <v>502</v>
      </c>
      <c r="D512" s="12" t="s">
        <v>11</v>
      </c>
      <c r="E512" s="5" t="s">
        <v>27</v>
      </c>
      <c r="F512" s="5" t="s">
        <v>30</v>
      </c>
      <c r="G512" s="35" t="s">
        <v>635</v>
      </c>
      <c r="H512" s="53">
        <v>51</v>
      </c>
      <c r="I512" s="82">
        <v>49</v>
      </c>
      <c r="J512" s="17">
        <v>47</v>
      </c>
      <c r="K512" s="17">
        <f t="shared" si="1482"/>
        <v>1676.1</v>
      </c>
      <c r="L512" s="17"/>
      <c r="M512" s="17"/>
      <c r="N512" s="68">
        <v>47</v>
      </c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25"/>
      <c r="AE512" s="125"/>
      <c r="AF512" s="123"/>
      <c r="AG512" s="117">
        <f t="shared" ref="AG512:AG514" si="2859">IF(C512="HF",J512,0)</f>
        <v>0</v>
      </c>
      <c r="AH512" s="6">
        <f t="shared" ref="AH512:AH514" si="2860">IF(C512="HF2",J512,0)</f>
        <v>0</v>
      </c>
      <c r="AI512" s="17">
        <f t="shared" ref="AI512:AI514" si="2861">IF(C512="HF3",J512,0)</f>
        <v>0</v>
      </c>
      <c r="AJ512" s="68">
        <f t="shared" ref="AJ512:AJ514" si="2862">IF(C512="DP",J512,0)</f>
        <v>47</v>
      </c>
      <c r="AK512" s="20">
        <f t="shared" si="1481"/>
        <v>0</v>
      </c>
      <c r="AL512" s="20">
        <f t="shared" si="1483"/>
        <v>1520.35</v>
      </c>
      <c r="AM512" s="20"/>
      <c r="AN512" s="6">
        <f t="shared" ref="AN512:AN514" si="2863">IF(B512="AUD/JPY",AG512,0)</f>
        <v>0</v>
      </c>
      <c r="AO512" s="6">
        <f t="shared" ref="AO512:AO514" si="2864">IF(B512="AUD/JPY",AH512,0)</f>
        <v>0</v>
      </c>
      <c r="AP512" s="17">
        <f t="shared" ref="AP512:AP514" si="2865">IF(B512="AUD/JPY",AI512,0)</f>
        <v>0</v>
      </c>
      <c r="AQ512" s="17">
        <f t="shared" ref="AQ512:AQ514" si="2866">IF(B512="AUD/JPY",AJ512,0)</f>
        <v>0</v>
      </c>
      <c r="AR512" s="6">
        <f t="shared" ref="AR512:AR514" si="2867">IF(B512="AUD/USD",AG512,0)</f>
        <v>0</v>
      </c>
      <c r="AS512" s="6">
        <f t="shared" ref="AS512:AS514" si="2868">IF(B512="AUD/USD",AH512,0)</f>
        <v>0</v>
      </c>
      <c r="AT512" s="6">
        <f t="shared" ref="AT512:AT514" si="2869">IF(B512="AUD/USD",AI512,0)</f>
        <v>0</v>
      </c>
      <c r="AU512" s="6">
        <f t="shared" ref="AU512:AU514" si="2870">IF(B512="AUD/USD",AJ512,0)</f>
        <v>0</v>
      </c>
      <c r="AV512" s="6">
        <f t="shared" ref="AV512:AV514" si="2871">IF(B512="EUR/GBP",AG512,0)</f>
        <v>0</v>
      </c>
      <c r="AW512" s="6">
        <f t="shared" ref="AW512:AW514" si="2872">IF(B512="EUR/GBP",AH512,0)</f>
        <v>0</v>
      </c>
      <c r="AX512" s="6">
        <f t="shared" ref="AX512:AX514" si="2873">IF(B512="EUR/GBP",AI512,0)</f>
        <v>0</v>
      </c>
      <c r="AY512" s="36">
        <f t="shared" ref="AY512:AY514" si="2874">IF(B512="EUR/GBP",AJ512,0)</f>
        <v>47</v>
      </c>
      <c r="AZ512" s="6">
        <f t="shared" ref="AZ512:AZ514" si="2875">IF(B512="EUR/JPY",AG512,0)</f>
        <v>0</v>
      </c>
      <c r="BA512" s="6">
        <f t="shared" ref="BA512:BA514" si="2876">IF(B512="EUR/JPY",AH512,0)</f>
        <v>0</v>
      </c>
      <c r="BB512" s="6">
        <f t="shared" ref="BB512:BB514" si="2877">IF(B512="EUR/JPY",AI512,0)</f>
        <v>0</v>
      </c>
      <c r="BC512" s="6">
        <f t="shared" ref="BC512:BC514" si="2878">IF(B512="EUR/JPY",AJ512,0)</f>
        <v>0</v>
      </c>
      <c r="BD512" s="6">
        <f t="shared" ref="BD512:BD514" si="2879">IF(B512="EUR/USD",AG512,0)</f>
        <v>0</v>
      </c>
      <c r="BE512" s="6">
        <f t="shared" ref="BE512:BE514" si="2880">IF(B512="EUR/USD",AH512,0)</f>
        <v>0</v>
      </c>
      <c r="BF512" s="6">
        <f t="shared" ref="BF512:BF514" si="2881">IF(B512="EUR/USD",AI512,0)</f>
        <v>0</v>
      </c>
      <c r="BG512" s="6">
        <f t="shared" ref="BG512:BG514" si="2882">IF(B512="EUR/USD",AJ512,0)</f>
        <v>0</v>
      </c>
      <c r="BH512" s="6">
        <f t="shared" ref="BH512:BH514" si="2883">IF(B512="GBP/JPY",AG512,0)</f>
        <v>0</v>
      </c>
      <c r="BI512" s="6">
        <f t="shared" ref="BI512:BI514" si="2884">IF(B512="GBP/JPY",AH512,0)</f>
        <v>0</v>
      </c>
      <c r="BJ512" s="6">
        <f t="shared" ref="BJ512:BJ514" si="2885">IF(B512="GBP/JPY",AI512,0)</f>
        <v>0</v>
      </c>
      <c r="BK512" s="17">
        <f t="shared" ref="BK512:BK514" si="2886">IF(B512="GBP/JPY",AJ512,0)</f>
        <v>0</v>
      </c>
      <c r="BL512" s="6">
        <f t="shared" ref="BL512:BL514" si="2887">IF(B512="GBP/USD",AG512,0)</f>
        <v>0</v>
      </c>
      <c r="BM512" s="6">
        <f t="shared" ref="BM512:BM514" si="2888">IF(B512="GBP/USD",AH512,0)</f>
        <v>0</v>
      </c>
      <c r="BN512" s="6">
        <f t="shared" ref="BN512:BN514" si="2889">IF(B512="GBP/USD",AI512,0)</f>
        <v>0</v>
      </c>
      <c r="BO512" s="6">
        <f t="shared" ref="BO512:BO514" si="2890">IF(B512="GBP/USD",AJ512,0)</f>
        <v>0</v>
      </c>
      <c r="BP512" s="6">
        <f t="shared" ref="BP512:BP514" si="2891">IF(B512="USD/CAD",AG512,0)</f>
        <v>0</v>
      </c>
      <c r="BQ512" s="6">
        <f t="shared" ref="BQ512:BQ514" si="2892">IF(B512="USD/CAD",AH512,0)</f>
        <v>0</v>
      </c>
      <c r="BR512" s="6">
        <f t="shared" ref="BR512:BR514" si="2893">IF(B512="USD/CAD",AI512,0)</f>
        <v>0</v>
      </c>
      <c r="BS512" s="6">
        <f t="shared" ref="BS512:BS514" si="2894">IF(B512="USD/CAD",AJ512,0)</f>
        <v>0</v>
      </c>
      <c r="BT512" s="6">
        <f t="shared" ref="BT512:BT514" si="2895">IF(B512="USD/CHF",AG512,0)</f>
        <v>0</v>
      </c>
      <c r="BU512" s="6">
        <f t="shared" ref="BU512:BU514" si="2896">IF(B512="USD/CHF",AH512,0)</f>
        <v>0</v>
      </c>
      <c r="BV512" s="17">
        <f t="shared" ref="BV512:BV514" si="2897">IF(B512="USD/CHF",AI512,0)</f>
        <v>0</v>
      </c>
      <c r="BW512" s="17">
        <f t="shared" ref="BW512:BW514" si="2898">IF(B512="USD/CHF",AJ512,0)</f>
        <v>0</v>
      </c>
      <c r="BX512" s="6">
        <f t="shared" ref="BX512:BX514" si="2899">IF(B512="USD/JPY",AG512,0)</f>
        <v>0</v>
      </c>
      <c r="BY512" s="6">
        <f t="shared" ref="BY512:BY514" si="2900">IF(B512="USD/JPY",AH512,0)</f>
        <v>0</v>
      </c>
      <c r="BZ512" s="6">
        <f t="shared" ref="BZ512:BZ514" si="2901">IF(B512="USD/JPY",AI512,0)</f>
        <v>0</v>
      </c>
      <c r="CA512" s="6">
        <f t="shared" ref="CA512:CA514" si="2902">IF(B512="USD/JPY",AJ512,0)</f>
        <v>0</v>
      </c>
      <c r="CB512" s="6">
        <f t="shared" ref="CB512:CB514" si="2903">IF(B512="CRUDE",AG512,0)</f>
        <v>0</v>
      </c>
      <c r="CC512" s="6">
        <f t="shared" ref="CC512:CC514" si="2904">IF(B512="CRUDE",AH512,0)</f>
        <v>0</v>
      </c>
      <c r="CD512" s="6">
        <f t="shared" ref="CD512:CD514" si="2905">IF(B512="CRUDE",AI512,0)</f>
        <v>0</v>
      </c>
      <c r="CE512" s="6">
        <f t="shared" ref="CE512:CE514" si="2906">IF(B512="CRUDE",AJ512,0)</f>
        <v>0</v>
      </c>
      <c r="CF512" s="6">
        <f t="shared" ref="CF512:CF514" si="2907">IF(B512="GOLD",AG512,0)</f>
        <v>0</v>
      </c>
      <c r="CG512" s="6">
        <f t="shared" ref="CG512:CG514" si="2908">IF(B512="GOLD",AH512,0)</f>
        <v>0</v>
      </c>
      <c r="CH512" s="6">
        <f t="shared" ref="CH512:CH514" si="2909">IF(B512="GOLD",AI512,0)</f>
        <v>0</v>
      </c>
      <c r="CI512" s="6">
        <f t="shared" ref="CI512:CI514" si="2910">IF(B512="GOLD",AJ512,0)</f>
        <v>0</v>
      </c>
      <c r="CJ512" s="6">
        <f t="shared" ref="CJ512:CJ514" si="2911">IF(B512="SILVER",AG512,0)</f>
        <v>0</v>
      </c>
      <c r="CK512" s="6">
        <f t="shared" ref="CK512:CK514" si="2912">IF(B512="SILVER",AH512,0)</f>
        <v>0</v>
      </c>
      <c r="CL512" s="6">
        <f t="shared" ref="CL512:CL514" si="2913">IF(B512="SILVER",AI512,0)</f>
        <v>0</v>
      </c>
      <c r="CM512" s="6">
        <f t="shared" ref="CM512:CM514" si="2914">IF(B512="SILVER",AJ512,0)</f>
        <v>0</v>
      </c>
      <c r="CN512" s="6">
        <f t="shared" ref="CN512:CN514" si="2915">IF(B512="US 500",AG512,0)</f>
        <v>0</v>
      </c>
      <c r="CO512" s="6">
        <f t="shared" ref="CO512:CO514" si="2916">IF(B512="US 500",AH512,0)</f>
        <v>0</v>
      </c>
      <c r="CP512" s="6">
        <f t="shared" ref="CP512:CP514" si="2917">IF(B512="US 500",AI512,0)</f>
        <v>0</v>
      </c>
      <c r="CQ512" s="6">
        <f t="shared" ref="CQ512:CQ514" si="2918">IF(B512="US 500",AJ512,0)</f>
        <v>0</v>
      </c>
      <c r="CR512" s="6">
        <f t="shared" ref="CR512:CR514" si="2919">IF(B512="N GAS",AG512,0)</f>
        <v>0</v>
      </c>
      <c r="CS512" s="6">
        <f t="shared" ref="CS512:CS514" si="2920">IF(B512="N GAS",AH512,0)</f>
        <v>0</v>
      </c>
      <c r="CT512" s="6">
        <f t="shared" ref="CT512:CT514" si="2921">IF(B512="N GAS",AI512,0)</f>
        <v>0</v>
      </c>
      <c r="CU512" s="6">
        <f t="shared" ref="CU512:CU514" si="2922">IF(B512="N GAS",AJ512,0)</f>
        <v>0</v>
      </c>
      <c r="CV512" s="6">
        <f t="shared" ref="CV512:CV514" si="2923">IF(B512="SMALLCAP 2000",AG512,0)</f>
        <v>0</v>
      </c>
      <c r="CW512" s="6">
        <f t="shared" ref="CW512:CW514" si="2924">IF(B512="SMALLCAP 2000",AH512,0)</f>
        <v>0</v>
      </c>
      <c r="CX512" s="6">
        <f t="shared" ref="CX512:CX514" si="2925">IF(B512="SMALLCAP 2000",AI512,0)</f>
        <v>0</v>
      </c>
      <c r="CY512" s="6">
        <f t="shared" ref="CY512:CY514" si="2926">IF(B512="SMALLCAP 2000",AJ512,0)</f>
        <v>0</v>
      </c>
      <c r="CZ512" s="17">
        <f t="shared" ref="CZ512:CZ514" si="2927">IF(B512="US TECH",AG512,0)</f>
        <v>0</v>
      </c>
      <c r="DA512" s="6">
        <f t="shared" ref="DA512:DA514" si="2928">IF(B512="US TECH",AH512,0)</f>
        <v>0</v>
      </c>
      <c r="DB512" s="6">
        <f t="shared" ref="DB512:DB514" si="2929">IF(B512="US TECH",AI512,0)</f>
        <v>0</v>
      </c>
      <c r="DC512" s="6">
        <f t="shared" ref="DC512:DC514" si="2930">IF(B512="US TECH",AJ512,0)</f>
        <v>0</v>
      </c>
      <c r="DD512" s="133">
        <f t="shared" ref="DD512:DD514" si="2931">IF(B512="WALL ST 30",AG512,0)</f>
        <v>0</v>
      </c>
      <c r="DE512" s="133">
        <f t="shared" ref="DE512:DE514" si="2932">IF(B512="WALL ST 30",AH512,0)</f>
        <v>0</v>
      </c>
      <c r="DF512" s="133">
        <f t="shared" ref="DF512:DF514" si="2933">IF(B512="WALL ST 30",AI512,0)</f>
        <v>0</v>
      </c>
      <c r="DG512" s="133">
        <f t="shared" ref="DG512:DG514" si="2934">IF(B512="WALL ST 30",AJ512,0)</f>
        <v>0</v>
      </c>
      <c r="DH512" s="56"/>
      <c r="DI512" s="56"/>
      <c r="DJ512" s="56"/>
      <c r="DK512" s="56"/>
      <c r="DL512" s="56"/>
    </row>
    <row r="513" spans="1:116" s="31" customFormat="1" ht="29.25" customHeight="1" thickTop="1" thickBot="1" x14ac:dyDescent="0.35">
      <c r="A513" s="4">
        <v>44532</v>
      </c>
      <c r="B513" s="5" t="s">
        <v>6</v>
      </c>
      <c r="C513" s="5" t="s">
        <v>502</v>
      </c>
      <c r="D513" s="12" t="s">
        <v>11</v>
      </c>
      <c r="E513" s="5" t="s">
        <v>27</v>
      </c>
      <c r="F513" s="5" t="s">
        <v>30</v>
      </c>
      <c r="G513" s="35" t="s">
        <v>636</v>
      </c>
      <c r="H513" s="53">
        <v>52.25</v>
      </c>
      <c r="I513" s="82">
        <v>47.75</v>
      </c>
      <c r="J513" s="17">
        <v>45.75</v>
      </c>
      <c r="K513" s="17">
        <f t="shared" si="1482"/>
        <v>1721.85</v>
      </c>
      <c r="L513" s="17"/>
      <c r="M513" s="17"/>
      <c r="N513" s="17"/>
      <c r="O513" s="17"/>
      <c r="P513" s="68">
        <v>45.75</v>
      </c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25"/>
      <c r="AE513" s="125"/>
      <c r="AF513" s="123"/>
      <c r="AG513" s="117">
        <f t="shared" si="2859"/>
        <v>0</v>
      </c>
      <c r="AH513" s="6">
        <f t="shared" si="2860"/>
        <v>0</v>
      </c>
      <c r="AI513" s="17">
        <f t="shared" si="2861"/>
        <v>0</v>
      </c>
      <c r="AJ513" s="68">
        <f t="shared" si="2862"/>
        <v>45.75</v>
      </c>
      <c r="AK513" s="20">
        <f t="shared" si="1481"/>
        <v>0</v>
      </c>
      <c r="AL513" s="20">
        <f t="shared" si="1483"/>
        <v>1520.35</v>
      </c>
      <c r="AM513" s="20"/>
      <c r="AN513" s="6">
        <f t="shared" si="2863"/>
        <v>0</v>
      </c>
      <c r="AO513" s="6">
        <f t="shared" si="2864"/>
        <v>0</v>
      </c>
      <c r="AP513" s="17">
        <f t="shared" si="2865"/>
        <v>0</v>
      </c>
      <c r="AQ513" s="17">
        <f t="shared" si="2866"/>
        <v>0</v>
      </c>
      <c r="AR513" s="6">
        <f t="shared" si="2867"/>
        <v>0</v>
      </c>
      <c r="AS513" s="6">
        <f t="shared" si="2868"/>
        <v>0</v>
      </c>
      <c r="AT513" s="6">
        <f t="shared" si="2869"/>
        <v>0</v>
      </c>
      <c r="AU513" s="6">
        <f t="shared" si="2870"/>
        <v>0</v>
      </c>
      <c r="AV513" s="6">
        <f t="shared" si="2871"/>
        <v>0</v>
      </c>
      <c r="AW513" s="6">
        <f t="shared" si="2872"/>
        <v>0</v>
      </c>
      <c r="AX513" s="6">
        <f t="shared" si="2873"/>
        <v>0</v>
      </c>
      <c r="AY513" s="6">
        <f t="shared" si="2874"/>
        <v>0</v>
      </c>
      <c r="AZ513" s="6">
        <f t="shared" si="2875"/>
        <v>0</v>
      </c>
      <c r="BA513" s="6">
        <f t="shared" si="2876"/>
        <v>0</v>
      </c>
      <c r="BB513" s="6">
        <f t="shared" si="2877"/>
        <v>0</v>
      </c>
      <c r="BC513" s="6">
        <f t="shared" si="2878"/>
        <v>0</v>
      </c>
      <c r="BD513" s="6">
        <f t="shared" si="2879"/>
        <v>0</v>
      </c>
      <c r="BE513" s="6">
        <f t="shared" si="2880"/>
        <v>0</v>
      </c>
      <c r="BF513" s="6">
        <f t="shared" si="2881"/>
        <v>0</v>
      </c>
      <c r="BG513" s="36">
        <f t="shared" si="2882"/>
        <v>45.75</v>
      </c>
      <c r="BH513" s="6">
        <f t="shared" si="2883"/>
        <v>0</v>
      </c>
      <c r="BI513" s="6">
        <f t="shared" si="2884"/>
        <v>0</v>
      </c>
      <c r="BJ513" s="6">
        <f t="shared" si="2885"/>
        <v>0</v>
      </c>
      <c r="BK513" s="17">
        <f t="shared" si="2886"/>
        <v>0</v>
      </c>
      <c r="BL513" s="6">
        <f t="shared" si="2887"/>
        <v>0</v>
      </c>
      <c r="BM513" s="6">
        <f t="shared" si="2888"/>
        <v>0</v>
      </c>
      <c r="BN513" s="6">
        <f t="shared" si="2889"/>
        <v>0</v>
      </c>
      <c r="BO513" s="6">
        <f t="shared" si="2890"/>
        <v>0</v>
      </c>
      <c r="BP513" s="6">
        <f t="shared" si="2891"/>
        <v>0</v>
      </c>
      <c r="BQ513" s="6">
        <f t="shared" si="2892"/>
        <v>0</v>
      </c>
      <c r="BR513" s="6">
        <f t="shared" si="2893"/>
        <v>0</v>
      </c>
      <c r="BS513" s="6">
        <f t="shared" si="2894"/>
        <v>0</v>
      </c>
      <c r="BT513" s="6">
        <f t="shared" si="2895"/>
        <v>0</v>
      </c>
      <c r="BU513" s="6">
        <f t="shared" si="2896"/>
        <v>0</v>
      </c>
      <c r="BV513" s="17">
        <f t="shared" si="2897"/>
        <v>0</v>
      </c>
      <c r="BW513" s="17">
        <f t="shared" si="2898"/>
        <v>0</v>
      </c>
      <c r="BX513" s="6">
        <f t="shared" si="2899"/>
        <v>0</v>
      </c>
      <c r="BY513" s="6">
        <f t="shared" si="2900"/>
        <v>0</v>
      </c>
      <c r="BZ513" s="6">
        <f t="shared" si="2901"/>
        <v>0</v>
      </c>
      <c r="CA513" s="6">
        <f t="shared" si="2902"/>
        <v>0</v>
      </c>
      <c r="CB513" s="6">
        <f t="shared" si="2903"/>
        <v>0</v>
      </c>
      <c r="CC513" s="6">
        <f t="shared" si="2904"/>
        <v>0</v>
      </c>
      <c r="CD513" s="6">
        <f t="shared" si="2905"/>
        <v>0</v>
      </c>
      <c r="CE513" s="6">
        <f t="shared" si="2906"/>
        <v>0</v>
      </c>
      <c r="CF513" s="6">
        <f t="shared" si="2907"/>
        <v>0</v>
      </c>
      <c r="CG513" s="6">
        <f t="shared" si="2908"/>
        <v>0</v>
      </c>
      <c r="CH513" s="6">
        <f t="shared" si="2909"/>
        <v>0</v>
      </c>
      <c r="CI513" s="6">
        <f t="shared" si="2910"/>
        <v>0</v>
      </c>
      <c r="CJ513" s="6">
        <f t="shared" si="2911"/>
        <v>0</v>
      </c>
      <c r="CK513" s="6">
        <f t="shared" si="2912"/>
        <v>0</v>
      </c>
      <c r="CL513" s="6">
        <f t="shared" si="2913"/>
        <v>0</v>
      </c>
      <c r="CM513" s="6">
        <f t="shared" si="2914"/>
        <v>0</v>
      </c>
      <c r="CN513" s="6">
        <f t="shared" si="2915"/>
        <v>0</v>
      </c>
      <c r="CO513" s="6">
        <f t="shared" si="2916"/>
        <v>0</v>
      </c>
      <c r="CP513" s="6">
        <f t="shared" si="2917"/>
        <v>0</v>
      </c>
      <c r="CQ513" s="6">
        <f t="shared" si="2918"/>
        <v>0</v>
      </c>
      <c r="CR513" s="6">
        <f t="shared" si="2919"/>
        <v>0</v>
      </c>
      <c r="CS513" s="6">
        <f t="shared" si="2920"/>
        <v>0</v>
      </c>
      <c r="CT513" s="6">
        <f t="shared" si="2921"/>
        <v>0</v>
      </c>
      <c r="CU513" s="6">
        <f t="shared" si="2922"/>
        <v>0</v>
      </c>
      <c r="CV513" s="6">
        <f t="shared" si="2923"/>
        <v>0</v>
      </c>
      <c r="CW513" s="6">
        <f t="shared" si="2924"/>
        <v>0</v>
      </c>
      <c r="CX513" s="6">
        <f t="shared" si="2925"/>
        <v>0</v>
      </c>
      <c r="CY513" s="6">
        <f t="shared" si="2926"/>
        <v>0</v>
      </c>
      <c r="CZ513" s="17">
        <f t="shared" si="2927"/>
        <v>0</v>
      </c>
      <c r="DA513" s="6">
        <f t="shared" si="2928"/>
        <v>0</v>
      </c>
      <c r="DB513" s="6">
        <f t="shared" si="2929"/>
        <v>0</v>
      </c>
      <c r="DC513" s="6">
        <f t="shared" si="2930"/>
        <v>0</v>
      </c>
      <c r="DD513" s="133">
        <f t="shared" si="2931"/>
        <v>0</v>
      </c>
      <c r="DE513" s="133">
        <f t="shared" si="2932"/>
        <v>0</v>
      </c>
      <c r="DF513" s="133">
        <f t="shared" si="2933"/>
        <v>0</v>
      </c>
      <c r="DG513" s="133">
        <f t="shared" si="2934"/>
        <v>0</v>
      </c>
      <c r="DH513" s="56"/>
      <c r="DI513" s="56"/>
      <c r="DJ513" s="56"/>
      <c r="DK513" s="56"/>
      <c r="DL513" s="56"/>
    </row>
    <row r="514" spans="1:116" s="31" customFormat="1" ht="29.25" customHeight="1" thickTop="1" thickBot="1" x14ac:dyDescent="0.35">
      <c r="A514" s="4">
        <v>44532</v>
      </c>
      <c r="B514" s="5" t="s">
        <v>10</v>
      </c>
      <c r="C514" s="5" t="s">
        <v>502</v>
      </c>
      <c r="D514" s="12" t="s">
        <v>11</v>
      </c>
      <c r="E514" s="5" t="s">
        <v>27</v>
      </c>
      <c r="F514" s="5" t="s">
        <v>1</v>
      </c>
      <c r="G514" s="35" t="s">
        <v>637</v>
      </c>
      <c r="H514" s="53">
        <v>48.75</v>
      </c>
      <c r="I514" s="82">
        <v>48.75</v>
      </c>
      <c r="J514" s="17">
        <v>46.75</v>
      </c>
      <c r="K514" s="17">
        <f t="shared" si="1482"/>
        <v>1768.6</v>
      </c>
      <c r="L514" s="17"/>
      <c r="M514" s="17"/>
      <c r="N514" s="17"/>
      <c r="O514" s="17"/>
      <c r="P514" s="17"/>
      <c r="Q514" s="17"/>
      <c r="R514" s="17"/>
      <c r="S514" s="17"/>
      <c r="T514" s="68">
        <v>46.75</v>
      </c>
      <c r="U514" s="17"/>
      <c r="V514" s="17"/>
      <c r="W514" s="17"/>
      <c r="X514" s="17"/>
      <c r="Y514" s="17"/>
      <c r="Z514" s="17"/>
      <c r="AA514" s="17"/>
      <c r="AB514" s="17"/>
      <c r="AC514" s="17"/>
      <c r="AD514" s="125"/>
      <c r="AE514" s="125"/>
      <c r="AF514" s="123"/>
      <c r="AG514" s="117">
        <f t="shared" si="2859"/>
        <v>0</v>
      </c>
      <c r="AH514" s="6">
        <f t="shared" si="2860"/>
        <v>0</v>
      </c>
      <c r="AI514" s="17">
        <f t="shared" si="2861"/>
        <v>0</v>
      </c>
      <c r="AJ514" s="68">
        <f t="shared" si="2862"/>
        <v>46.75</v>
      </c>
      <c r="AK514" s="20">
        <f t="shared" si="1481"/>
        <v>0</v>
      </c>
      <c r="AL514" s="20">
        <f t="shared" si="1483"/>
        <v>1520.35</v>
      </c>
      <c r="AM514" s="20"/>
      <c r="AN514" s="6">
        <f t="shared" si="2863"/>
        <v>0</v>
      </c>
      <c r="AO514" s="6">
        <f t="shared" si="2864"/>
        <v>0</v>
      </c>
      <c r="AP514" s="17">
        <f t="shared" si="2865"/>
        <v>0</v>
      </c>
      <c r="AQ514" s="17">
        <f t="shared" si="2866"/>
        <v>0</v>
      </c>
      <c r="AR514" s="6">
        <f t="shared" si="2867"/>
        <v>0</v>
      </c>
      <c r="AS514" s="6">
        <f t="shared" si="2868"/>
        <v>0</v>
      </c>
      <c r="AT514" s="6">
        <f t="shared" si="2869"/>
        <v>0</v>
      </c>
      <c r="AU514" s="6">
        <f t="shared" si="2870"/>
        <v>0</v>
      </c>
      <c r="AV514" s="6">
        <f t="shared" si="2871"/>
        <v>0</v>
      </c>
      <c r="AW514" s="6">
        <f t="shared" si="2872"/>
        <v>0</v>
      </c>
      <c r="AX514" s="6">
        <f t="shared" si="2873"/>
        <v>0</v>
      </c>
      <c r="AY514" s="6">
        <f t="shared" si="2874"/>
        <v>0</v>
      </c>
      <c r="AZ514" s="6">
        <f t="shared" si="2875"/>
        <v>0</v>
      </c>
      <c r="BA514" s="6">
        <f t="shared" si="2876"/>
        <v>0</v>
      </c>
      <c r="BB514" s="6">
        <f t="shared" si="2877"/>
        <v>0</v>
      </c>
      <c r="BC514" s="6">
        <f t="shared" si="2878"/>
        <v>0</v>
      </c>
      <c r="BD514" s="6">
        <f t="shared" si="2879"/>
        <v>0</v>
      </c>
      <c r="BE514" s="6">
        <f t="shared" si="2880"/>
        <v>0</v>
      </c>
      <c r="BF514" s="6">
        <f t="shared" si="2881"/>
        <v>0</v>
      </c>
      <c r="BG514" s="6">
        <f t="shared" si="2882"/>
        <v>0</v>
      </c>
      <c r="BH514" s="6">
        <f t="shared" si="2883"/>
        <v>0</v>
      </c>
      <c r="BI514" s="6">
        <f t="shared" si="2884"/>
        <v>0</v>
      </c>
      <c r="BJ514" s="6">
        <f t="shared" si="2885"/>
        <v>0</v>
      </c>
      <c r="BK514" s="17">
        <f t="shared" si="2886"/>
        <v>0</v>
      </c>
      <c r="BL514" s="6">
        <f t="shared" si="2887"/>
        <v>0</v>
      </c>
      <c r="BM514" s="6">
        <f t="shared" si="2888"/>
        <v>0</v>
      </c>
      <c r="BN514" s="6">
        <f t="shared" si="2889"/>
        <v>0</v>
      </c>
      <c r="BO514" s="6">
        <f t="shared" si="2890"/>
        <v>0</v>
      </c>
      <c r="BP514" s="6">
        <f t="shared" si="2891"/>
        <v>0</v>
      </c>
      <c r="BQ514" s="6">
        <f t="shared" si="2892"/>
        <v>0</v>
      </c>
      <c r="BR514" s="6">
        <f t="shared" si="2893"/>
        <v>0</v>
      </c>
      <c r="BS514" s="6">
        <f t="shared" si="2894"/>
        <v>0</v>
      </c>
      <c r="BT514" s="6">
        <f t="shared" si="2895"/>
        <v>0</v>
      </c>
      <c r="BU514" s="6">
        <f t="shared" si="2896"/>
        <v>0</v>
      </c>
      <c r="BV514" s="17">
        <f t="shared" si="2897"/>
        <v>0</v>
      </c>
      <c r="BW514" s="68">
        <f t="shared" si="2898"/>
        <v>46.75</v>
      </c>
      <c r="BX514" s="6">
        <f t="shared" si="2899"/>
        <v>0</v>
      </c>
      <c r="BY514" s="6">
        <f t="shared" si="2900"/>
        <v>0</v>
      </c>
      <c r="BZ514" s="6">
        <f t="shared" si="2901"/>
        <v>0</v>
      </c>
      <c r="CA514" s="6">
        <f t="shared" si="2902"/>
        <v>0</v>
      </c>
      <c r="CB514" s="6">
        <f t="shared" si="2903"/>
        <v>0</v>
      </c>
      <c r="CC514" s="6">
        <f t="shared" si="2904"/>
        <v>0</v>
      </c>
      <c r="CD514" s="6">
        <f t="shared" si="2905"/>
        <v>0</v>
      </c>
      <c r="CE514" s="6">
        <f t="shared" si="2906"/>
        <v>0</v>
      </c>
      <c r="CF514" s="6">
        <f t="shared" si="2907"/>
        <v>0</v>
      </c>
      <c r="CG514" s="6">
        <f t="shared" si="2908"/>
        <v>0</v>
      </c>
      <c r="CH514" s="6">
        <f t="shared" si="2909"/>
        <v>0</v>
      </c>
      <c r="CI514" s="6">
        <f t="shared" si="2910"/>
        <v>0</v>
      </c>
      <c r="CJ514" s="6">
        <f t="shared" si="2911"/>
        <v>0</v>
      </c>
      <c r="CK514" s="6">
        <f t="shared" si="2912"/>
        <v>0</v>
      </c>
      <c r="CL514" s="6">
        <f t="shared" si="2913"/>
        <v>0</v>
      </c>
      <c r="CM514" s="6">
        <f t="shared" si="2914"/>
        <v>0</v>
      </c>
      <c r="CN514" s="6">
        <f t="shared" si="2915"/>
        <v>0</v>
      </c>
      <c r="CO514" s="6">
        <f t="shared" si="2916"/>
        <v>0</v>
      </c>
      <c r="CP514" s="6">
        <f t="shared" si="2917"/>
        <v>0</v>
      </c>
      <c r="CQ514" s="6">
        <f t="shared" si="2918"/>
        <v>0</v>
      </c>
      <c r="CR514" s="6">
        <f t="shared" si="2919"/>
        <v>0</v>
      </c>
      <c r="CS514" s="6">
        <f t="shared" si="2920"/>
        <v>0</v>
      </c>
      <c r="CT514" s="6">
        <f t="shared" si="2921"/>
        <v>0</v>
      </c>
      <c r="CU514" s="6">
        <f t="shared" si="2922"/>
        <v>0</v>
      </c>
      <c r="CV514" s="6">
        <f t="shared" si="2923"/>
        <v>0</v>
      </c>
      <c r="CW514" s="6">
        <f t="shared" si="2924"/>
        <v>0</v>
      </c>
      <c r="CX514" s="6">
        <f t="shared" si="2925"/>
        <v>0</v>
      </c>
      <c r="CY514" s="6">
        <f t="shared" si="2926"/>
        <v>0</v>
      </c>
      <c r="CZ514" s="17">
        <f t="shared" si="2927"/>
        <v>0</v>
      </c>
      <c r="DA514" s="6">
        <f t="shared" si="2928"/>
        <v>0</v>
      </c>
      <c r="DB514" s="6">
        <f t="shared" si="2929"/>
        <v>0</v>
      </c>
      <c r="DC514" s="6">
        <f t="shared" si="2930"/>
        <v>0</v>
      </c>
      <c r="DD514" s="133">
        <f t="shared" si="2931"/>
        <v>0</v>
      </c>
      <c r="DE514" s="133">
        <f t="shared" si="2932"/>
        <v>0</v>
      </c>
      <c r="DF514" s="133">
        <f t="shared" si="2933"/>
        <v>0</v>
      </c>
      <c r="DG514" s="133">
        <f t="shared" si="2934"/>
        <v>0</v>
      </c>
      <c r="DH514" s="56"/>
      <c r="DI514" s="56"/>
      <c r="DJ514" s="56"/>
      <c r="DK514" s="56"/>
      <c r="DL514" s="56"/>
    </row>
    <row r="515" spans="1:116" s="31" customFormat="1" ht="29.25" customHeight="1" thickTop="1" thickBot="1" x14ac:dyDescent="0.35">
      <c r="A515" s="4">
        <v>44535</v>
      </c>
      <c r="B515" s="5" t="s">
        <v>25</v>
      </c>
      <c r="C515" s="5" t="s">
        <v>502</v>
      </c>
      <c r="D515" s="12" t="s">
        <v>11</v>
      </c>
      <c r="E515" s="5" t="s">
        <v>65</v>
      </c>
      <c r="F515" s="5" t="s">
        <v>1</v>
      </c>
      <c r="G515" s="35" t="s">
        <v>638</v>
      </c>
      <c r="H515" s="53">
        <v>50.25</v>
      </c>
      <c r="I515" s="82">
        <v>50.25</v>
      </c>
      <c r="J515" s="17">
        <v>48.25</v>
      </c>
      <c r="K515" s="17">
        <f t="shared" si="1482"/>
        <v>1816.85</v>
      </c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68">
        <v>48.25</v>
      </c>
      <c r="Y515" s="17"/>
      <c r="Z515" s="17"/>
      <c r="AA515" s="17"/>
      <c r="AB515" s="17"/>
      <c r="AC515" s="17"/>
      <c r="AD515" s="125"/>
      <c r="AE515" s="125"/>
      <c r="AF515" s="123"/>
      <c r="AG515" s="117">
        <f t="shared" ref="AG515" si="2935">IF(C515="HF",J515,0)</f>
        <v>0</v>
      </c>
      <c r="AH515" s="6">
        <f t="shared" ref="AH515" si="2936">IF(C515="HF2",J515,0)</f>
        <v>0</v>
      </c>
      <c r="AI515" s="17">
        <f t="shared" ref="AI515" si="2937">IF(C515="HF3",J515,0)</f>
        <v>0</v>
      </c>
      <c r="AJ515" s="68">
        <f t="shared" ref="AJ515" si="2938">IF(C515="DP",J515,0)</f>
        <v>48.25</v>
      </c>
      <c r="AK515" s="20">
        <f t="shared" ref="AK515:AK578" si="2939">+SUM(AG515:AI515)</f>
        <v>0</v>
      </c>
      <c r="AL515" s="20">
        <f t="shared" si="1483"/>
        <v>1520.35</v>
      </c>
      <c r="AM515" s="20"/>
      <c r="AN515" s="6">
        <f t="shared" ref="AN515" si="2940">IF(B515="AUD/JPY",AG515,0)</f>
        <v>0</v>
      </c>
      <c r="AO515" s="6">
        <f t="shared" ref="AO515" si="2941">IF(B515="AUD/JPY",AH515,0)</f>
        <v>0</v>
      </c>
      <c r="AP515" s="17">
        <f t="shared" ref="AP515" si="2942">IF(B515="AUD/JPY",AI515,0)</f>
        <v>0</v>
      </c>
      <c r="AQ515" s="17">
        <f t="shared" ref="AQ515" si="2943">IF(B515="AUD/JPY",AJ515,0)</f>
        <v>0</v>
      </c>
      <c r="AR515" s="6">
        <f t="shared" ref="AR515" si="2944">IF(B515="AUD/USD",AG515,0)</f>
        <v>0</v>
      </c>
      <c r="AS515" s="6">
        <f t="shared" ref="AS515" si="2945">IF(B515="AUD/USD",AH515,0)</f>
        <v>0</v>
      </c>
      <c r="AT515" s="6">
        <f t="shared" ref="AT515" si="2946">IF(B515="AUD/USD",AI515,0)</f>
        <v>0</v>
      </c>
      <c r="AU515" s="6">
        <f t="shared" ref="AU515" si="2947">IF(B515="AUD/USD",AJ515,0)</f>
        <v>0</v>
      </c>
      <c r="AV515" s="6">
        <f t="shared" ref="AV515" si="2948">IF(B515="EUR/GBP",AG515,0)</f>
        <v>0</v>
      </c>
      <c r="AW515" s="6">
        <f t="shared" ref="AW515" si="2949">IF(B515="EUR/GBP",AH515,0)</f>
        <v>0</v>
      </c>
      <c r="AX515" s="6">
        <f t="shared" ref="AX515" si="2950">IF(B515="EUR/GBP",AI515,0)</f>
        <v>0</v>
      </c>
      <c r="AY515" s="6">
        <f t="shared" ref="AY515" si="2951">IF(B515="EUR/GBP",AJ515,0)</f>
        <v>0</v>
      </c>
      <c r="AZ515" s="6">
        <f t="shared" ref="AZ515" si="2952">IF(B515="EUR/JPY",AG515,0)</f>
        <v>0</v>
      </c>
      <c r="BA515" s="6">
        <f t="shared" ref="BA515" si="2953">IF(B515="EUR/JPY",AH515,0)</f>
        <v>0</v>
      </c>
      <c r="BB515" s="6">
        <f t="shared" ref="BB515" si="2954">IF(B515="EUR/JPY",AI515,0)</f>
        <v>0</v>
      </c>
      <c r="BC515" s="6">
        <f t="shared" ref="BC515" si="2955">IF(B515="EUR/JPY",AJ515,0)</f>
        <v>0</v>
      </c>
      <c r="BD515" s="6">
        <f t="shared" ref="BD515" si="2956">IF(B515="EUR/USD",AG515,0)</f>
        <v>0</v>
      </c>
      <c r="BE515" s="6">
        <f t="shared" ref="BE515" si="2957">IF(B515="EUR/USD",AH515,0)</f>
        <v>0</v>
      </c>
      <c r="BF515" s="6">
        <f t="shared" ref="BF515" si="2958">IF(B515="EUR/USD",AI515,0)</f>
        <v>0</v>
      </c>
      <c r="BG515" s="6">
        <f t="shared" ref="BG515" si="2959">IF(B515="EUR/USD",AJ515,0)</f>
        <v>0</v>
      </c>
      <c r="BH515" s="6">
        <f t="shared" ref="BH515" si="2960">IF(B515="GBP/JPY",AG515,0)</f>
        <v>0</v>
      </c>
      <c r="BI515" s="6">
        <f t="shared" ref="BI515" si="2961">IF(B515="GBP/JPY",AH515,0)</f>
        <v>0</v>
      </c>
      <c r="BJ515" s="6">
        <f t="shared" ref="BJ515" si="2962">IF(B515="GBP/JPY",AI515,0)</f>
        <v>0</v>
      </c>
      <c r="BK515" s="17">
        <f t="shared" ref="BK515" si="2963">IF(B515="GBP/JPY",AJ515,0)</f>
        <v>0</v>
      </c>
      <c r="BL515" s="6">
        <f t="shared" ref="BL515" si="2964">IF(B515="GBP/USD",AG515,0)</f>
        <v>0</v>
      </c>
      <c r="BM515" s="6">
        <f t="shared" ref="BM515" si="2965">IF(B515="GBP/USD",AH515,0)</f>
        <v>0</v>
      </c>
      <c r="BN515" s="6">
        <f t="shared" ref="BN515" si="2966">IF(B515="GBP/USD",AI515,0)</f>
        <v>0</v>
      </c>
      <c r="BO515" s="6">
        <f t="shared" ref="BO515" si="2967">IF(B515="GBP/USD",AJ515,0)</f>
        <v>0</v>
      </c>
      <c r="BP515" s="6">
        <f t="shared" ref="BP515" si="2968">IF(B515="USD/CAD",AG515,0)</f>
        <v>0</v>
      </c>
      <c r="BQ515" s="6">
        <f t="shared" ref="BQ515" si="2969">IF(B515="USD/CAD",AH515,0)</f>
        <v>0</v>
      </c>
      <c r="BR515" s="6">
        <f t="shared" ref="BR515" si="2970">IF(B515="USD/CAD",AI515,0)</f>
        <v>0</v>
      </c>
      <c r="BS515" s="6">
        <f t="shared" ref="BS515" si="2971">IF(B515="USD/CAD",AJ515,0)</f>
        <v>0</v>
      </c>
      <c r="BT515" s="6">
        <f t="shared" ref="BT515" si="2972">IF(B515="USD/CHF",AG515,0)</f>
        <v>0</v>
      </c>
      <c r="BU515" s="6">
        <f t="shared" ref="BU515" si="2973">IF(B515="USD/CHF",AH515,0)</f>
        <v>0</v>
      </c>
      <c r="BV515" s="17">
        <f t="shared" ref="BV515" si="2974">IF(B515="USD/CHF",AI515,0)</f>
        <v>0</v>
      </c>
      <c r="BW515" s="17">
        <f t="shared" ref="BW515" si="2975">IF(B515="USD/CHF",AJ515,0)</f>
        <v>0</v>
      </c>
      <c r="BX515" s="6">
        <f t="shared" ref="BX515" si="2976">IF(B515="USD/JPY",AG515,0)</f>
        <v>0</v>
      </c>
      <c r="BY515" s="6">
        <f t="shared" ref="BY515" si="2977">IF(B515="USD/JPY",AH515,0)</f>
        <v>0</v>
      </c>
      <c r="BZ515" s="6">
        <f t="shared" ref="BZ515" si="2978">IF(B515="USD/JPY",AI515,0)</f>
        <v>0</v>
      </c>
      <c r="CA515" s="6">
        <f t="shared" ref="CA515" si="2979">IF(B515="USD/JPY",AJ515,0)</f>
        <v>0</v>
      </c>
      <c r="CB515" s="6">
        <f t="shared" ref="CB515" si="2980">IF(B515="CRUDE",AG515,0)</f>
        <v>0</v>
      </c>
      <c r="CC515" s="6">
        <f t="shared" ref="CC515" si="2981">IF(B515="CRUDE",AH515,0)</f>
        <v>0</v>
      </c>
      <c r="CD515" s="6">
        <f t="shared" ref="CD515" si="2982">IF(B515="CRUDE",AI515,0)</f>
        <v>0</v>
      </c>
      <c r="CE515" s="6">
        <f t="shared" ref="CE515" si="2983">IF(B515="CRUDE",AJ515,0)</f>
        <v>0</v>
      </c>
      <c r="CF515" s="6">
        <f t="shared" ref="CF515" si="2984">IF(B515="GOLD",AG515,0)</f>
        <v>0</v>
      </c>
      <c r="CG515" s="6">
        <f t="shared" ref="CG515" si="2985">IF(B515="GOLD",AH515,0)</f>
        <v>0</v>
      </c>
      <c r="CH515" s="6">
        <f t="shared" ref="CH515" si="2986">IF(B515="GOLD",AI515,0)</f>
        <v>0</v>
      </c>
      <c r="CI515" s="6">
        <f t="shared" ref="CI515" si="2987">IF(B515="GOLD",AJ515,0)</f>
        <v>0</v>
      </c>
      <c r="CJ515" s="6">
        <f t="shared" ref="CJ515" si="2988">IF(B515="SILVER",AG515,0)</f>
        <v>0</v>
      </c>
      <c r="CK515" s="6">
        <f t="shared" ref="CK515" si="2989">IF(B515="SILVER",AH515,0)</f>
        <v>0</v>
      </c>
      <c r="CL515" s="6">
        <f t="shared" ref="CL515" si="2990">IF(B515="SILVER",AI515,0)</f>
        <v>0</v>
      </c>
      <c r="CM515" s="36">
        <f t="shared" ref="CM515" si="2991">IF(B515="SILVER",AJ515,0)</f>
        <v>48.25</v>
      </c>
      <c r="CN515" s="6">
        <f t="shared" ref="CN515" si="2992">IF(B515="US 500",AG515,0)</f>
        <v>0</v>
      </c>
      <c r="CO515" s="6">
        <f t="shared" ref="CO515" si="2993">IF(B515="US 500",AH515,0)</f>
        <v>0</v>
      </c>
      <c r="CP515" s="6">
        <f t="shared" ref="CP515" si="2994">IF(B515="US 500",AI515,0)</f>
        <v>0</v>
      </c>
      <c r="CQ515" s="6">
        <f t="shared" ref="CQ515" si="2995">IF(B515="US 500",AJ515,0)</f>
        <v>0</v>
      </c>
      <c r="CR515" s="6">
        <f t="shared" ref="CR515" si="2996">IF(B515="N GAS",AG515,0)</f>
        <v>0</v>
      </c>
      <c r="CS515" s="6">
        <f t="shared" ref="CS515" si="2997">IF(B515="N GAS",AH515,0)</f>
        <v>0</v>
      </c>
      <c r="CT515" s="6">
        <f t="shared" ref="CT515" si="2998">IF(B515="N GAS",AI515,0)</f>
        <v>0</v>
      </c>
      <c r="CU515" s="6">
        <f t="shared" ref="CU515" si="2999">IF(B515="N GAS",AJ515,0)</f>
        <v>0</v>
      </c>
      <c r="CV515" s="6">
        <f t="shared" ref="CV515" si="3000">IF(B515="SMALLCAP 2000",AG515,0)</f>
        <v>0</v>
      </c>
      <c r="CW515" s="6">
        <f t="shared" ref="CW515" si="3001">IF(B515="SMALLCAP 2000",AH515,0)</f>
        <v>0</v>
      </c>
      <c r="CX515" s="6">
        <f t="shared" ref="CX515" si="3002">IF(B515="SMALLCAP 2000",AI515,0)</f>
        <v>0</v>
      </c>
      <c r="CY515" s="6">
        <f t="shared" ref="CY515" si="3003">IF(B515="SMALLCAP 2000",AJ515,0)</f>
        <v>0</v>
      </c>
      <c r="CZ515" s="17">
        <f t="shared" ref="CZ515" si="3004">IF(B515="US TECH",AG515,0)</f>
        <v>0</v>
      </c>
      <c r="DA515" s="6">
        <f t="shared" ref="DA515" si="3005">IF(B515="US TECH",AH515,0)</f>
        <v>0</v>
      </c>
      <c r="DB515" s="6">
        <f t="shared" ref="DB515" si="3006">IF(B515="US TECH",AI515,0)</f>
        <v>0</v>
      </c>
      <c r="DC515" s="6">
        <f t="shared" ref="DC515" si="3007">IF(B515="US TECH",AJ515,0)</f>
        <v>0</v>
      </c>
      <c r="DD515" s="133">
        <f t="shared" ref="DD515" si="3008">IF(B515="WALL ST 30",AG515,0)</f>
        <v>0</v>
      </c>
      <c r="DE515" s="133">
        <f t="shared" ref="DE515" si="3009">IF(B515="WALL ST 30",AH515,0)</f>
        <v>0</v>
      </c>
      <c r="DF515" s="133">
        <f t="shared" ref="DF515" si="3010">IF(B515="WALL ST 30",AI515,0)</f>
        <v>0</v>
      </c>
      <c r="DG515" s="133">
        <f t="shared" ref="DG515" si="3011">IF(B515="WALL ST 30",AJ515,0)</f>
        <v>0</v>
      </c>
      <c r="DH515" s="56"/>
      <c r="DI515" s="56"/>
      <c r="DJ515" s="56"/>
      <c r="DK515" s="56"/>
      <c r="DL515" s="56"/>
    </row>
    <row r="516" spans="1:116" s="31" customFormat="1" ht="29.25" customHeight="1" thickTop="1" thickBot="1" x14ac:dyDescent="0.35">
      <c r="A516" s="4" t="s">
        <v>639</v>
      </c>
      <c r="B516" s="5" t="s">
        <v>170</v>
      </c>
      <c r="C516" s="5" t="s">
        <v>502</v>
      </c>
      <c r="D516" s="12" t="s">
        <v>11</v>
      </c>
      <c r="E516" s="5" t="s">
        <v>52</v>
      </c>
      <c r="F516" s="5" t="s">
        <v>1</v>
      </c>
      <c r="G516" s="35" t="s">
        <v>640</v>
      </c>
      <c r="H516" s="53">
        <v>34.75</v>
      </c>
      <c r="I516" s="82">
        <v>34.75</v>
      </c>
      <c r="J516" s="17">
        <v>32.75</v>
      </c>
      <c r="K516" s="17">
        <f t="shared" ref="K516:K579" si="3012">+SUM(J516+K515)</f>
        <v>1849.6</v>
      </c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68">
        <v>32.75</v>
      </c>
      <c r="AA516" s="17"/>
      <c r="AB516" s="17"/>
      <c r="AC516" s="17"/>
      <c r="AD516" s="125"/>
      <c r="AE516" s="125"/>
      <c r="AF516" s="123"/>
      <c r="AG516" s="117">
        <f t="shared" ref="AG516:AG520" si="3013">IF(C516="HF",J516,0)</f>
        <v>0</v>
      </c>
      <c r="AH516" s="6">
        <f t="shared" ref="AH516:AH520" si="3014">IF(C516="HF2",J516,0)</f>
        <v>0</v>
      </c>
      <c r="AI516" s="17">
        <f t="shared" ref="AI516:AI520" si="3015">IF(C516="HF3",J516,0)</f>
        <v>0</v>
      </c>
      <c r="AJ516" s="68">
        <f t="shared" ref="AJ516:AJ520" si="3016">IF(C516="DP",J516,0)</f>
        <v>32.75</v>
      </c>
      <c r="AK516" s="20">
        <f t="shared" si="2939"/>
        <v>0</v>
      </c>
      <c r="AL516" s="20">
        <f t="shared" ref="AL516:AL579" si="3017">+SUM(AL515+AK516)</f>
        <v>1520.35</v>
      </c>
      <c r="AM516" s="20"/>
      <c r="AN516" s="6">
        <f t="shared" ref="AN516:AN520" si="3018">IF(B516="AUD/JPY",AG516,0)</f>
        <v>0</v>
      </c>
      <c r="AO516" s="6">
        <f t="shared" ref="AO516:AO520" si="3019">IF(B516="AUD/JPY",AH516,0)</f>
        <v>0</v>
      </c>
      <c r="AP516" s="17">
        <f t="shared" ref="AP516:AP520" si="3020">IF(B516="AUD/JPY",AI516,0)</f>
        <v>0</v>
      </c>
      <c r="AQ516" s="17">
        <f t="shared" ref="AQ516:AQ520" si="3021">IF(B516="AUD/JPY",AJ516,0)</f>
        <v>0</v>
      </c>
      <c r="AR516" s="6">
        <f t="shared" ref="AR516:AR520" si="3022">IF(B516="AUD/USD",AG516,0)</f>
        <v>0</v>
      </c>
      <c r="AS516" s="6">
        <f t="shared" ref="AS516:AS520" si="3023">IF(B516="AUD/USD",AH516,0)</f>
        <v>0</v>
      </c>
      <c r="AT516" s="6">
        <f t="shared" ref="AT516:AT520" si="3024">IF(B516="AUD/USD",AI516,0)</f>
        <v>0</v>
      </c>
      <c r="AU516" s="6">
        <f t="shared" ref="AU516:AU520" si="3025">IF(B516="AUD/USD",AJ516,0)</f>
        <v>0</v>
      </c>
      <c r="AV516" s="6">
        <f t="shared" ref="AV516:AV520" si="3026">IF(B516="EUR/GBP",AG516,0)</f>
        <v>0</v>
      </c>
      <c r="AW516" s="6">
        <f t="shared" ref="AW516:AW520" si="3027">IF(B516="EUR/GBP",AH516,0)</f>
        <v>0</v>
      </c>
      <c r="AX516" s="6">
        <f t="shared" ref="AX516:AX520" si="3028">IF(B516="EUR/GBP",AI516,0)</f>
        <v>0</v>
      </c>
      <c r="AY516" s="6">
        <f t="shared" ref="AY516:AY520" si="3029">IF(B516="EUR/GBP",AJ516,0)</f>
        <v>0</v>
      </c>
      <c r="AZ516" s="6">
        <f t="shared" ref="AZ516:AZ520" si="3030">IF(B516="EUR/JPY",AG516,0)</f>
        <v>0</v>
      </c>
      <c r="BA516" s="6">
        <f t="shared" ref="BA516:BA520" si="3031">IF(B516="EUR/JPY",AH516,0)</f>
        <v>0</v>
      </c>
      <c r="BB516" s="6">
        <f t="shared" ref="BB516:BB520" si="3032">IF(B516="EUR/JPY",AI516,0)</f>
        <v>0</v>
      </c>
      <c r="BC516" s="6">
        <f t="shared" ref="BC516:BC520" si="3033">IF(B516="EUR/JPY",AJ516,0)</f>
        <v>0</v>
      </c>
      <c r="BD516" s="6">
        <f t="shared" ref="BD516:BD520" si="3034">IF(B516="EUR/USD",AG516,0)</f>
        <v>0</v>
      </c>
      <c r="BE516" s="6">
        <f t="shared" ref="BE516:BE520" si="3035">IF(B516="EUR/USD",AH516,0)</f>
        <v>0</v>
      </c>
      <c r="BF516" s="6">
        <f t="shared" ref="BF516:BF520" si="3036">IF(B516="EUR/USD",AI516,0)</f>
        <v>0</v>
      </c>
      <c r="BG516" s="6">
        <f t="shared" ref="BG516:BG520" si="3037">IF(B516="EUR/USD",AJ516,0)</f>
        <v>0</v>
      </c>
      <c r="BH516" s="6">
        <f t="shared" ref="BH516:BH520" si="3038">IF(B516="GBP/JPY",AG516,0)</f>
        <v>0</v>
      </c>
      <c r="BI516" s="6">
        <f t="shared" ref="BI516:BI520" si="3039">IF(B516="GBP/JPY",AH516,0)</f>
        <v>0</v>
      </c>
      <c r="BJ516" s="6">
        <f t="shared" ref="BJ516:BJ520" si="3040">IF(B516="GBP/JPY",AI516,0)</f>
        <v>0</v>
      </c>
      <c r="BK516" s="17">
        <f t="shared" ref="BK516:BK520" si="3041">IF(B516="GBP/JPY",AJ516,0)</f>
        <v>0</v>
      </c>
      <c r="BL516" s="6">
        <f t="shared" ref="BL516:BL520" si="3042">IF(B516="GBP/USD",AG516,0)</f>
        <v>0</v>
      </c>
      <c r="BM516" s="6">
        <f t="shared" ref="BM516:BM520" si="3043">IF(B516="GBP/USD",AH516,0)</f>
        <v>0</v>
      </c>
      <c r="BN516" s="6">
        <f t="shared" ref="BN516:BN520" si="3044">IF(B516="GBP/USD",AI516,0)</f>
        <v>0</v>
      </c>
      <c r="BO516" s="6">
        <f t="shared" ref="BO516:BO520" si="3045">IF(B516="GBP/USD",AJ516,0)</f>
        <v>0</v>
      </c>
      <c r="BP516" s="6">
        <f t="shared" ref="BP516:BP520" si="3046">IF(B516="USD/CAD",AG516,0)</f>
        <v>0</v>
      </c>
      <c r="BQ516" s="6">
        <f t="shared" ref="BQ516:BQ520" si="3047">IF(B516="USD/CAD",AH516,0)</f>
        <v>0</v>
      </c>
      <c r="BR516" s="6">
        <f t="shared" ref="BR516:BR520" si="3048">IF(B516="USD/CAD",AI516,0)</f>
        <v>0</v>
      </c>
      <c r="BS516" s="6">
        <f t="shared" ref="BS516:BS520" si="3049">IF(B516="USD/CAD",AJ516,0)</f>
        <v>0</v>
      </c>
      <c r="BT516" s="6">
        <f t="shared" ref="BT516:BT520" si="3050">IF(B516="USD/CHF",AG516,0)</f>
        <v>0</v>
      </c>
      <c r="BU516" s="6">
        <f t="shared" ref="BU516:BU520" si="3051">IF(B516="USD/CHF",AH516,0)</f>
        <v>0</v>
      </c>
      <c r="BV516" s="17">
        <f t="shared" ref="BV516:BV520" si="3052">IF(B516="USD/CHF",AI516,0)</f>
        <v>0</v>
      </c>
      <c r="BW516" s="17">
        <f t="shared" ref="BW516:BW520" si="3053">IF(B516="USD/CHF",AJ516,0)</f>
        <v>0</v>
      </c>
      <c r="BX516" s="6">
        <f t="shared" ref="BX516:BX520" si="3054">IF(B516="USD/JPY",AG516,0)</f>
        <v>0</v>
      </c>
      <c r="BY516" s="6">
        <f t="shared" ref="BY516:BY520" si="3055">IF(B516="USD/JPY",AH516,0)</f>
        <v>0</v>
      </c>
      <c r="BZ516" s="6">
        <f t="shared" ref="BZ516:BZ520" si="3056">IF(B516="USD/JPY",AI516,0)</f>
        <v>0</v>
      </c>
      <c r="CA516" s="6">
        <f t="shared" ref="CA516:CA520" si="3057">IF(B516="USD/JPY",AJ516,0)</f>
        <v>0</v>
      </c>
      <c r="CB516" s="6">
        <f t="shared" ref="CB516:CB520" si="3058">IF(B516="CRUDE",AG516,0)</f>
        <v>0</v>
      </c>
      <c r="CC516" s="6">
        <f t="shared" ref="CC516:CC520" si="3059">IF(B516="CRUDE",AH516,0)</f>
        <v>0</v>
      </c>
      <c r="CD516" s="6">
        <f t="shared" ref="CD516:CD520" si="3060">IF(B516="CRUDE",AI516,0)</f>
        <v>0</v>
      </c>
      <c r="CE516" s="6">
        <f t="shared" ref="CE516:CE520" si="3061">IF(B516="CRUDE",AJ516,0)</f>
        <v>0</v>
      </c>
      <c r="CF516" s="6">
        <f t="shared" ref="CF516:CF520" si="3062">IF(B516="GOLD",AG516,0)</f>
        <v>0</v>
      </c>
      <c r="CG516" s="6">
        <f t="shared" ref="CG516:CG520" si="3063">IF(B516="GOLD",AH516,0)</f>
        <v>0</v>
      </c>
      <c r="CH516" s="6">
        <f t="shared" ref="CH516:CH520" si="3064">IF(B516="GOLD",AI516,0)</f>
        <v>0</v>
      </c>
      <c r="CI516" s="6">
        <f t="shared" ref="CI516:CI520" si="3065">IF(B516="GOLD",AJ516,0)</f>
        <v>0</v>
      </c>
      <c r="CJ516" s="6">
        <f t="shared" ref="CJ516:CJ520" si="3066">IF(B516="SILVER",AG516,0)</f>
        <v>0</v>
      </c>
      <c r="CK516" s="6">
        <f t="shared" ref="CK516:CK520" si="3067">IF(B516="SILVER",AH516,0)</f>
        <v>0</v>
      </c>
      <c r="CL516" s="6">
        <f t="shared" ref="CL516:CL520" si="3068">IF(B516="SILVER",AI516,0)</f>
        <v>0</v>
      </c>
      <c r="CM516" s="6">
        <f t="shared" ref="CM516:CM520" si="3069">IF(B516="SILVER",AJ516,0)</f>
        <v>0</v>
      </c>
      <c r="CN516" s="6">
        <f t="shared" ref="CN516:CN520" si="3070">IF(B516="US 500",AG516,0)</f>
        <v>0</v>
      </c>
      <c r="CO516" s="6">
        <f t="shared" ref="CO516:CO520" si="3071">IF(B516="US 500",AH516,0)</f>
        <v>0</v>
      </c>
      <c r="CP516" s="6">
        <f t="shared" ref="CP516:CP520" si="3072">IF(B516="US 500",AI516,0)</f>
        <v>0</v>
      </c>
      <c r="CQ516" s="6">
        <f t="shared" ref="CQ516:CQ520" si="3073">IF(B516="US 500",AJ516,0)</f>
        <v>0</v>
      </c>
      <c r="CR516" s="6">
        <f t="shared" ref="CR516:CR520" si="3074">IF(B516="N GAS",AG516,0)</f>
        <v>0</v>
      </c>
      <c r="CS516" s="6">
        <f t="shared" ref="CS516:CS520" si="3075">IF(B516="N GAS",AH516,0)</f>
        <v>0</v>
      </c>
      <c r="CT516" s="6">
        <f t="shared" ref="CT516:CT520" si="3076">IF(B516="N GAS",AI516,0)</f>
        <v>0</v>
      </c>
      <c r="CU516" s="36">
        <f t="shared" ref="CU516:CU520" si="3077">IF(B516="N GAS",AJ516,0)</f>
        <v>32.75</v>
      </c>
      <c r="CV516" s="6">
        <f t="shared" ref="CV516:CV520" si="3078">IF(B516="SMALLCAP 2000",AG516,0)</f>
        <v>0</v>
      </c>
      <c r="CW516" s="6">
        <f t="shared" ref="CW516:CW520" si="3079">IF(B516="SMALLCAP 2000",AH516,0)</f>
        <v>0</v>
      </c>
      <c r="CX516" s="6">
        <f t="shared" ref="CX516:CX520" si="3080">IF(B516="SMALLCAP 2000",AI516,0)</f>
        <v>0</v>
      </c>
      <c r="CY516" s="6">
        <f t="shared" ref="CY516:CY520" si="3081">IF(B516="SMALLCAP 2000",AJ516,0)</f>
        <v>0</v>
      </c>
      <c r="CZ516" s="17">
        <f t="shared" ref="CZ516:CZ520" si="3082">IF(B516="US TECH",AG516,0)</f>
        <v>0</v>
      </c>
      <c r="DA516" s="6">
        <f t="shared" ref="DA516:DA520" si="3083">IF(B516="US TECH",AH516,0)</f>
        <v>0</v>
      </c>
      <c r="DB516" s="6">
        <f t="shared" ref="DB516:DB520" si="3084">IF(B516="US TECH",AI516,0)</f>
        <v>0</v>
      </c>
      <c r="DC516" s="6">
        <f t="shared" ref="DC516:DC520" si="3085">IF(B516="US TECH",AJ516,0)</f>
        <v>0</v>
      </c>
      <c r="DD516" s="133">
        <f t="shared" ref="DD516:DD520" si="3086">IF(B516="WALL ST 30",AG516,0)</f>
        <v>0</v>
      </c>
      <c r="DE516" s="133">
        <f t="shared" ref="DE516:DE520" si="3087">IF(B516="WALL ST 30",AH516,0)</f>
        <v>0</v>
      </c>
      <c r="DF516" s="133">
        <f t="shared" ref="DF516:DF520" si="3088">IF(B516="WALL ST 30",AI516,0)</f>
        <v>0</v>
      </c>
      <c r="DG516" s="133">
        <f t="shared" ref="DG516:DG520" si="3089">IF(B516="WALL ST 30",AJ516,0)</f>
        <v>0</v>
      </c>
      <c r="DH516" s="56"/>
      <c r="DI516" s="56"/>
      <c r="DJ516" s="56"/>
      <c r="DK516" s="56"/>
      <c r="DL516" s="56"/>
    </row>
    <row r="517" spans="1:116" s="31" customFormat="1" ht="29.25" customHeight="1" thickTop="1" thickBot="1" x14ac:dyDescent="0.35">
      <c r="A517" s="4" t="s">
        <v>639</v>
      </c>
      <c r="B517" s="51" t="s">
        <v>4</v>
      </c>
      <c r="C517" s="5" t="s">
        <v>29</v>
      </c>
      <c r="D517" s="12" t="s">
        <v>11</v>
      </c>
      <c r="E517" s="5" t="s">
        <v>27</v>
      </c>
      <c r="F517" s="5" t="s">
        <v>30</v>
      </c>
      <c r="G517" s="35" t="s">
        <v>641</v>
      </c>
      <c r="H517" s="53">
        <v>52.25</v>
      </c>
      <c r="I517" s="81">
        <v>-52.25</v>
      </c>
      <c r="J517" s="72">
        <v>-53.25</v>
      </c>
      <c r="K517" s="17">
        <f t="shared" si="3012"/>
        <v>1796.35</v>
      </c>
      <c r="L517" s="17"/>
      <c r="M517" s="17"/>
      <c r="N517" s="72">
        <v>-53.25</v>
      </c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25"/>
      <c r="AE517" s="125"/>
      <c r="AF517" s="123"/>
      <c r="AG517" s="118">
        <f t="shared" si="3013"/>
        <v>-53.25</v>
      </c>
      <c r="AH517" s="6">
        <f t="shared" si="3014"/>
        <v>0</v>
      </c>
      <c r="AI517" s="17">
        <f t="shared" si="3015"/>
        <v>0</v>
      </c>
      <c r="AJ517" s="17">
        <f t="shared" si="3016"/>
        <v>0</v>
      </c>
      <c r="AK517" s="20">
        <f t="shared" si="2939"/>
        <v>-53.25</v>
      </c>
      <c r="AL517" s="20">
        <f t="shared" si="3017"/>
        <v>1467.1</v>
      </c>
      <c r="AM517" s="20"/>
      <c r="AN517" s="6">
        <f t="shared" si="3018"/>
        <v>0</v>
      </c>
      <c r="AO517" s="6">
        <f t="shared" si="3019"/>
        <v>0</v>
      </c>
      <c r="AP517" s="17">
        <f t="shared" si="3020"/>
        <v>0</v>
      </c>
      <c r="AQ517" s="17">
        <f t="shared" si="3021"/>
        <v>0</v>
      </c>
      <c r="AR517" s="6">
        <f t="shared" si="3022"/>
        <v>0</v>
      </c>
      <c r="AS517" s="6">
        <f t="shared" si="3023"/>
        <v>0</v>
      </c>
      <c r="AT517" s="6">
        <f t="shared" si="3024"/>
        <v>0</v>
      </c>
      <c r="AU517" s="6">
        <f t="shared" si="3025"/>
        <v>0</v>
      </c>
      <c r="AV517" s="79">
        <f t="shared" si="3026"/>
        <v>-53.25</v>
      </c>
      <c r="AW517" s="6">
        <f t="shared" si="3027"/>
        <v>0</v>
      </c>
      <c r="AX517" s="6">
        <f t="shared" si="3028"/>
        <v>0</v>
      </c>
      <c r="AY517" s="6">
        <f t="shared" si="3029"/>
        <v>0</v>
      </c>
      <c r="AZ517" s="6">
        <f t="shared" si="3030"/>
        <v>0</v>
      </c>
      <c r="BA517" s="6">
        <f t="shared" si="3031"/>
        <v>0</v>
      </c>
      <c r="BB517" s="6">
        <f t="shared" si="3032"/>
        <v>0</v>
      </c>
      <c r="BC517" s="6">
        <f t="shared" si="3033"/>
        <v>0</v>
      </c>
      <c r="BD517" s="6">
        <f t="shared" si="3034"/>
        <v>0</v>
      </c>
      <c r="BE517" s="6">
        <f t="shared" si="3035"/>
        <v>0</v>
      </c>
      <c r="BF517" s="6">
        <f t="shared" si="3036"/>
        <v>0</v>
      </c>
      <c r="BG517" s="6">
        <f t="shared" si="3037"/>
        <v>0</v>
      </c>
      <c r="BH517" s="6">
        <f t="shared" si="3038"/>
        <v>0</v>
      </c>
      <c r="BI517" s="6">
        <f t="shared" si="3039"/>
        <v>0</v>
      </c>
      <c r="BJ517" s="6">
        <f t="shared" si="3040"/>
        <v>0</v>
      </c>
      <c r="BK517" s="17">
        <f t="shared" si="3041"/>
        <v>0</v>
      </c>
      <c r="BL517" s="6">
        <f t="shared" si="3042"/>
        <v>0</v>
      </c>
      <c r="BM517" s="6">
        <f t="shared" si="3043"/>
        <v>0</v>
      </c>
      <c r="BN517" s="6">
        <f t="shared" si="3044"/>
        <v>0</v>
      </c>
      <c r="BO517" s="6">
        <f t="shared" si="3045"/>
        <v>0</v>
      </c>
      <c r="BP517" s="6">
        <f t="shared" si="3046"/>
        <v>0</v>
      </c>
      <c r="BQ517" s="6">
        <f t="shared" si="3047"/>
        <v>0</v>
      </c>
      <c r="BR517" s="6">
        <f t="shared" si="3048"/>
        <v>0</v>
      </c>
      <c r="BS517" s="6">
        <f t="shared" si="3049"/>
        <v>0</v>
      </c>
      <c r="BT517" s="6">
        <f t="shared" si="3050"/>
        <v>0</v>
      </c>
      <c r="BU517" s="6">
        <f t="shared" si="3051"/>
        <v>0</v>
      </c>
      <c r="BV517" s="17">
        <f t="shared" si="3052"/>
        <v>0</v>
      </c>
      <c r="BW517" s="17">
        <f t="shared" si="3053"/>
        <v>0</v>
      </c>
      <c r="BX517" s="6">
        <f t="shared" si="3054"/>
        <v>0</v>
      </c>
      <c r="BY517" s="6">
        <f t="shared" si="3055"/>
        <v>0</v>
      </c>
      <c r="BZ517" s="6">
        <f t="shared" si="3056"/>
        <v>0</v>
      </c>
      <c r="CA517" s="6">
        <f t="shared" si="3057"/>
        <v>0</v>
      </c>
      <c r="CB517" s="6">
        <f t="shared" si="3058"/>
        <v>0</v>
      </c>
      <c r="CC517" s="6">
        <f t="shared" si="3059"/>
        <v>0</v>
      </c>
      <c r="CD517" s="6">
        <f t="shared" si="3060"/>
        <v>0</v>
      </c>
      <c r="CE517" s="6">
        <f t="shared" si="3061"/>
        <v>0</v>
      </c>
      <c r="CF517" s="6">
        <f t="shared" si="3062"/>
        <v>0</v>
      </c>
      <c r="CG517" s="6">
        <f t="shared" si="3063"/>
        <v>0</v>
      </c>
      <c r="CH517" s="6">
        <f t="shared" si="3064"/>
        <v>0</v>
      </c>
      <c r="CI517" s="6">
        <f t="shared" si="3065"/>
        <v>0</v>
      </c>
      <c r="CJ517" s="6">
        <f t="shared" si="3066"/>
        <v>0</v>
      </c>
      <c r="CK517" s="6">
        <f t="shared" si="3067"/>
        <v>0</v>
      </c>
      <c r="CL517" s="6">
        <f t="shared" si="3068"/>
        <v>0</v>
      </c>
      <c r="CM517" s="6">
        <f t="shared" si="3069"/>
        <v>0</v>
      </c>
      <c r="CN517" s="6">
        <f t="shared" si="3070"/>
        <v>0</v>
      </c>
      <c r="CO517" s="6">
        <f t="shared" si="3071"/>
        <v>0</v>
      </c>
      <c r="CP517" s="6">
        <f t="shared" si="3072"/>
        <v>0</v>
      </c>
      <c r="CQ517" s="6">
        <f t="shared" si="3073"/>
        <v>0</v>
      </c>
      <c r="CR517" s="6">
        <f t="shared" si="3074"/>
        <v>0</v>
      </c>
      <c r="CS517" s="6">
        <f t="shared" si="3075"/>
        <v>0</v>
      </c>
      <c r="CT517" s="6">
        <f t="shared" si="3076"/>
        <v>0</v>
      </c>
      <c r="CU517" s="6">
        <f t="shared" si="3077"/>
        <v>0</v>
      </c>
      <c r="CV517" s="6">
        <f t="shared" si="3078"/>
        <v>0</v>
      </c>
      <c r="CW517" s="6">
        <f t="shared" si="3079"/>
        <v>0</v>
      </c>
      <c r="CX517" s="6">
        <f t="shared" si="3080"/>
        <v>0</v>
      </c>
      <c r="CY517" s="6">
        <f t="shared" si="3081"/>
        <v>0</v>
      </c>
      <c r="CZ517" s="17">
        <f t="shared" si="3082"/>
        <v>0</v>
      </c>
      <c r="DA517" s="6">
        <f t="shared" si="3083"/>
        <v>0</v>
      </c>
      <c r="DB517" s="6">
        <f t="shared" si="3084"/>
        <v>0</v>
      </c>
      <c r="DC517" s="6">
        <f t="shared" si="3085"/>
        <v>0</v>
      </c>
      <c r="DD517" s="133">
        <f t="shared" si="3086"/>
        <v>0</v>
      </c>
      <c r="DE517" s="133">
        <f t="shared" si="3087"/>
        <v>0</v>
      </c>
      <c r="DF517" s="133">
        <f t="shared" si="3088"/>
        <v>0</v>
      </c>
      <c r="DG517" s="133">
        <f t="shared" si="3089"/>
        <v>0</v>
      </c>
      <c r="DH517" s="56"/>
      <c r="DI517" s="56"/>
      <c r="DJ517" s="56"/>
      <c r="DK517" s="56"/>
      <c r="DL517" s="56"/>
    </row>
    <row r="518" spans="1:116" s="31" customFormat="1" ht="29.25" customHeight="1" thickTop="1" thickBot="1" x14ac:dyDescent="0.35">
      <c r="A518" s="4" t="s">
        <v>639</v>
      </c>
      <c r="B518" s="51" t="s">
        <v>6</v>
      </c>
      <c r="C518" s="5" t="s">
        <v>41</v>
      </c>
      <c r="D518" s="12" t="s">
        <v>11</v>
      </c>
      <c r="E518" s="5" t="s">
        <v>27</v>
      </c>
      <c r="F518" s="5" t="s">
        <v>30</v>
      </c>
      <c r="G518" s="35" t="s">
        <v>642</v>
      </c>
      <c r="H518" s="53">
        <v>46.25</v>
      </c>
      <c r="I518" s="81">
        <v>-46.25</v>
      </c>
      <c r="J518" s="72">
        <v>-47.25</v>
      </c>
      <c r="K518" s="17">
        <f t="shared" si="3012"/>
        <v>1749.1</v>
      </c>
      <c r="L518" s="17"/>
      <c r="M518" s="17"/>
      <c r="N518" s="17"/>
      <c r="O518" s="17"/>
      <c r="P518" s="72">
        <v>-47.25</v>
      </c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25"/>
      <c r="AE518" s="125"/>
      <c r="AF518" s="123"/>
      <c r="AG518" s="117">
        <f t="shared" si="3013"/>
        <v>0</v>
      </c>
      <c r="AH518" s="6">
        <f t="shared" si="3014"/>
        <v>0</v>
      </c>
      <c r="AI518" s="72">
        <f t="shared" si="3015"/>
        <v>-47.25</v>
      </c>
      <c r="AJ518" s="17">
        <f t="shared" si="3016"/>
        <v>0</v>
      </c>
      <c r="AK518" s="20">
        <f t="shared" si="2939"/>
        <v>-47.25</v>
      </c>
      <c r="AL518" s="20">
        <f t="shared" si="3017"/>
        <v>1419.85</v>
      </c>
      <c r="AM518" s="20"/>
      <c r="AN518" s="6">
        <f t="shared" si="3018"/>
        <v>0</v>
      </c>
      <c r="AO518" s="6">
        <f t="shared" si="3019"/>
        <v>0</v>
      </c>
      <c r="AP518" s="17">
        <f t="shared" si="3020"/>
        <v>0</v>
      </c>
      <c r="AQ518" s="17">
        <f t="shared" si="3021"/>
        <v>0</v>
      </c>
      <c r="AR518" s="6">
        <f t="shared" si="3022"/>
        <v>0</v>
      </c>
      <c r="AS518" s="6">
        <f t="shared" si="3023"/>
        <v>0</v>
      </c>
      <c r="AT518" s="6">
        <f t="shared" si="3024"/>
        <v>0</v>
      </c>
      <c r="AU518" s="6">
        <f t="shared" si="3025"/>
        <v>0</v>
      </c>
      <c r="AV518" s="6">
        <f t="shared" si="3026"/>
        <v>0</v>
      </c>
      <c r="AW518" s="6">
        <f t="shared" si="3027"/>
        <v>0</v>
      </c>
      <c r="AX518" s="6">
        <f t="shared" si="3028"/>
        <v>0</v>
      </c>
      <c r="AY518" s="6">
        <f t="shared" si="3029"/>
        <v>0</v>
      </c>
      <c r="AZ518" s="6">
        <f t="shared" si="3030"/>
        <v>0</v>
      </c>
      <c r="BA518" s="6">
        <f t="shared" si="3031"/>
        <v>0</v>
      </c>
      <c r="BB518" s="6">
        <f t="shared" si="3032"/>
        <v>0</v>
      </c>
      <c r="BC518" s="6">
        <f t="shared" si="3033"/>
        <v>0</v>
      </c>
      <c r="BD518" s="6">
        <f t="shared" si="3034"/>
        <v>0</v>
      </c>
      <c r="BE518" s="6">
        <f t="shared" si="3035"/>
        <v>0</v>
      </c>
      <c r="BF518" s="79">
        <f t="shared" si="3036"/>
        <v>-47.25</v>
      </c>
      <c r="BG518" s="6">
        <f t="shared" si="3037"/>
        <v>0</v>
      </c>
      <c r="BH518" s="6">
        <f t="shared" si="3038"/>
        <v>0</v>
      </c>
      <c r="BI518" s="6">
        <f t="shared" si="3039"/>
        <v>0</v>
      </c>
      <c r="BJ518" s="6">
        <f t="shared" si="3040"/>
        <v>0</v>
      </c>
      <c r="BK518" s="17">
        <f t="shared" si="3041"/>
        <v>0</v>
      </c>
      <c r="BL518" s="6">
        <f t="shared" si="3042"/>
        <v>0</v>
      </c>
      <c r="BM518" s="6">
        <f t="shared" si="3043"/>
        <v>0</v>
      </c>
      <c r="BN518" s="6">
        <f t="shared" si="3044"/>
        <v>0</v>
      </c>
      <c r="BO518" s="6">
        <f t="shared" si="3045"/>
        <v>0</v>
      </c>
      <c r="BP518" s="6">
        <f t="shared" si="3046"/>
        <v>0</v>
      </c>
      <c r="BQ518" s="6">
        <f t="shared" si="3047"/>
        <v>0</v>
      </c>
      <c r="BR518" s="6">
        <f t="shared" si="3048"/>
        <v>0</v>
      </c>
      <c r="BS518" s="6">
        <f t="shared" si="3049"/>
        <v>0</v>
      </c>
      <c r="BT518" s="6">
        <f t="shared" si="3050"/>
        <v>0</v>
      </c>
      <c r="BU518" s="6">
        <f t="shared" si="3051"/>
        <v>0</v>
      </c>
      <c r="BV518" s="17">
        <f t="shared" si="3052"/>
        <v>0</v>
      </c>
      <c r="BW518" s="17">
        <f t="shared" si="3053"/>
        <v>0</v>
      </c>
      <c r="BX518" s="6">
        <f t="shared" si="3054"/>
        <v>0</v>
      </c>
      <c r="BY518" s="6">
        <f t="shared" si="3055"/>
        <v>0</v>
      </c>
      <c r="BZ518" s="6">
        <f t="shared" si="3056"/>
        <v>0</v>
      </c>
      <c r="CA518" s="6">
        <f t="shared" si="3057"/>
        <v>0</v>
      </c>
      <c r="CB518" s="6">
        <f t="shared" si="3058"/>
        <v>0</v>
      </c>
      <c r="CC518" s="6">
        <f t="shared" si="3059"/>
        <v>0</v>
      </c>
      <c r="CD518" s="6">
        <f t="shared" si="3060"/>
        <v>0</v>
      </c>
      <c r="CE518" s="6">
        <f t="shared" si="3061"/>
        <v>0</v>
      </c>
      <c r="CF518" s="6">
        <f t="shared" si="3062"/>
        <v>0</v>
      </c>
      <c r="CG518" s="6">
        <f t="shared" si="3063"/>
        <v>0</v>
      </c>
      <c r="CH518" s="6">
        <f t="shared" si="3064"/>
        <v>0</v>
      </c>
      <c r="CI518" s="6">
        <f t="shared" si="3065"/>
        <v>0</v>
      </c>
      <c r="CJ518" s="6">
        <f t="shared" si="3066"/>
        <v>0</v>
      </c>
      <c r="CK518" s="6">
        <f t="shared" si="3067"/>
        <v>0</v>
      </c>
      <c r="CL518" s="6">
        <f t="shared" si="3068"/>
        <v>0</v>
      </c>
      <c r="CM518" s="6">
        <f t="shared" si="3069"/>
        <v>0</v>
      </c>
      <c r="CN518" s="6">
        <f t="shared" si="3070"/>
        <v>0</v>
      </c>
      <c r="CO518" s="6">
        <f t="shared" si="3071"/>
        <v>0</v>
      </c>
      <c r="CP518" s="6">
        <f t="shared" si="3072"/>
        <v>0</v>
      </c>
      <c r="CQ518" s="6">
        <f t="shared" si="3073"/>
        <v>0</v>
      </c>
      <c r="CR518" s="6">
        <f t="shared" si="3074"/>
        <v>0</v>
      </c>
      <c r="CS518" s="6">
        <f t="shared" si="3075"/>
        <v>0</v>
      </c>
      <c r="CT518" s="6">
        <f t="shared" si="3076"/>
        <v>0</v>
      </c>
      <c r="CU518" s="6">
        <f t="shared" si="3077"/>
        <v>0</v>
      </c>
      <c r="CV518" s="6">
        <f t="shared" si="3078"/>
        <v>0</v>
      </c>
      <c r="CW518" s="6">
        <f t="shared" si="3079"/>
        <v>0</v>
      </c>
      <c r="CX518" s="6">
        <f t="shared" si="3080"/>
        <v>0</v>
      </c>
      <c r="CY518" s="6">
        <f t="shared" si="3081"/>
        <v>0</v>
      </c>
      <c r="CZ518" s="17">
        <f t="shared" si="3082"/>
        <v>0</v>
      </c>
      <c r="DA518" s="6">
        <f t="shared" si="3083"/>
        <v>0</v>
      </c>
      <c r="DB518" s="6">
        <f t="shared" si="3084"/>
        <v>0</v>
      </c>
      <c r="DC518" s="6">
        <f t="shared" si="3085"/>
        <v>0</v>
      </c>
      <c r="DD518" s="133">
        <f t="shared" si="3086"/>
        <v>0</v>
      </c>
      <c r="DE518" s="133">
        <f t="shared" si="3087"/>
        <v>0</v>
      </c>
      <c r="DF518" s="133">
        <f t="shared" si="3088"/>
        <v>0</v>
      </c>
      <c r="DG518" s="133">
        <f t="shared" si="3089"/>
        <v>0</v>
      </c>
      <c r="DH518" s="56"/>
      <c r="DI518" s="56"/>
      <c r="DJ518" s="56"/>
      <c r="DK518" s="56"/>
      <c r="DL518" s="56"/>
    </row>
    <row r="519" spans="1:116" s="31" customFormat="1" ht="29.25" customHeight="1" thickTop="1" thickBot="1" x14ac:dyDescent="0.35">
      <c r="A519" s="4" t="s">
        <v>639</v>
      </c>
      <c r="B519" s="5" t="s">
        <v>7</v>
      </c>
      <c r="C519" s="5" t="s">
        <v>29</v>
      </c>
      <c r="D519" s="12" t="s">
        <v>11</v>
      </c>
      <c r="E519" s="5" t="s">
        <v>27</v>
      </c>
      <c r="F519" s="5" t="s">
        <v>1</v>
      </c>
      <c r="G519" s="35" t="s">
        <v>643</v>
      </c>
      <c r="H519" s="53">
        <v>48</v>
      </c>
      <c r="I519" s="82">
        <v>48</v>
      </c>
      <c r="J519" s="17">
        <v>46</v>
      </c>
      <c r="K519" s="17">
        <f t="shared" si="3012"/>
        <v>1795.1</v>
      </c>
      <c r="L519" s="17"/>
      <c r="M519" s="17"/>
      <c r="N519" s="17"/>
      <c r="O519" s="17"/>
      <c r="P519" s="17"/>
      <c r="Q519" s="68">
        <v>46</v>
      </c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25"/>
      <c r="AE519" s="125"/>
      <c r="AF519" s="123"/>
      <c r="AG519" s="119">
        <f t="shared" si="3013"/>
        <v>46</v>
      </c>
      <c r="AH519" s="6">
        <f t="shared" si="3014"/>
        <v>0</v>
      </c>
      <c r="AI519" s="17">
        <f t="shared" si="3015"/>
        <v>0</v>
      </c>
      <c r="AJ519" s="17">
        <f t="shared" si="3016"/>
        <v>0</v>
      </c>
      <c r="AK519" s="20">
        <f t="shared" si="2939"/>
        <v>46</v>
      </c>
      <c r="AL519" s="20">
        <f t="shared" si="3017"/>
        <v>1465.85</v>
      </c>
      <c r="AM519" s="20"/>
      <c r="AN519" s="6">
        <f t="shared" si="3018"/>
        <v>0</v>
      </c>
      <c r="AO519" s="6">
        <f t="shared" si="3019"/>
        <v>0</v>
      </c>
      <c r="AP519" s="17">
        <f t="shared" si="3020"/>
        <v>0</v>
      </c>
      <c r="AQ519" s="17">
        <f t="shared" si="3021"/>
        <v>0</v>
      </c>
      <c r="AR519" s="6">
        <f t="shared" si="3022"/>
        <v>0</v>
      </c>
      <c r="AS519" s="6">
        <f t="shared" si="3023"/>
        <v>0</v>
      </c>
      <c r="AT519" s="6">
        <f t="shared" si="3024"/>
        <v>0</v>
      </c>
      <c r="AU519" s="6">
        <f t="shared" si="3025"/>
        <v>0</v>
      </c>
      <c r="AV519" s="6">
        <f t="shared" si="3026"/>
        <v>0</v>
      </c>
      <c r="AW519" s="6">
        <f t="shared" si="3027"/>
        <v>0</v>
      </c>
      <c r="AX519" s="6">
        <f t="shared" si="3028"/>
        <v>0</v>
      </c>
      <c r="AY519" s="6">
        <f t="shared" si="3029"/>
        <v>0</v>
      </c>
      <c r="AZ519" s="6">
        <f t="shared" si="3030"/>
        <v>0</v>
      </c>
      <c r="BA519" s="6">
        <f t="shared" si="3031"/>
        <v>0</v>
      </c>
      <c r="BB519" s="6">
        <f t="shared" si="3032"/>
        <v>0</v>
      </c>
      <c r="BC519" s="6">
        <f t="shared" si="3033"/>
        <v>0</v>
      </c>
      <c r="BD519" s="6">
        <f t="shared" si="3034"/>
        <v>0</v>
      </c>
      <c r="BE519" s="6">
        <f t="shared" si="3035"/>
        <v>0</v>
      </c>
      <c r="BF519" s="6">
        <f t="shared" si="3036"/>
        <v>0</v>
      </c>
      <c r="BG519" s="6">
        <f t="shared" si="3037"/>
        <v>0</v>
      </c>
      <c r="BH519" s="36">
        <f t="shared" si="3038"/>
        <v>46</v>
      </c>
      <c r="BI519" s="6">
        <f t="shared" si="3039"/>
        <v>0</v>
      </c>
      <c r="BJ519" s="6">
        <f t="shared" si="3040"/>
        <v>0</v>
      </c>
      <c r="BK519" s="17">
        <f t="shared" si="3041"/>
        <v>0</v>
      </c>
      <c r="BL519" s="6">
        <f t="shared" si="3042"/>
        <v>0</v>
      </c>
      <c r="BM519" s="6">
        <f t="shared" si="3043"/>
        <v>0</v>
      </c>
      <c r="BN519" s="6">
        <f t="shared" si="3044"/>
        <v>0</v>
      </c>
      <c r="BO519" s="6">
        <f t="shared" si="3045"/>
        <v>0</v>
      </c>
      <c r="BP519" s="6">
        <f t="shared" si="3046"/>
        <v>0</v>
      </c>
      <c r="BQ519" s="6">
        <f t="shared" si="3047"/>
        <v>0</v>
      </c>
      <c r="BR519" s="6">
        <f t="shared" si="3048"/>
        <v>0</v>
      </c>
      <c r="BS519" s="6">
        <f t="shared" si="3049"/>
        <v>0</v>
      </c>
      <c r="BT519" s="6">
        <f t="shared" si="3050"/>
        <v>0</v>
      </c>
      <c r="BU519" s="6">
        <f t="shared" si="3051"/>
        <v>0</v>
      </c>
      <c r="BV519" s="17">
        <f t="shared" si="3052"/>
        <v>0</v>
      </c>
      <c r="BW519" s="17">
        <f t="shared" si="3053"/>
        <v>0</v>
      </c>
      <c r="BX519" s="6">
        <f t="shared" si="3054"/>
        <v>0</v>
      </c>
      <c r="BY519" s="6">
        <f t="shared" si="3055"/>
        <v>0</v>
      </c>
      <c r="BZ519" s="6">
        <f t="shared" si="3056"/>
        <v>0</v>
      </c>
      <c r="CA519" s="6">
        <f t="shared" si="3057"/>
        <v>0</v>
      </c>
      <c r="CB519" s="6">
        <f t="shared" si="3058"/>
        <v>0</v>
      </c>
      <c r="CC519" s="6">
        <f t="shared" si="3059"/>
        <v>0</v>
      </c>
      <c r="CD519" s="6">
        <f t="shared" si="3060"/>
        <v>0</v>
      </c>
      <c r="CE519" s="6">
        <f t="shared" si="3061"/>
        <v>0</v>
      </c>
      <c r="CF519" s="36">
        <f t="shared" si="3062"/>
        <v>0</v>
      </c>
      <c r="CG519" s="6">
        <f t="shared" si="3063"/>
        <v>0</v>
      </c>
      <c r="CH519" s="6">
        <f t="shared" si="3064"/>
        <v>0</v>
      </c>
      <c r="CI519" s="6">
        <f t="shared" si="3065"/>
        <v>0</v>
      </c>
      <c r="CJ519" s="6">
        <f t="shared" si="3066"/>
        <v>0</v>
      </c>
      <c r="CK519" s="6">
        <f t="shared" si="3067"/>
        <v>0</v>
      </c>
      <c r="CL519" s="6">
        <f t="shared" si="3068"/>
        <v>0</v>
      </c>
      <c r="CM519" s="6">
        <f t="shared" si="3069"/>
        <v>0</v>
      </c>
      <c r="CN519" s="6">
        <f t="shared" si="3070"/>
        <v>0</v>
      </c>
      <c r="CO519" s="6">
        <f t="shared" si="3071"/>
        <v>0</v>
      </c>
      <c r="CP519" s="6">
        <f t="shared" si="3072"/>
        <v>0</v>
      </c>
      <c r="CQ519" s="6">
        <f t="shared" si="3073"/>
        <v>0</v>
      </c>
      <c r="CR519" s="6">
        <f t="shared" si="3074"/>
        <v>0</v>
      </c>
      <c r="CS519" s="6">
        <f t="shared" si="3075"/>
        <v>0</v>
      </c>
      <c r="CT519" s="6">
        <f t="shared" si="3076"/>
        <v>0</v>
      </c>
      <c r="CU519" s="6">
        <f t="shared" si="3077"/>
        <v>0</v>
      </c>
      <c r="CV519" s="6">
        <f t="shared" si="3078"/>
        <v>0</v>
      </c>
      <c r="CW519" s="6">
        <f t="shared" si="3079"/>
        <v>0</v>
      </c>
      <c r="CX519" s="6">
        <f t="shared" si="3080"/>
        <v>0</v>
      </c>
      <c r="CY519" s="6">
        <f t="shared" si="3081"/>
        <v>0</v>
      </c>
      <c r="CZ519" s="17">
        <f t="shared" si="3082"/>
        <v>0</v>
      </c>
      <c r="DA519" s="6">
        <f t="shared" si="3083"/>
        <v>0</v>
      </c>
      <c r="DB519" s="6">
        <f t="shared" si="3084"/>
        <v>0</v>
      </c>
      <c r="DC519" s="6">
        <f t="shared" si="3085"/>
        <v>0</v>
      </c>
      <c r="DD519" s="133">
        <f t="shared" si="3086"/>
        <v>0</v>
      </c>
      <c r="DE519" s="133">
        <f t="shared" si="3087"/>
        <v>0</v>
      </c>
      <c r="DF519" s="133">
        <f t="shared" si="3088"/>
        <v>0</v>
      </c>
      <c r="DG519" s="133">
        <f t="shared" si="3089"/>
        <v>0</v>
      </c>
      <c r="DH519" s="56"/>
      <c r="DI519" s="56"/>
      <c r="DJ519" s="56"/>
      <c r="DK519" s="56"/>
      <c r="DL519" s="56"/>
    </row>
    <row r="520" spans="1:116" s="31" customFormat="1" ht="29.25" customHeight="1" thickTop="1" thickBot="1" x14ac:dyDescent="0.35">
      <c r="A520" s="4" t="s">
        <v>639</v>
      </c>
      <c r="B520" s="51" t="s">
        <v>10</v>
      </c>
      <c r="C520" s="5" t="s">
        <v>38</v>
      </c>
      <c r="D520" s="12" t="s">
        <v>11</v>
      </c>
      <c r="E520" s="5" t="s">
        <v>27</v>
      </c>
      <c r="F520" s="5" t="s">
        <v>1</v>
      </c>
      <c r="G520" s="35" t="s">
        <v>644</v>
      </c>
      <c r="H520" s="53">
        <v>51.5</v>
      </c>
      <c r="I520" s="81">
        <v>-48.5</v>
      </c>
      <c r="J520" s="72">
        <v>-49.5</v>
      </c>
      <c r="K520" s="17">
        <f t="shared" si="3012"/>
        <v>1745.6</v>
      </c>
      <c r="L520" s="17"/>
      <c r="M520" s="17"/>
      <c r="N520" s="17"/>
      <c r="O520" s="17"/>
      <c r="P520" s="17"/>
      <c r="Q520" s="17"/>
      <c r="R520" s="17"/>
      <c r="S520" s="17"/>
      <c r="T520" s="72">
        <v>-49.5</v>
      </c>
      <c r="U520" s="17"/>
      <c r="V520" s="17"/>
      <c r="W520" s="17"/>
      <c r="X520" s="17"/>
      <c r="Y520" s="17"/>
      <c r="Z520" s="17"/>
      <c r="AA520" s="17"/>
      <c r="AB520" s="17"/>
      <c r="AC520" s="17"/>
      <c r="AD520" s="125"/>
      <c r="AE520" s="125"/>
      <c r="AF520" s="123"/>
      <c r="AG520" s="117">
        <f t="shared" si="3013"/>
        <v>0</v>
      </c>
      <c r="AH520" s="79">
        <f t="shared" si="3014"/>
        <v>-49.5</v>
      </c>
      <c r="AI520" s="17">
        <f t="shared" si="3015"/>
        <v>0</v>
      </c>
      <c r="AJ520" s="17">
        <f t="shared" si="3016"/>
        <v>0</v>
      </c>
      <c r="AK520" s="20">
        <f t="shared" si="2939"/>
        <v>-49.5</v>
      </c>
      <c r="AL520" s="20">
        <f t="shared" si="3017"/>
        <v>1416.35</v>
      </c>
      <c r="AM520" s="20"/>
      <c r="AN520" s="6">
        <f t="shared" si="3018"/>
        <v>0</v>
      </c>
      <c r="AO520" s="6">
        <f t="shared" si="3019"/>
        <v>0</v>
      </c>
      <c r="AP520" s="17">
        <f t="shared" si="3020"/>
        <v>0</v>
      </c>
      <c r="AQ520" s="17">
        <f t="shared" si="3021"/>
        <v>0</v>
      </c>
      <c r="AR520" s="6">
        <f t="shared" si="3022"/>
        <v>0</v>
      </c>
      <c r="AS520" s="6">
        <f t="shared" si="3023"/>
        <v>0</v>
      </c>
      <c r="AT520" s="6">
        <f t="shared" si="3024"/>
        <v>0</v>
      </c>
      <c r="AU520" s="6">
        <f t="shared" si="3025"/>
        <v>0</v>
      </c>
      <c r="AV520" s="6">
        <f t="shared" si="3026"/>
        <v>0</v>
      </c>
      <c r="AW520" s="6">
        <f t="shared" si="3027"/>
        <v>0</v>
      </c>
      <c r="AX520" s="6">
        <f t="shared" si="3028"/>
        <v>0</v>
      </c>
      <c r="AY520" s="6">
        <f t="shared" si="3029"/>
        <v>0</v>
      </c>
      <c r="AZ520" s="6">
        <f t="shared" si="3030"/>
        <v>0</v>
      </c>
      <c r="BA520" s="6">
        <f t="shared" si="3031"/>
        <v>0</v>
      </c>
      <c r="BB520" s="6">
        <f t="shared" si="3032"/>
        <v>0</v>
      </c>
      <c r="BC520" s="6">
        <f t="shared" si="3033"/>
        <v>0</v>
      </c>
      <c r="BD520" s="6">
        <f t="shared" si="3034"/>
        <v>0</v>
      </c>
      <c r="BE520" s="6">
        <f t="shared" si="3035"/>
        <v>0</v>
      </c>
      <c r="BF520" s="6">
        <f t="shared" si="3036"/>
        <v>0</v>
      </c>
      <c r="BG520" s="6">
        <f t="shared" si="3037"/>
        <v>0</v>
      </c>
      <c r="BH520" s="6">
        <f t="shared" si="3038"/>
        <v>0</v>
      </c>
      <c r="BI520" s="6">
        <f t="shared" si="3039"/>
        <v>0</v>
      </c>
      <c r="BJ520" s="6">
        <f t="shared" si="3040"/>
        <v>0</v>
      </c>
      <c r="BK520" s="17">
        <f t="shared" si="3041"/>
        <v>0</v>
      </c>
      <c r="BL520" s="6">
        <f t="shared" si="3042"/>
        <v>0</v>
      </c>
      <c r="BM520" s="6">
        <f t="shared" si="3043"/>
        <v>0</v>
      </c>
      <c r="BN520" s="6">
        <f t="shared" si="3044"/>
        <v>0</v>
      </c>
      <c r="BO520" s="6">
        <f t="shared" si="3045"/>
        <v>0</v>
      </c>
      <c r="BP520" s="6">
        <f t="shared" si="3046"/>
        <v>0</v>
      </c>
      <c r="BQ520" s="6">
        <f t="shared" si="3047"/>
        <v>0</v>
      </c>
      <c r="BR520" s="6">
        <f t="shared" si="3048"/>
        <v>0</v>
      </c>
      <c r="BS520" s="6">
        <f t="shared" si="3049"/>
        <v>0</v>
      </c>
      <c r="BT520" s="6">
        <f t="shared" si="3050"/>
        <v>0</v>
      </c>
      <c r="BU520" s="79">
        <f t="shared" si="3051"/>
        <v>-49.5</v>
      </c>
      <c r="BV520" s="17">
        <f t="shared" si="3052"/>
        <v>0</v>
      </c>
      <c r="BW520" s="17">
        <f t="shared" si="3053"/>
        <v>0</v>
      </c>
      <c r="BX520" s="6">
        <f t="shared" si="3054"/>
        <v>0</v>
      </c>
      <c r="BY520" s="6">
        <f t="shared" si="3055"/>
        <v>0</v>
      </c>
      <c r="BZ520" s="6">
        <f t="shared" si="3056"/>
        <v>0</v>
      </c>
      <c r="CA520" s="6">
        <f t="shared" si="3057"/>
        <v>0</v>
      </c>
      <c r="CB520" s="6">
        <f t="shared" si="3058"/>
        <v>0</v>
      </c>
      <c r="CC520" s="6">
        <f t="shared" si="3059"/>
        <v>0</v>
      </c>
      <c r="CD520" s="6">
        <f t="shared" si="3060"/>
        <v>0</v>
      </c>
      <c r="CE520" s="6">
        <f t="shared" si="3061"/>
        <v>0</v>
      </c>
      <c r="CF520" s="6">
        <f t="shared" si="3062"/>
        <v>0</v>
      </c>
      <c r="CG520" s="6">
        <f t="shared" si="3063"/>
        <v>0</v>
      </c>
      <c r="CH520" s="6">
        <f t="shared" si="3064"/>
        <v>0</v>
      </c>
      <c r="CI520" s="6">
        <f t="shared" si="3065"/>
        <v>0</v>
      </c>
      <c r="CJ520" s="6">
        <f t="shared" si="3066"/>
        <v>0</v>
      </c>
      <c r="CK520" s="6">
        <f t="shared" si="3067"/>
        <v>0</v>
      </c>
      <c r="CL520" s="6">
        <f t="shared" si="3068"/>
        <v>0</v>
      </c>
      <c r="CM520" s="6">
        <f t="shared" si="3069"/>
        <v>0</v>
      </c>
      <c r="CN520" s="6">
        <f t="shared" si="3070"/>
        <v>0</v>
      </c>
      <c r="CO520" s="6">
        <f t="shared" si="3071"/>
        <v>0</v>
      </c>
      <c r="CP520" s="6">
        <f t="shared" si="3072"/>
        <v>0</v>
      </c>
      <c r="CQ520" s="6">
        <f t="shared" si="3073"/>
        <v>0</v>
      </c>
      <c r="CR520" s="6">
        <f t="shared" si="3074"/>
        <v>0</v>
      </c>
      <c r="CS520" s="6">
        <f t="shared" si="3075"/>
        <v>0</v>
      </c>
      <c r="CT520" s="6">
        <f t="shared" si="3076"/>
        <v>0</v>
      </c>
      <c r="CU520" s="6">
        <f t="shared" si="3077"/>
        <v>0</v>
      </c>
      <c r="CV520" s="6">
        <f t="shared" si="3078"/>
        <v>0</v>
      </c>
      <c r="CW520" s="6">
        <f t="shared" si="3079"/>
        <v>0</v>
      </c>
      <c r="CX520" s="6">
        <f t="shared" si="3080"/>
        <v>0</v>
      </c>
      <c r="CY520" s="6">
        <f t="shared" si="3081"/>
        <v>0</v>
      </c>
      <c r="CZ520" s="17">
        <f t="shared" si="3082"/>
        <v>0</v>
      </c>
      <c r="DA520" s="6">
        <f t="shared" si="3083"/>
        <v>0</v>
      </c>
      <c r="DB520" s="6">
        <f t="shared" si="3084"/>
        <v>0</v>
      </c>
      <c r="DC520" s="6">
        <f t="shared" si="3085"/>
        <v>0</v>
      </c>
      <c r="DD520" s="133">
        <f t="shared" si="3086"/>
        <v>0</v>
      </c>
      <c r="DE520" s="133">
        <f t="shared" si="3087"/>
        <v>0</v>
      </c>
      <c r="DF520" s="133">
        <f t="shared" si="3088"/>
        <v>0</v>
      </c>
      <c r="DG520" s="133">
        <f t="shared" si="3089"/>
        <v>0</v>
      </c>
      <c r="DH520" s="56"/>
      <c r="DI520" s="56"/>
      <c r="DJ520" s="56"/>
      <c r="DK520" s="56"/>
      <c r="DL520" s="56"/>
    </row>
    <row r="521" spans="1:116" s="31" customFormat="1" ht="29.25" customHeight="1" thickTop="1" thickBot="1" x14ac:dyDescent="0.35">
      <c r="A521" s="4">
        <v>44539</v>
      </c>
      <c r="B521" s="5" t="s">
        <v>599</v>
      </c>
      <c r="C521" s="5" t="s">
        <v>502</v>
      </c>
      <c r="D521" s="12" t="s">
        <v>11</v>
      </c>
      <c r="E521" s="5" t="s">
        <v>542</v>
      </c>
      <c r="F521" s="5" t="s">
        <v>30</v>
      </c>
      <c r="G521" s="35" t="s">
        <v>646</v>
      </c>
      <c r="H521" s="53">
        <v>57.5</v>
      </c>
      <c r="I521" s="82">
        <v>42.5</v>
      </c>
      <c r="J521" s="17">
        <v>40.5</v>
      </c>
      <c r="K521" s="17">
        <f t="shared" si="3012"/>
        <v>1786.1</v>
      </c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68">
        <v>40.5</v>
      </c>
      <c r="AD521" s="125"/>
      <c r="AE521" s="125"/>
      <c r="AF521" s="123"/>
      <c r="AG521" s="117">
        <f t="shared" ref="AG521:AG524" si="3090">IF(C521="HF",J521,0)</f>
        <v>0</v>
      </c>
      <c r="AH521" s="6">
        <f t="shared" ref="AH521:AH524" si="3091">IF(C521="HF2",J521,0)</f>
        <v>0</v>
      </c>
      <c r="AI521" s="17">
        <f t="shared" ref="AI521:AI524" si="3092">IF(C521="HF3",J521,0)</f>
        <v>0</v>
      </c>
      <c r="AJ521" s="68">
        <f t="shared" ref="AJ521:AJ524" si="3093">IF(C521="DP",J521,0)</f>
        <v>40.5</v>
      </c>
      <c r="AK521" s="20">
        <f t="shared" si="2939"/>
        <v>0</v>
      </c>
      <c r="AL521" s="20">
        <f t="shared" si="3017"/>
        <v>1416.35</v>
      </c>
      <c r="AM521" s="20"/>
      <c r="AN521" s="6">
        <f t="shared" ref="AN521:AN524" si="3094">IF(B521="AUD/JPY",AG521,0)</f>
        <v>0</v>
      </c>
      <c r="AO521" s="6">
        <f t="shared" ref="AO521:AO524" si="3095">IF(B521="AUD/JPY",AH521,0)</f>
        <v>0</v>
      </c>
      <c r="AP521" s="17">
        <f t="shared" ref="AP521:AP524" si="3096">IF(B521="AUD/JPY",AI521,0)</f>
        <v>0</v>
      </c>
      <c r="AQ521" s="17">
        <f t="shared" ref="AQ521:AQ524" si="3097">IF(B521="AUD/JPY",AJ521,0)</f>
        <v>0</v>
      </c>
      <c r="AR521" s="6">
        <f t="shared" ref="AR521:AR524" si="3098">IF(B521="AUD/USD",AG521,0)</f>
        <v>0</v>
      </c>
      <c r="AS521" s="6">
        <f t="shared" ref="AS521:AS524" si="3099">IF(B521="AUD/USD",AH521,0)</f>
        <v>0</v>
      </c>
      <c r="AT521" s="6">
        <f t="shared" ref="AT521:AT524" si="3100">IF(B521="AUD/USD",AI521,0)</f>
        <v>0</v>
      </c>
      <c r="AU521" s="6">
        <f t="shared" ref="AU521:AU524" si="3101">IF(B521="AUD/USD",AJ521,0)</f>
        <v>0</v>
      </c>
      <c r="AV521" s="6">
        <f t="shared" ref="AV521:AV524" si="3102">IF(B521="EUR/GBP",AG521,0)</f>
        <v>0</v>
      </c>
      <c r="AW521" s="6">
        <f t="shared" ref="AW521:AW524" si="3103">IF(B521="EUR/GBP",AH521,0)</f>
        <v>0</v>
      </c>
      <c r="AX521" s="6">
        <f t="shared" ref="AX521:AX524" si="3104">IF(B521="EUR/GBP",AI521,0)</f>
        <v>0</v>
      </c>
      <c r="AY521" s="6">
        <f t="shared" ref="AY521:AY524" si="3105">IF(B521="EUR/GBP",AJ521,0)</f>
        <v>0</v>
      </c>
      <c r="AZ521" s="6">
        <f t="shared" ref="AZ521:AZ524" si="3106">IF(B521="EUR/JPY",AG521,0)</f>
        <v>0</v>
      </c>
      <c r="BA521" s="6">
        <f t="shared" ref="BA521:BA524" si="3107">IF(B521="EUR/JPY",AH521,0)</f>
        <v>0</v>
      </c>
      <c r="BB521" s="6">
        <f t="shared" ref="BB521:BB524" si="3108">IF(B521="EUR/JPY",AI521,0)</f>
        <v>0</v>
      </c>
      <c r="BC521" s="6">
        <f t="shared" ref="BC521:BC524" si="3109">IF(B521="EUR/JPY",AJ521,0)</f>
        <v>0</v>
      </c>
      <c r="BD521" s="6">
        <f t="shared" ref="BD521:BD524" si="3110">IF(B521="EUR/USD",AG521,0)</f>
        <v>0</v>
      </c>
      <c r="BE521" s="6">
        <f t="shared" ref="BE521:BE524" si="3111">IF(B521="EUR/USD",AH521,0)</f>
        <v>0</v>
      </c>
      <c r="BF521" s="6">
        <f t="shared" ref="BF521:BF524" si="3112">IF(B521="EUR/USD",AI521,0)</f>
        <v>0</v>
      </c>
      <c r="BG521" s="6">
        <f t="shared" ref="BG521:BG524" si="3113">IF(B521="EUR/USD",AJ521,0)</f>
        <v>0</v>
      </c>
      <c r="BH521" s="6">
        <f t="shared" ref="BH521:BH524" si="3114">IF(B521="GBP/JPY",AG521,0)</f>
        <v>0</v>
      </c>
      <c r="BI521" s="6">
        <f t="shared" ref="BI521:BI524" si="3115">IF(B521="GBP/JPY",AH521,0)</f>
        <v>0</v>
      </c>
      <c r="BJ521" s="6">
        <f t="shared" ref="BJ521:BJ524" si="3116">IF(B521="GBP/JPY",AI521,0)</f>
        <v>0</v>
      </c>
      <c r="BK521" s="17">
        <f t="shared" ref="BK521:BK524" si="3117">IF(B521="GBP/JPY",AJ521,0)</f>
        <v>0</v>
      </c>
      <c r="BL521" s="6">
        <f t="shared" ref="BL521:BL524" si="3118">IF(B521="GBP/USD",AG521,0)</f>
        <v>0</v>
      </c>
      <c r="BM521" s="6">
        <f t="shared" ref="BM521:BM524" si="3119">IF(B521="GBP/USD",AH521,0)</f>
        <v>0</v>
      </c>
      <c r="BN521" s="6">
        <f t="shared" ref="BN521:BN524" si="3120">IF(B521="GBP/USD",AI521,0)</f>
        <v>0</v>
      </c>
      <c r="BO521" s="6">
        <f t="shared" ref="BO521:BO524" si="3121">IF(B521="GBP/USD",AJ521,0)</f>
        <v>0</v>
      </c>
      <c r="BP521" s="6">
        <f t="shared" ref="BP521:BP524" si="3122">IF(B521="USD/CAD",AG521,0)</f>
        <v>0</v>
      </c>
      <c r="BQ521" s="6">
        <f t="shared" ref="BQ521:BQ524" si="3123">IF(B521="USD/CAD",AH521,0)</f>
        <v>0</v>
      </c>
      <c r="BR521" s="6">
        <f t="shared" ref="BR521:BR524" si="3124">IF(B521="USD/CAD",AI521,0)</f>
        <v>0</v>
      </c>
      <c r="BS521" s="6">
        <f t="shared" ref="BS521:BS524" si="3125">IF(B521="USD/CAD",AJ521,0)</f>
        <v>0</v>
      </c>
      <c r="BT521" s="6">
        <f t="shared" ref="BT521:BT524" si="3126">IF(B521="USD/CHF",AG521,0)</f>
        <v>0</v>
      </c>
      <c r="BU521" s="6">
        <f t="shared" ref="BU521:BU524" si="3127">IF(B521="USD/CHF",AH521,0)</f>
        <v>0</v>
      </c>
      <c r="BV521" s="17">
        <f t="shared" ref="BV521:BV524" si="3128">IF(B521="USD/CHF",AI521,0)</f>
        <v>0</v>
      </c>
      <c r="BW521" s="17">
        <f t="shared" ref="BW521:BW524" si="3129">IF(B521="USD/CHF",AJ521,0)</f>
        <v>0</v>
      </c>
      <c r="BX521" s="6">
        <f t="shared" ref="BX521:BX524" si="3130">IF(B521="USD/JPY",AG521,0)</f>
        <v>0</v>
      </c>
      <c r="BY521" s="6">
        <f t="shared" ref="BY521:BY524" si="3131">IF(B521="USD/JPY",AH521,0)</f>
        <v>0</v>
      </c>
      <c r="BZ521" s="6">
        <f t="shared" ref="BZ521:BZ524" si="3132">IF(B521="USD/JPY",AI521,0)</f>
        <v>0</v>
      </c>
      <c r="CA521" s="6">
        <f t="shared" ref="CA521:CA524" si="3133">IF(B521="USD/JPY",AJ521,0)</f>
        <v>0</v>
      </c>
      <c r="CB521" s="6">
        <f t="shared" ref="CB521:CB524" si="3134">IF(B521="CRUDE",AG521,0)</f>
        <v>0</v>
      </c>
      <c r="CC521" s="6">
        <f t="shared" ref="CC521:CC524" si="3135">IF(B521="CRUDE",AH521,0)</f>
        <v>0</v>
      </c>
      <c r="CD521" s="6">
        <f t="shared" ref="CD521:CD524" si="3136">IF(B521="CRUDE",AI521,0)</f>
        <v>0</v>
      </c>
      <c r="CE521" s="6">
        <f t="shared" ref="CE521:CE524" si="3137">IF(B521="CRUDE",AJ521,0)</f>
        <v>0</v>
      </c>
      <c r="CF521" s="6">
        <f t="shared" ref="CF521:CF524" si="3138">IF(B521="GOLD",AG521,0)</f>
        <v>0</v>
      </c>
      <c r="CG521" s="6">
        <f t="shared" ref="CG521:CG524" si="3139">IF(B521="GOLD",AH521,0)</f>
        <v>0</v>
      </c>
      <c r="CH521" s="6">
        <f t="shared" ref="CH521:CH524" si="3140">IF(B521="GOLD",AI521,0)</f>
        <v>0</v>
      </c>
      <c r="CI521" s="6">
        <f t="shared" ref="CI521:CI524" si="3141">IF(B521="GOLD",AJ521,0)</f>
        <v>0</v>
      </c>
      <c r="CJ521" s="6">
        <f t="shared" ref="CJ521:CJ524" si="3142">IF(B521="SILVER",AG521,0)</f>
        <v>0</v>
      </c>
      <c r="CK521" s="6">
        <f t="shared" ref="CK521:CK524" si="3143">IF(B521="SILVER",AH521,0)</f>
        <v>0</v>
      </c>
      <c r="CL521" s="6">
        <f t="shared" ref="CL521:CL524" si="3144">IF(B521="SILVER",AI521,0)</f>
        <v>0</v>
      </c>
      <c r="CM521" s="6">
        <f t="shared" ref="CM521:CM524" si="3145">IF(B521="SILVER",AJ521,0)</f>
        <v>0</v>
      </c>
      <c r="CN521" s="6">
        <f t="shared" ref="CN521:CN524" si="3146">IF(B521="US 500",AG521,0)</f>
        <v>0</v>
      </c>
      <c r="CO521" s="6">
        <f t="shared" ref="CO521:CO524" si="3147">IF(B521="US 500",AH521,0)</f>
        <v>0</v>
      </c>
      <c r="CP521" s="6">
        <f t="shared" ref="CP521:CP524" si="3148">IF(B521="US 500",AI521,0)</f>
        <v>0</v>
      </c>
      <c r="CQ521" s="6">
        <f t="shared" ref="CQ521:CQ524" si="3149">IF(B521="US 500",AJ521,0)</f>
        <v>0</v>
      </c>
      <c r="CR521" s="6">
        <f t="shared" ref="CR521:CR524" si="3150">IF(B521="N GAS",AG521,0)</f>
        <v>0</v>
      </c>
      <c r="CS521" s="6">
        <f t="shared" ref="CS521:CS524" si="3151">IF(B521="N GAS",AH521,0)</f>
        <v>0</v>
      </c>
      <c r="CT521" s="6">
        <f t="shared" ref="CT521:CT524" si="3152">IF(B521="N GAS",AI521,0)</f>
        <v>0</v>
      </c>
      <c r="CU521" s="6">
        <f t="shared" ref="CU521:CU524" si="3153">IF(B521="N GAS",AJ521,0)</f>
        <v>0</v>
      </c>
      <c r="CV521" s="6">
        <f t="shared" ref="CV521:CV524" si="3154">IF(B521="SMALLCAP 2000",AG521,0)</f>
        <v>0</v>
      </c>
      <c r="CW521" s="6">
        <f t="shared" ref="CW521:CW524" si="3155">IF(B521="SMALLCAP 2000",AH521,0)</f>
        <v>0</v>
      </c>
      <c r="CX521" s="6">
        <f t="shared" ref="CX521:CX524" si="3156">IF(B521="SMALLCAP 2000",AI521,0)</f>
        <v>0</v>
      </c>
      <c r="CY521" s="6">
        <f t="shared" ref="CY521:CY524" si="3157">IF(B521="SMALLCAP 2000",AJ521,0)</f>
        <v>0</v>
      </c>
      <c r="CZ521" s="17">
        <f t="shared" ref="CZ521:CZ524" si="3158">IF(B521="US TECH",AG521,0)</f>
        <v>0</v>
      </c>
      <c r="DA521" s="6">
        <f t="shared" ref="DA521:DA524" si="3159">IF(B521="US TECH",AH521,0)</f>
        <v>0</v>
      </c>
      <c r="DB521" s="6">
        <f t="shared" ref="DB521:DB524" si="3160">IF(B521="US TECH",AI521,0)</f>
        <v>0</v>
      </c>
      <c r="DC521" s="6">
        <f t="shared" ref="DC521:DC524" si="3161">IF(B521="US TECH",AJ521,0)</f>
        <v>0</v>
      </c>
      <c r="DD521" s="133">
        <f t="shared" ref="DD521:DD524" si="3162">IF(B521="WALL ST 30",AG521,0)</f>
        <v>0</v>
      </c>
      <c r="DE521" s="133">
        <f t="shared" ref="DE521:DE524" si="3163">IF(B521="WALL ST 30",AH521,0)</f>
        <v>0</v>
      </c>
      <c r="DF521" s="133">
        <f t="shared" ref="DF521:DF524" si="3164">IF(B521="WALL ST 30",AI521,0)</f>
        <v>0</v>
      </c>
      <c r="DG521" s="138">
        <f t="shared" ref="DG521:DG524" si="3165">IF(B521="WALL ST 30",AJ521,0)</f>
        <v>40.5</v>
      </c>
      <c r="DH521" s="56"/>
      <c r="DI521" s="56"/>
      <c r="DJ521" s="56"/>
      <c r="DK521" s="56"/>
      <c r="DL521" s="56"/>
    </row>
    <row r="522" spans="1:116" s="31" customFormat="1" ht="29.25" customHeight="1" thickTop="1" thickBot="1" x14ac:dyDescent="0.35">
      <c r="A522" s="4">
        <v>44539</v>
      </c>
      <c r="B522" s="51" t="s">
        <v>23</v>
      </c>
      <c r="C522" s="5" t="s">
        <v>41</v>
      </c>
      <c r="D522" s="5" t="s">
        <v>11</v>
      </c>
      <c r="E522" s="5" t="s">
        <v>64</v>
      </c>
      <c r="F522" s="5" t="s">
        <v>1</v>
      </c>
      <c r="G522" s="35" t="s">
        <v>647</v>
      </c>
      <c r="H522" s="53">
        <v>55.25</v>
      </c>
      <c r="I522" s="81">
        <v>-44.75</v>
      </c>
      <c r="J522" s="72">
        <v>-45.75</v>
      </c>
      <c r="K522" s="17">
        <f t="shared" si="3012"/>
        <v>1740.35</v>
      </c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72">
        <v>-45.75</v>
      </c>
      <c r="X522" s="17"/>
      <c r="Y522" s="17"/>
      <c r="Z522" s="17"/>
      <c r="AA522" s="17"/>
      <c r="AB522" s="17"/>
      <c r="AC522" s="17"/>
      <c r="AD522" s="125"/>
      <c r="AE522" s="125"/>
      <c r="AF522" s="123"/>
      <c r="AG522" s="117">
        <f t="shared" si="3090"/>
        <v>0</v>
      </c>
      <c r="AH522" s="6">
        <f t="shared" si="3091"/>
        <v>0</v>
      </c>
      <c r="AI522" s="72">
        <f t="shared" si="3092"/>
        <v>-45.75</v>
      </c>
      <c r="AJ522" s="17">
        <f t="shared" si="3093"/>
        <v>0</v>
      </c>
      <c r="AK522" s="20">
        <f t="shared" si="2939"/>
        <v>-45.75</v>
      </c>
      <c r="AL522" s="20">
        <f t="shared" si="3017"/>
        <v>1370.6</v>
      </c>
      <c r="AM522" s="20"/>
      <c r="AN522" s="6">
        <f t="shared" si="3094"/>
        <v>0</v>
      </c>
      <c r="AO522" s="6">
        <f t="shared" si="3095"/>
        <v>0</v>
      </c>
      <c r="AP522" s="17">
        <f t="shared" si="3096"/>
        <v>0</v>
      </c>
      <c r="AQ522" s="17">
        <f t="shared" si="3097"/>
        <v>0</v>
      </c>
      <c r="AR522" s="6">
        <f t="shared" si="3098"/>
        <v>0</v>
      </c>
      <c r="AS522" s="6">
        <f t="shared" si="3099"/>
        <v>0</v>
      </c>
      <c r="AT522" s="6">
        <f t="shared" si="3100"/>
        <v>0</v>
      </c>
      <c r="AU522" s="6">
        <f t="shared" si="3101"/>
        <v>0</v>
      </c>
      <c r="AV522" s="6">
        <f t="shared" si="3102"/>
        <v>0</v>
      </c>
      <c r="AW522" s="6">
        <f t="shared" si="3103"/>
        <v>0</v>
      </c>
      <c r="AX522" s="6">
        <f t="shared" si="3104"/>
        <v>0</v>
      </c>
      <c r="AY522" s="6">
        <f t="shared" si="3105"/>
        <v>0</v>
      </c>
      <c r="AZ522" s="6">
        <f t="shared" si="3106"/>
        <v>0</v>
      </c>
      <c r="BA522" s="6">
        <f t="shared" si="3107"/>
        <v>0</v>
      </c>
      <c r="BB522" s="6">
        <f t="shared" si="3108"/>
        <v>0</v>
      </c>
      <c r="BC522" s="6">
        <f t="shared" si="3109"/>
        <v>0</v>
      </c>
      <c r="BD522" s="6">
        <f t="shared" si="3110"/>
        <v>0</v>
      </c>
      <c r="BE522" s="6">
        <f t="shared" si="3111"/>
        <v>0</v>
      </c>
      <c r="BF522" s="6">
        <f t="shared" si="3112"/>
        <v>0</v>
      </c>
      <c r="BG522" s="6">
        <f t="shared" si="3113"/>
        <v>0</v>
      </c>
      <c r="BH522" s="6">
        <f t="shared" si="3114"/>
        <v>0</v>
      </c>
      <c r="BI522" s="6">
        <f t="shared" si="3115"/>
        <v>0</v>
      </c>
      <c r="BJ522" s="6">
        <f t="shared" si="3116"/>
        <v>0</v>
      </c>
      <c r="BK522" s="17">
        <f t="shared" si="3117"/>
        <v>0</v>
      </c>
      <c r="BL522" s="6">
        <f t="shared" si="3118"/>
        <v>0</v>
      </c>
      <c r="BM522" s="6">
        <f t="shared" si="3119"/>
        <v>0</v>
      </c>
      <c r="BN522" s="6">
        <f t="shared" si="3120"/>
        <v>0</v>
      </c>
      <c r="BO522" s="6">
        <f t="shared" si="3121"/>
        <v>0</v>
      </c>
      <c r="BP522" s="6">
        <f t="shared" si="3122"/>
        <v>0</v>
      </c>
      <c r="BQ522" s="6">
        <f t="shared" si="3123"/>
        <v>0</v>
      </c>
      <c r="BR522" s="6">
        <f t="shared" si="3124"/>
        <v>0</v>
      </c>
      <c r="BS522" s="6">
        <f t="shared" si="3125"/>
        <v>0</v>
      </c>
      <c r="BT522" s="6">
        <f t="shared" si="3126"/>
        <v>0</v>
      </c>
      <c r="BU522" s="6">
        <f t="shared" si="3127"/>
        <v>0</v>
      </c>
      <c r="BV522" s="17">
        <f t="shared" si="3128"/>
        <v>0</v>
      </c>
      <c r="BW522" s="17">
        <f t="shared" si="3129"/>
        <v>0</v>
      </c>
      <c r="BX522" s="6">
        <f t="shared" si="3130"/>
        <v>0</v>
      </c>
      <c r="BY522" s="6">
        <f t="shared" si="3131"/>
        <v>0</v>
      </c>
      <c r="BZ522" s="6">
        <f t="shared" si="3132"/>
        <v>0</v>
      </c>
      <c r="CA522" s="6">
        <f t="shared" si="3133"/>
        <v>0</v>
      </c>
      <c r="CB522" s="6">
        <f t="shared" si="3134"/>
        <v>0</v>
      </c>
      <c r="CC522" s="6">
        <f t="shared" si="3135"/>
        <v>0</v>
      </c>
      <c r="CD522" s="6">
        <f t="shared" si="3136"/>
        <v>0</v>
      </c>
      <c r="CE522" s="6">
        <f t="shared" si="3137"/>
        <v>0</v>
      </c>
      <c r="CF522" s="6">
        <f t="shared" si="3138"/>
        <v>0</v>
      </c>
      <c r="CG522" s="6">
        <f t="shared" si="3139"/>
        <v>0</v>
      </c>
      <c r="CH522" s="79">
        <f t="shared" si="3140"/>
        <v>-45.75</v>
      </c>
      <c r="CI522" s="6">
        <f t="shared" si="3141"/>
        <v>0</v>
      </c>
      <c r="CJ522" s="6">
        <f t="shared" si="3142"/>
        <v>0</v>
      </c>
      <c r="CK522" s="6">
        <f t="shared" si="3143"/>
        <v>0</v>
      </c>
      <c r="CL522" s="6">
        <f t="shared" si="3144"/>
        <v>0</v>
      </c>
      <c r="CM522" s="6">
        <f t="shared" si="3145"/>
        <v>0</v>
      </c>
      <c r="CN522" s="6">
        <f t="shared" si="3146"/>
        <v>0</v>
      </c>
      <c r="CO522" s="6">
        <f t="shared" si="3147"/>
        <v>0</v>
      </c>
      <c r="CP522" s="6">
        <f t="shared" si="3148"/>
        <v>0</v>
      </c>
      <c r="CQ522" s="6">
        <f t="shared" si="3149"/>
        <v>0</v>
      </c>
      <c r="CR522" s="6">
        <f t="shared" si="3150"/>
        <v>0</v>
      </c>
      <c r="CS522" s="6">
        <f t="shared" si="3151"/>
        <v>0</v>
      </c>
      <c r="CT522" s="6">
        <f t="shared" si="3152"/>
        <v>0</v>
      </c>
      <c r="CU522" s="6">
        <f t="shared" si="3153"/>
        <v>0</v>
      </c>
      <c r="CV522" s="6">
        <f t="shared" si="3154"/>
        <v>0</v>
      </c>
      <c r="CW522" s="6">
        <f t="shared" si="3155"/>
        <v>0</v>
      </c>
      <c r="CX522" s="6">
        <f t="shared" si="3156"/>
        <v>0</v>
      </c>
      <c r="CY522" s="6">
        <f t="shared" si="3157"/>
        <v>0</v>
      </c>
      <c r="CZ522" s="17">
        <f t="shared" si="3158"/>
        <v>0</v>
      </c>
      <c r="DA522" s="6">
        <f t="shared" si="3159"/>
        <v>0</v>
      </c>
      <c r="DB522" s="6">
        <f t="shared" si="3160"/>
        <v>0</v>
      </c>
      <c r="DC522" s="6">
        <f t="shared" si="3161"/>
        <v>0</v>
      </c>
      <c r="DD522" s="133">
        <f t="shared" si="3162"/>
        <v>0</v>
      </c>
      <c r="DE522" s="133">
        <f t="shared" si="3163"/>
        <v>0</v>
      </c>
      <c r="DF522" s="133">
        <f t="shared" si="3164"/>
        <v>0</v>
      </c>
      <c r="DG522" s="133">
        <f t="shared" si="3165"/>
        <v>0</v>
      </c>
      <c r="DH522" s="56"/>
      <c r="DI522" s="56"/>
      <c r="DJ522" s="56"/>
      <c r="DK522" s="56"/>
      <c r="DL522" s="56"/>
    </row>
    <row r="523" spans="1:116" s="31" customFormat="1" ht="29.25" customHeight="1" thickTop="1" thickBot="1" x14ac:dyDescent="0.35">
      <c r="A523" s="4">
        <v>44539</v>
      </c>
      <c r="B523" s="51" t="s">
        <v>25</v>
      </c>
      <c r="C523" s="5" t="s">
        <v>29</v>
      </c>
      <c r="D523" s="12" t="s">
        <v>11</v>
      </c>
      <c r="E523" s="5" t="s">
        <v>65</v>
      </c>
      <c r="F523" s="5" t="s">
        <v>1</v>
      </c>
      <c r="G523" s="35" t="s">
        <v>645</v>
      </c>
      <c r="H523" s="53">
        <v>54.75</v>
      </c>
      <c r="I523" s="81">
        <v>-45.25</v>
      </c>
      <c r="J523" s="72">
        <v>-46.25</v>
      </c>
      <c r="K523" s="17">
        <f t="shared" si="3012"/>
        <v>1694.1</v>
      </c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72">
        <v>-46.25</v>
      </c>
      <c r="Y523" s="17"/>
      <c r="Z523" s="17"/>
      <c r="AA523" s="17"/>
      <c r="AB523" s="17"/>
      <c r="AC523" s="17"/>
      <c r="AD523" s="125"/>
      <c r="AE523" s="125"/>
      <c r="AF523" s="123"/>
      <c r="AG523" s="118">
        <f t="shared" si="3090"/>
        <v>-46.25</v>
      </c>
      <c r="AH523" s="6">
        <f t="shared" si="3091"/>
        <v>0</v>
      </c>
      <c r="AI523" s="17">
        <f t="shared" si="3092"/>
        <v>0</v>
      </c>
      <c r="AJ523" s="17">
        <f t="shared" si="3093"/>
        <v>0</v>
      </c>
      <c r="AK523" s="20">
        <f t="shared" si="2939"/>
        <v>-46.25</v>
      </c>
      <c r="AL523" s="20">
        <f t="shared" si="3017"/>
        <v>1324.35</v>
      </c>
      <c r="AM523" s="20"/>
      <c r="AN523" s="6">
        <f t="shared" si="3094"/>
        <v>0</v>
      </c>
      <c r="AO523" s="6">
        <f t="shared" si="3095"/>
        <v>0</v>
      </c>
      <c r="AP523" s="17">
        <f t="shared" si="3096"/>
        <v>0</v>
      </c>
      <c r="AQ523" s="17">
        <f t="shared" si="3097"/>
        <v>0</v>
      </c>
      <c r="AR523" s="6">
        <f t="shared" si="3098"/>
        <v>0</v>
      </c>
      <c r="AS523" s="6">
        <f t="shared" si="3099"/>
        <v>0</v>
      </c>
      <c r="AT523" s="6">
        <f t="shared" si="3100"/>
        <v>0</v>
      </c>
      <c r="AU523" s="6">
        <f t="shared" si="3101"/>
        <v>0</v>
      </c>
      <c r="AV523" s="6">
        <f t="shared" si="3102"/>
        <v>0</v>
      </c>
      <c r="AW523" s="6">
        <f t="shared" si="3103"/>
        <v>0</v>
      </c>
      <c r="AX523" s="6">
        <f t="shared" si="3104"/>
        <v>0</v>
      </c>
      <c r="AY523" s="6">
        <f t="shared" si="3105"/>
        <v>0</v>
      </c>
      <c r="AZ523" s="6">
        <f t="shared" si="3106"/>
        <v>0</v>
      </c>
      <c r="BA523" s="6">
        <f t="shared" si="3107"/>
        <v>0</v>
      </c>
      <c r="BB523" s="6">
        <f t="shared" si="3108"/>
        <v>0</v>
      </c>
      <c r="BC523" s="6">
        <f t="shared" si="3109"/>
        <v>0</v>
      </c>
      <c r="BD523" s="6">
        <f t="shared" si="3110"/>
        <v>0</v>
      </c>
      <c r="BE523" s="6">
        <f t="shared" si="3111"/>
        <v>0</v>
      </c>
      <c r="BF523" s="6">
        <f t="shared" si="3112"/>
        <v>0</v>
      </c>
      <c r="BG523" s="6">
        <f t="shared" si="3113"/>
        <v>0</v>
      </c>
      <c r="BH523" s="6">
        <f t="shared" si="3114"/>
        <v>0</v>
      </c>
      <c r="BI523" s="6">
        <f t="shared" si="3115"/>
        <v>0</v>
      </c>
      <c r="BJ523" s="6">
        <f t="shared" si="3116"/>
        <v>0</v>
      </c>
      <c r="BK523" s="17">
        <f t="shared" si="3117"/>
        <v>0</v>
      </c>
      <c r="BL523" s="6">
        <f t="shared" si="3118"/>
        <v>0</v>
      </c>
      <c r="BM523" s="6">
        <f t="shared" si="3119"/>
        <v>0</v>
      </c>
      <c r="BN523" s="6">
        <f t="shared" si="3120"/>
        <v>0</v>
      </c>
      <c r="BO523" s="6">
        <f t="shared" si="3121"/>
        <v>0</v>
      </c>
      <c r="BP523" s="6">
        <f t="shared" si="3122"/>
        <v>0</v>
      </c>
      <c r="BQ523" s="6">
        <f t="shared" si="3123"/>
        <v>0</v>
      </c>
      <c r="BR523" s="6">
        <f t="shared" si="3124"/>
        <v>0</v>
      </c>
      <c r="BS523" s="6">
        <f t="shared" si="3125"/>
        <v>0</v>
      </c>
      <c r="BT523" s="6">
        <f t="shared" si="3126"/>
        <v>0</v>
      </c>
      <c r="BU523" s="6">
        <f t="shared" si="3127"/>
        <v>0</v>
      </c>
      <c r="BV523" s="17">
        <f t="shared" si="3128"/>
        <v>0</v>
      </c>
      <c r="BW523" s="17">
        <f t="shared" si="3129"/>
        <v>0</v>
      </c>
      <c r="BX523" s="6">
        <f t="shared" si="3130"/>
        <v>0</v>
      </c>
      <c r="BY523" s="6">
        <f t="shared" si="3131"/>
        <v>0</v>
      </c>
      <c r="BZ523" s="6">
        <f t="shared" si="3132"/>
        <v>0</v>
      </c>
      <c r="CA523" s="6">
        <f t="shared" si="3133"/>
        <v>0</v>
      </c>
      <c r="CB523" s="6">
        <f t="shared" si="3134"/>
        <v>0</v>
      </c>
      <c r="CC523" s="6">
        <f t="shared" si="3135"/>
        <v>0</v>
      </c>
      <c r="CD523" s="6">
        <f t="shared" si="3136"/>
        <v>0</v>
      </c>
      <c r="CE523" s="6">
        <f t="shared" si="3137"/>
        <v>0</v>
      </c>
      <c r="CF523" s="6">
        <f t="shared" si="3138"/>
        <v>0</v>
      </c>
      <c r="CG523" s="6">
        <f t="shared" si="3139"/>
        <v>0</v>
      </c>
      <c r="CH523" s="6">
        <f t="shared" si="3140"/>
        <v>0</v>
      </c>
      <c r="CI523" s="6">
        <f t="shared" si="3141"/>
        <v>0</v>
      </c>
      <c r="CJ523" s="79">
        <f t="shared" si="3142"/>
        <v>-46.25</v>
      </c>
      <c r="CK523" s="6">
        <f t="shared" si="3143"/>
        <v>0</v>
      </c>
      <c r="CL523" s="6">
        <f t="shared" si="3144"/>
        <v>0</v>
      </c>
      <c r="CM523" s="6">
        <f t="shared" si="3145"/>
        <v>0</v>
      </c>
      <c r="CN523" s="6">
        <f t="shared" si="3146"/>
        <v>0</v>
      </c>
      <c r="CO523" s="6">
        <f t="shared" si="3147"/>
        <v>0</v>
      </c>
      <c r="CP523" s="6">
        <f t="shared" si="3148"/>
        <v>0</v>
      </c>
      <c r="CQ523" s="6">
        <f t="shared" si="3149"/>
        <v>0</v>
      </c>
      <c r="CR523" s="6">
        <f t="shared" si="3150"/>
        <v>0</v>
      </c>
      <c r="CS523" s="6">
        <f t="shared" si="3151"/>
        <v>0</v>
      </c>
      <c r="CT523" s="6">
        <f t="shared" si="3152"/>
        <v>0</v>
      </c>
      <c r="CU523" s="6">
        <f t="shared" si="3153"/>
        <v>0</v>
      </c>
      <c r="CV523" s="6">
        <f t="shared" si="3154"/>
        <v>0</v>
      </c>
      <c r="CW523" s="6">
        <f t="shared" si="3155"/>
        <v>0</v>
      </c>
      <c r="CX523" s="6">
        <f t="shared" si="3156"/>
        <v>0</v>
      </c>
      <c r="CY523" s="6">
        <f t="shared" si="3157"/>
        <v>0</v>
      </c>
      <c r="CZ523" s="17">
        <f t="shared" si="3158"/>
        <v>0</v>
      </c>
      <c r="DA523" s="6">
        <f t="shared" si="3159"/>
        <v>0</v>
      </c>
      <c r="DB523" s="6">
        <f t="shared" si="3160"/>
        <v>0</v>
      </c>
      <c r="DC523" s="6">
        <f t="shared" si="3161"/>
        <v>0</v>
      </c>
      <c r="DD523" s="133">
        <f t="shared" si="3162"/>
        <v>0</v>
      </c>
      <c r="DE523" s="133">
        <f t="shared" si="3163"/>
        <v>0</v>
      </c>
      <c r="DF523" s="133">
        <f t="shared" si="3164"/>
        <v>0</v>
      </c>
      <c r="DG523" s="133">
        <f t="shared" si="3165"/>
        <v>0</v>
      </c>
      <c r="DH523" s="56"/>
      <c r="DI523" s="56"/>
      <c r="DJ523" s="56"/>
      <c r="DK523" s="56"/>
      <c r="DL523" s="56"/>
    </row>
    <row r="524" spans="1:116" s="31" customFormat="1" ht="29.25" customHeight="1" thickTop="1" thickBot="1" x14ac:dyDescent="0.35">
      <c r="A524" s="4">
        <v>44539</v>
      </c>
      <c r="B524" s="51" t="s">
        <v>9</v>
      </c>
      <c r="C524" s="5" t="s">
        <v>502</v>
      </c>
      <c r="D524" s="12" t="s">
        <v>11</v>
      </c>
      <c r="E524" s="5" t="s">
        <v>27</v>
      </c>
      <c r="F524" s="5" t="s">
        <v>1</v>
      </c>
      <c r="G524" s="35" t="s">
        <v>648</v>
      </c>
      <c r="H524" s="53">
        <v>47.25</v>
      </c>
      <c r="I524" s="81">
        <v>-52.75</v>
      </c>
      <c r="J524" s="72">
        <v>-53.75</v>
      </c>
      <c r="K524" s="17">
        <f t="shared" si="3012"/>
        <v>1640.35</v>
      </c>
      <c r="L524" s="17"/>
      <c r="M524" s="17"/>
      <c r="N524" s="17"/>
      <c r="O524" s="17"/>
      <c r="P524" s="17"/>
      <c r="Q524" s="17"/>
      <c r="R524" s="17"/>
      <c r="S524" s="72">
        <v>-53.75</v>
      </c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25"/>
      <c r="AE524" s="125"/>
      <c r="AF524" s="123"/>
      <c r="AG524" s="117">
        <f t="shared" si="3090"/>
        <v>0</v>
      </c>
      <c r="AH524" s="6">
        <f t="shared" si="3091"/>
        <v>0</v>
      </c>
      <c r="AI524" s="17">
        <f t="shared" si="3092"/>
        <v>0</v>
      </c>
      <c r="AJ524" s="72">
        <f t="shared" si="3093"/>
        <v>-53.75</v>
      </c>
      <c r="AK524" s="20">
        <f t="shared" si="2939"/>
        <v>0</v>
      </c>
      <c r="AL524" s="20">
        <f t="shared" si="3017"/>
        <v>1324.35</v>
      </c>
      <c r="AM524" s="20"/>
      <c r="AN524" s="6">
        <f t="shared" si="3094"/>
        <v>0</v>
      </c>
      <c r="AO524" s="6">
        <f t="shared" si="3095"/>
        <v>0</v>
      </c>
      <c r="AP524" s="17">
        <f t="shared" si="3096"/>
        <v>0</v>
      </c>
      <c r="AQ524" s="17">
        <f t="shared" si="3097"/>
        <v>0</v>
      </c>
      <c r="AR524" s="6">
        <f t="shared" si="3098"/>
        <v>0</v>
      </c>
      <c r="AS524" s="6">
        <f t="shared" si="3099"/>
        <v>0</v>
      </c>
      <c r="AT524" s="6">
        <f t="shared" si="3100"/>
        <v>0</v>
      </c>
      <c r="AU524" s="6">
        <f t="shared" si="3101"/>
        <v>0</v>
      </c>
      <c r="AV524" s="6">
        <f t="shared" si="3102"/>
        <v>0</v>
      </c>
      <c r="AW524" s="6">
        <f t="shared" si="3103"/>
        <v>0</v>
      </c>
      <c r="AX524" s="6">
        <f t="shared" si="3104"/>
        <v>0</v>
      </c>
      <c r="AY524" s="6">
        <f t="shared" si="3105"/>
        <v>0</v>
      </c>
      <c r="AZ524" s="6">
        <f t="shared" si="3106"/>
        <v>0</v>
      </c>
      <c r="BA524" s="6">
        <f t="shared" si="3107"/>
        <v>0</v>
      </c>
      <c r="BB524" s="6">
        <f t="shared" si="3108"/>
        <v>0</v>
      </c>
      <c r="BC524" s="6">
        <f t="shared" si="3109"/>
        <v>0</v>
      </c>
      <c r="BD524" s="6">
        <f t="shared" si="3110"/>
        <v>0</v>
      </c>
      <c r="BE524" s="6">
        <f t="shared" si="3111"/>
        <v>0</v>
      </c>
      <c r="BF524" s="6">
        <f t="shared" si="3112"/>
        <v>0</v>
      </c>
      <c r="BG524" s="6">
        <f t="shared" si="3113"/>
        <v>0</v>
      </c>
      <c r="BH524" s="6">
        <f t="shared" si="3114"/>
        <v>0</v>
      </c>
      <c r="BI524" s="6">
        <f t="shared" si="3115"/>
        <v>0</v>
      </c>
      <c r="BJ524" s="6">
        <f t="shared" si="3116"/>
        <v>0</v>
      </c>
      <c r="BK524" s="17">
        <f t="shared" si="3117"/>
        <v>0</v>
      </c>
      <c r="BL524" s="6">
        <f t="shared" si="3118"/>
        <v>0</v>
      </c>
      <c r="BM524" s="6">
        <f t="shared" si="3119"/>
        <v>0</v>
      </c>
      <c r="BN524" s="6">
        <f t="shared" si="3120"/>
        <v>0</v>
      </c>
      <c r="BO524" s="6">
        <f t="shared" si="3121"/>
        <v>0</v>
      </c>
      <c r="BP524" s="6">
        <f t="shared" si="3122"/>
        <v>0</v>
      </c>
      <c r="BQ524" s="6">
        <f t="shared" si="3123"/>
        <v>0</v>
      </c>
      <c r="BR524" s="6">
        <f t="shared" si="3124"/>
        <v>0</v>
      </c>
      <c r="BS524" s="79">
        <f t="shared" si="3125"/>
        <v>-53.75</v>
      </c>
      <c r="BT524" s="6">
        <f t="shared" si="3126"/>
        <v>0</v>
      </c>
      <c r="BU524" s="6">
        <f t="shared" si="3127"/>
        <v>0</v>
      </c>
      <c r="BV524" s="17">
        <f t="shared" si="3128"/>
        <v>0</v>
      </c>
      <c r="BW524" s="17">
        <f t="shared" si="3129"/>
        <v>0</v>
      </c>
      <c r="BX524" s="6">
        <f t="shared" si="3130"/>
        <v>0</v>
      </c>
      <c r="BY524" s="6">
        <f t="shared" si="3131"/>
        <v>0</v>
      </c>
      <c r="BZ524" s="6">
        <f t="shared" si="3132"/>
        <v>0</v>
      </c>
      <c r="CA524" s="6">
        <f t="shared" si="3133"/>
        <v>0</v>
      </c>
      <c r="CB524" s="6">
        <f t="shared" si="3134"/>
        <v>0</v>
      </c>
      <c r="CC524" s="6">
        <f t="shared" si="3135"/>
        <v>0</v>
      </c>
      <c r="CD524" s="6">
        <f t="shared" si="3136"/>
        <v>0</v>
      </c>
      <c r="CE524" s="6">
        <f t="shared" si="3137"/>
        <v>0</v>
      </c>
      <c r="CF524" s="6">
        <f t="shared" si="3138"/>
        <v>0</v>
      </c>
      <c r="CG524" s="6">
        <f t="shared" si="3139"/>
        <v>0</v>
      </c>
      <c r="CH524" s="6">
        <f t="shared" si="3140"/>
        <v>0</v>
      </c>
      <c r="CI524" s="6">
        <f t="shared" si="3141"/>
        <v>0</v>
      </c>
      <c r="CJ524" s="6">
        <f t="shared" si="3142"/>
        <v>0</v>
      </c>
      <c r="CK524" s="6">
        <f t="shared" si="3143"/>
        <v>0</v>
      </c>
      <c r="CL524" s="6">
        <f t="shared" si="3144"/>
        <v>0</v>
      </c>
      <c r="CM524" s="6">
        <f t="shared" si="3145"/>
        <v>0</v>
      </c>
      <c r="CN524" s="6">
        <f t="shared" si="3146"/>
        <v>0</v>
      </c>
      <c r="CO524" s="6">
        <f t="shared" si="3147"/>
        <v>0</v>
      </c>
      <c r="CP524" s="6">
        <f t="shared" si="3148"/>
        <v>0</v>
      </c>
      <c r="CQ524" s="6">
        <f t="shared" si="3149"/>
        <v>0</v>
      </c>
      <c r="CR524" s="6">
        <f t="shared" si="3150"/>
        <v>0</v>
      </c>
      <c r="CS524" s="6">
        <f t="shared" si="3151"/>
        <v>0</v>
      </c>
      <c r="CT524" s="6">
        <f t="shared" si="3152"/>
        <v>0</v>
      </c>
      <c r="CU524" s="6">
        <f t="shared" si="3153"/>
        <v>0</v>
      </c>
      <c r="CV524" s="6">
        <f t="shared" si="3154"/>
        <v>0</v>
      </c>
      <c r="CW524" s="6">
        <f t="shared" si="3155"/>
        <v>0</v>
      </c>
      <c r="CX524" s="6">
        <f t="shared" si="3156"/>
        <v>0</v>
      </c>
      <c r="CY524" s="6">
        <f t="shared" si="3157"/>
        <v>0</v>
      </c>
      <c r="CZ524" s="17">
        <f t="shared" si="3158"/>
        <v>0</v>
      </c>
      <c r="DA524" s="6">
        <f t="shared" si="3159"/>
        <v>0</v>
      </c>
      <c r="DB524" s="6">
        <f t="shared" si="3160"/>
        <v>0</v>
      </c>
      <c r="DC524" s="6">
        <f t="shared" si="3161"/>
        <v>0</v>
      </c>
      <c r="DD524" s="133">
        <f t="shared" si="3162"/>
        <v>0</v>
      </c>
      <c r="DE524" s="133">
        <f t="shared" si="3163"/>
        <v>0</v>
      </c>
      <c r="DF524" s="133">
        <f t="shared" si="3164"/>
        <v>0</v>
      </c>
      <c r="DG524" s="133">
        <f t="shared" si="3165"/>
        <v>0</v>
      </c>
      <c r="DH524" s="56"/>
      <c r="DI524" s="56"/>
      <c r="DJ524" s="56"/>
      <c r="DK524" s="56"/>
      <c r="DL524" s="56"/>
    </row>
    <row r="525" spans="1:116" s="31" customFormat="1" ht="29.25" customHeight="1" thickTop="1" thickBot="1" x14ac:dyDescent="0.35">
      <c r="A525" s="4">
        <v>44542</v>
      </c>
      <c r="B525" s="51" t="s">
        <v>4</v>
      </c>
      <c r="C525" s="5" t="s">
        <v>38</v>
      </c>
      <c r="D525" s="12" t="s">
        <v>11</v>
      </c>
      <c r="E525" s="5" t="s">
        <v>27</v>
      </c>
      <c r="F525" s="5" t="s">
        <v>1</v>
      </c>
      <c r="G525" s="35" t="s">
        <v>649</v>
      </c>
      <c r="H525" s="53">
        <v>50</v>
      </c>
      <c r="I525" s="81">
        <v>-50</v>
      </c>
      <c r="J525" s="72">
        <v>-51</v>
      </c>
      <c r="K525" s="17">
        <f t="shared" si="3012"/>
        <v>1589.35</v>
      </c>
      <c r="L525" s="17"/>
      <c r="M525" s="17"/>
      <c r="N525" s="72">
        <v>-51</v>
      </c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25"/>
      <c r="AE525" s="125"/>
      <c r="AF525" s="123"/>
      <c r="AG525" s="117">
        <f t="shared" ref="AG525:AG529" si="3166">IF(C525="HF",J525,0)</f>
        <v>0</v>
      </c>
      <c r="AH525" s="79">
        <f t="shared" ref="AH525:AH529" si="3167">IF(C525="HF2",J525,0)</f>
        <v>-51</v>
      </c>
      <c r="AI525" s="17">
        <f t="shared" ref="AI525:AI529" si="3168">IF(C525="HF3",J525,0)</f>
        <v>0</v>
      </c>
      <c r="AJ525" s="17">
        <f t="shared" ref="AJ525:AJ529" si="3169">IF(C525="DP",J525,0)</f>
        <v>0</v>
      </c>
      <c r="AK525" s="20">
        <f t="shared" si="2939"/>
        <v>-51</v>
      </c>
      <c r="AL525" s="20">
        <f t="shared" si="3017"/>
        <v>1273.3499999999999</v>
      </c>
      <c r="AM525" s="20"/>
      <c r="AN525" s="6">
        <f t="shared" ref="AN525:AN529" si="3170">IF(B525="AUD/JPY",AG525,0)</f>
        <v>0</v>
      </c>
      <c r="AO525" s="6">
        <f t="shared" ref="AO525:AO529" si="3171">IF(B525="AUD/JPY",AH525,0)</f>
        <v>0</v>
      </c>
      <c r="AP525" s="17">
        <f t="shared" ref="AP525:AP529" si="3172">IF(B525="AUD/JPY",AI525,0)</f>
        <v>0</v>
      </c>
      <c r="AQ525" s="17">
        <f t="shared" ref="AQ525:AQ529" si="3173">IF(B525="AUD/JPY",AJ525,0)</f>
        <v>0</v>
      </c>
      <c r="AR525" s="6">
        <f t="shared" ref="AR525:AR529" si="3174">IF(B525="AUD/USD",AG525,0)</f>
        <v>0</v>
      </c>
      <c r="AS525" s="6">
        <f t="shared" ref="AS525:AS529" si="3175">IF(B525="AUD/USD",AH525,0)</f>
        <v>0</v>
      </c>
      <c r="AT525" s="6">
        <f t="shared" ref="AT525:AT529" si="3176">IF(B525="AUD/USD",AI525,0)</f>
        <v>0</v>
      </c>
      <c r="AU525" s="6">
        <f t="shared" ref="AU525:AU529" si="3177">IF(B525="AUD/USD",AJ525,0)</f>
        <v>0</v>
      </c>
      <c r="AV525" s="6">
        <f t="shared" ref="AV525:AV529" si="3178">IF(B525="EUR/GBP",AG525,0)</f>
        <v>0</v>
      </c>
      <c r="AW525" s="6">
        <f t="shared" ref="AW525:AW529" si="3179">IF(B525="EUR/GBP",AH525,0)</f>
        <v>-51</v>
      </c>
      <c r="AX525" s="6">
        <f t="shared" ref="AX525:AX529" si="3180">IF(B525="EUR/GBP",AI525,0)</f>
        <v>0</v>
      </c>
      <c r="AY525" s="6">
        <f t="shared" ref="AY525:AY529" si="3181">IF(B525="EUR/GBP",AJ525,0)</f>
        <v>0</v>
      </c>
      <c r="AZ525" s="6">
        <f t="shared" ref="AZ525:AZ529" si="3182">IF(B525="EUR/JPY",AG525,0)</f>
        <v>0</v>
      </c>
      <c r="BA525" s="6">
        <f t="shared" ref="BA525:BA529" si="3183">IF(B525="EUR/JPY",AH525,0)</f>
        <v>0</v>
      </c>
      <c r="BB525" s="6">
        <f t="shared" ref="BB525:BB529" si="3184">IF(B525="EUR/JPY",AI525,0)</f>
        <v>0</v>
      </c>
      <c r="BC525" s="6">
        <f t="shared" ref="BC525:BC529" si="3185">IF(B525="EUR/JPY",AJ525,0)</f>
        <v>0</v>
      </c>
      <c r="BD525" s="6">
        <f t="shared" ref="BD525:BD529" si="3186">IF(B525="EUR/USD",AG525,0)</f>
        <v>0</v>
      </c>
      <c r="BE525" s="6">
        <f t="shared" ref="BE525:BE529" si="3187">IF(B525="EUR/USD",AH525,0)</f>
        <v>0</v>
      </c>
      <c r="BF525" s="6">
        <f t="shared" ref="BF525:BF529" si="3188">IF(B525="EUR/USD",AI525,0)</f>
        <v>0</v>
      </c>
      <c r="BG525" s="6">
        <f t="shared" ref="BG525:BG529" si="3189">IF(B525="EUR/USD",AJ525,0)</f>
        <v>0</v>
      </c>
      <c r="BH525" s="6">
        <f t="shared" ref="BH525:BH529" si="3190">IF(B525="GBP/JPY",AG525,0)</f>
        <v>0</v>
      </c>
      <c r="BI525" s="6">
        <f t="shared" ref="BI525:BI529" si="3191">IF(B525="GBP/JPY",AH525,0)</f>
        <v>0</v>
      </c>
      <c r="BJ525" s="6">
        <f t="shared" ref="BJ525:BJ529" si="3192">IF(B525="GBP/JPY",AI525,0)</f>
        <v>0</v>
      </c>
      <c r="BK525" s="17">
        <f t="shared" ref="BK525:BK529" si="3193">IF(B525="GBP/JPY",AJ525,0)</f>
        <v>0</v>
      </c>
      <c r="BL525" s="6">
        <f t="shared" ref="BL525:BL529" si="3194">IF(B525="GBP/USD",AG525,0)</f>
        <v>0</v>
      </c>
      <c r="BM525" s="6">
        <f t="shared" ref="BM525:BM529" si="3195">IF(B525="GBP/USD",AH525,0)</f>
        <v>0</v>
      </c>
      <c r="BN525" s="6">
        <f t="shared" ref="BN525:BN529" si="3196">IF(B525="GBP/USD",AI525,0)</f>
        <v>0</v>
      </c>
      <c r="BO525" s="6">
        <f t="shared" ref="BO525:BO529" si="3197">IF(B525="GBP/USD",AJ525,0)</f>
        <v>0</v>
      </c>
      <c r="BP525" s="6">
        <f t="shared" ref="BP525:BP529" si="3198">IF(B525="USD/CAD",AG525,0)</f>
        <v>0</v>
      </c>
      <c r="BQ525" s="6">
        <f t="shared" ref="BQ525:BQ529" si="3199">IF(B525="USD/CAD",AH525,0)</f>
        <v>0</v>
      </c>
      <c r="BR525" s="6">
        <f t="shared" ref="BR525:BR529" si="3200">IF(B525="USD/CAD",AI525,0)</f>
        <v>0</v>
      </c>
      <c r="BS525" s="6">
        <f t="shared" ref="BS525:BS529" si="3201">IF(B525="USD/CAD",AJ525,0)</f>
        <v>0</v>
      </c>
      <c r="BT525" s="6">
        <f t="shared" ref="BT525:BT529" si="3202">IF(B525="USD/CHF",AG525,0)</f>
        <v>0</v>
      </c>
      <c r="BU525" s="6">
        <f t="shared" ref="BU525:BU529" si="3203">IF(B525="USD/CHF",AH525,0)</f>
        <v>0</v>
      </c>
      <c r="BV525" s="17">
        <f t="shared" ref="BV525:BV529" si="3204">IF(B525="USD/CHF",AI525,0)</f>
        <v>0</v>
      </c>
      <c r="BW525" s="17">
        <f t="shared" ref="BW525:BW529" si="3205">IF(B525="USD/CHF",AJ525,0)</f>
        <v>0</v>
      </c>
      <c r="BX525" s="6">
        <f t="shared" ref="BX525:BX529" si="3206">IF(B525="USD/JPY",AG525,0)</f>
        <v>0</v>
      </c>
      <c r="BY525" s="6">
        <f t="shared" ref="BY525:BY529" si="3207">IF(B525="USD/JPY",AH525,0)</f>
        <v>0</v>
      </c>
      <c r="BZ525" s="6">
        <f t="shared" ref="BZ525:BZ529" si="3208">IF(B525="USD/JPY",AI525,0)</f>
        <v>0</v>
      </c>
      <c r="CA525" s="6">
        <f t="shared" ref="CA525:CA529" si="3209">IF(B525="USD/JPY",AJ525,0)</f>
        <v>0</v>
      </c>
      <c r="CB525" s="6">
        <f t="shared" ref="CB525:CB529" si="3210">IF(B525="CRUDE",AG525,0)</f>
        <v>0</v>
      </c>
      <c r="CC525" s="6">
        <f t="shared" ref="CC525:CC529" si="3211">IF(B525="CRUDE",AH525,0)</f>
        <v>0</v>
      </c>
      <c r="CD525" s="6">
        <f t="shared" ref="CD525:CD529" si="3212">IF(B525="CRUDE",AI525,0)</f>
        <v>0</v>
      </c>
      <c r="CE525" s="6">
        <f t="shared" ref="CE525:CE529" si="3213">IF(B525="CRUDE",AJ525,0)</f>
        <v>0</v>
      </c>
      <c r="CF525" s="6">
        <f t="shared" ref="CF525:CF529" si="3214">IF(B525="GOLD",AG525,0)</f>
        <v>0</v>
      </c>
      <c r="CG525" s="6">
        <f t="shared" ref="CG525:CG529" si="3215">IF(B525="GOLD",AH525,0)</f>
        <v>0</v>
      </c>
      <c r="CH525" s="6">
        <f t="shared" ref="CH525:CH529" si="3216">IF(B525="GOLD",AI525,0)</f>
        <v>0</v>
      </c>
      <c r="CI525" s="6">
        <f t="shared" ref="CI525:CI529" si="3217">IF(B525="GOLD",AJ525,0)</f>
        <v>0</v>
      </c>
      <c r="CJ525" s="6">
        <f t="shared" ref="CJ525:CJ529" si="3218">IF(B525="SILVER",AG525,0)</f>
        <v>0</v>
      </c>
      <c r="CK525" s="6">
        <f t="shared" ref="CK525:CK529" si="3219">IF(B525="SILVER",AH525,0)</f>
        <v>0</v>
      </c>
      <c r="CL525" s="6">
        <f t="shared" ref="CL525:CL529" si="3220">IF(B525="SILVER",AI525,0)</f>
        <v>0</v>
      </c>
      <c r="CM525" s="6">
        <f t="shared" ref="CM525:CM529" si="3221">IF(B525="SILVER",AJ525,0)</f>
        <v>0</v>
      </c>
      <c r="CN525" s="6">
        <f t="shared" ref="CN525:CN529" si="3222">IF(B525="US 500",AG525,0)</f>
        <v>0</v>
      </c>
      <c r="CO525" s="6">
        <f t="shared" ref="CO525:CO529" si="3223">IF(B525="US 500",AH525,0)</f>
        <v>0</v>
      </c>
      <c r="CP525" s="6">
        <f t="shared" ref="CP525:CP529" si="3224">IF(B525="US 500",AI525,0)</f>
        <v>0</v>
      </c>
      <c r="CQ525" s="6">
        <f t="shared" ref="CQ525:CQ529" si="3225">IF(B525="US 500",AJ525,0)</f>
        <v>0</v>
      </c>
      <c r="CR525" s="6">
        <f t="shared" ref="CR525:CR529" si="3226">IF(B525="N GAS",AG525,0)</f>
        <v>0</v>
      </c>
      <c r="CS525" s="6">
        <f t="shared" ref="CS525:CS529" si="3227">IF(B525="N GAS",AH525,0)</f>
        <v>0</v>
      </c>
      <c r="CT525" s="6">
        <f t="shared" ref="CT525:CT529" si="3228">IF(B525="N GAS",AI525,0)</f>
        <v>0</v>
      </c>
      <c r="CU525" s="6">
        <f t="shared" ref="CU525:CU529" si="3229">IF(B525="N GAS",AJ525,0)</f>
        <v>0</v>
      </c>
      <c r="CV525" s="6">
        <f t="shared" ref="CV525:CV529" si="3230">IF(B525="SMALLCAP 2000",AG525,0)</f>
        <v>0</v>
      </c>
      <c r="CW525" s="6">
        <f t="shared" ref="CW525:CW529" si="3231">IF(B525="SMALLCAP 2000",AH525,0)</f>
        <v>0</v>
      </c>
      <c r="CX525" s="6">
        <f t="shared" ref="CX525:CX529" si="3232">IF(B525="SMALLCAP 2000",AI525,0)</f>
        <v>0</v>
      </c>
      <c r="CY525" s="6">
        <f t="shared" ref="CY525:CY529" si="3233">IF(B525="SMALLCAP 2000",AJ525,0)</f>
        <v>0</v>
      </c>
      <c r="CZ525" s="17">
        <f t="shared" ref="CZ525:CZ529" si="3234">IF(B525="US TECH",AG525,0)</f>
        <v>0</v>
      </c>
      <c r="DA525" s="6">
        <f t="shared" ref="DA525:DA529" si="3235">IF(B525="US TECH",AH525,0)</f>
        <v>0</v>
      </c>
      <c r="DB525" s="6">
        <f t="shared" ref="DB525:DB529" si="3236">IF(B525="US TECH",AI525,0)</f>
        <v>0</v>
      </c>
      <c r="DC525" s="6">
        <f t="shared" ref="DC525:DC529" si="3237">IF(B525="US TECH",AJ525,0)</f>
        <v>0</v>
      </c>
      <c r="DD525" s="133">
        <f t="shared" ref="DD525:DD529" si="3238">IF(B525="WALL ST 30",AG525,0)</f>
        <v>0</v>
      </c>
      <c r="DE525" s="133">
        <f t="shared" ref="DE525:DE529" si="3239">IF(B525="WALL ST 30",AH525,0)</f>
        <v>0</v>
      </c>
      <c r="DF525" s="133">
        <f t="shared" ref="DF525:DF529" si="3240">IF(B525="WALL ST 30",AI525,0)</f>
        <v>0</v>
      </c>
      <c r="DG525" s="133">
        <f t="shared" ref="DG525:DG529" si="3241">IF(B525="WALL ST 30",AJ525,0)</f>
        <v>0</v>
      </c>
      <c r="DH525" s="56"/>
      <c r="DI525" s="56"/>
      <c r="DJ525" s="56"/>
      <c r="DK525" s="56"/>
      <c r="DL525" s="56"/>
    </row>
    <row r="526" spans="1:116" s="31" customFormat="1" ht="29.25" customHeight="1" thickTop="1" thickBot="1" x14ac:dyDescent="0.35">
      <c r="A526" s="4">
        <v>44542</v>
      </c>
      <c r="B526" s="5" t="s">
        <v>5</v>
      </c>
      <c r="C526" s="5" t="s">
        <v>41</v>
      </c>
      <c r="D526" s="12" t="s">
        <v>11</v>
      </c>
      <c r="E526" s="5" t="s">
        <v>27</v>
      </c>
      <c r="F526" s="5" t="s">
        <v>1</v>
      </c>
      <c r="G526" s="35" t="s">
        <v>652</v>
      </c>
      <c r="H526" s="53">
        <v>51.5</v>
      </c>
      <c r="I526" s="82">
        <v>51.5</v>
      </c>
      <c r="J526" s="17">
        <v>49.5</v>
      </c>
      <c r="K526" s="17">
        <f t="shared" si="3012"/>
        <v>1638.85</v>
      </c>
      <c r="L526" s="17"/>
      <c r="M526" s="17"/>
      <c r="N526" s="17"/>
      <c r="O526" s="68">
        <v>49.5</v>
      </c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25"/>
      <c r="AE526" s="125"/>
      <c r="AF526" s="123"/>
      <c r="AG526" s="117">
        <f t="shared" si="3166"/>
        <v>0</v>
      </c>
      <c r="AH526" s="6">
        <f t="shared" si="3167"/>
        <v>0</v>
      </c>
      <c r="AI526" s="68">
        <f t="shared" si="3168"/>
        <v>49.5</v>
      </c>
      <c r="AJ526" s="17">
        <f t="shared" si="3169"/>
        <v>0</v>
      </c>
      <c r="AK526" s="20">
        <f t="shared" si="2939"/>
        <v>49.5</v>
      </c>
      <c r="AL526" s="20">
        <f t="shared" si="3017"/>
        <v>1322.85</v>
      </c>
      <c r="AM526" s="20"/>
      <c r="AN526" s="6">
        <f t="shared" si="3170"/>
        <v>0</v>
      </c>
      <c r="AO526" s="6">
        <f t="shared" si="3171"/>
        <v>0</v>
      </c>
      <c r="AP526" s="17">
        <f t="shared" si="3172"/>
        <v>0</v>
      </c>
      <c r="AQ526" s="17">
        <f t="shared" si="3173"/>
        <v>0</v>
      </c>
      <c r="AR526" s="6">
        <f t="shared" si="3174"/>
        <v>0</v>
      </c>
      <c r="AS526" s="6">
        <f t="shared" si="3175"/>
        <v>0</v>
      </c>
      <c r="AT526" s="6">
        <f t="shared" si="3176"/>
        <v>0</v>
      </c>
      <c r="AU526" s="6">
        <f t="shared" si="3177"/>
        <v>0</v>
      </c>
      <c r="AV526" s="6">
        <f t="shared" si="3178"/>
        <v>0</v>
      </c>
      <c r="AW526" s="6">
        <f t="shared" si="3179"/>
        <v>0</v>
      </c>
      <c r="AX526" s="6">
        <f t="shared" si="3180"/>
        <v>0</v>
      </c>
      <c r="AY526" s="6">
        <f t="shared" si="3181"/>
        <v>0</v>
      </c>
      <c r="AZ526" s="6">
        <f t="shared" si="3182"/>
        <v>0</v>
      </c>
      <c r="BA526" s="6">
        <f t="shared" si="3183"/>
        <v>0</v>
      </c>
      <c r="BB526" s="36">
        <f t="shared" si="3184"/>
        <v>49.5</v>
      </c>
      <c r="BC526" s="6">
        <f t="shared" si="3185"/>
        <v>0</v>
      </c>
      <c r="BD526" s="6">
        <f t="shared" si="3186"/>
        <v>0</v>
      </c>
      <c r="BE526" s="6">
        <f t="shared" si="3187"/>
        <v>0</v>
      </c>
      <c r="BF526" s="6">
        <f t="shared" si="3188"/>
        <v>0</v>
      </c>
      <c r="BG526" s="6">
        <f t="shared" si="3189"/>
        <v>0</v>
      </c>
      <c r="BH526" s="6">
        <f t="shared" si="3190"/>
        <v>0</v>
      </c>
      <c r="BI526" s="6">
        <f t="shared" si="3191"/>
        <v>0</v>
      </c>
      <c r="BJ526" s="6">
        <f t="shared" si="3192"/>
        <v>0</v>
      </c>
      <c r="BK526" s="17">
        <f t="shared" si="3193"/>
        <v>0</v>
      </c>
      <c r="BL526" s="6">
        <f t="shared" si="3194"/>
        <v>0</v>
      </c>
      <c r="BM526" s="6">
        <f t="shared" si="3195"/>
        <v>0</v>
      </c>
      <c r="BN526" s="6">
        <f t="shared" si="3196"/>
        <v>0</v>
      </c>
      <c r="BO526" s="6">
        <f t="shared" si="3197"/>
        <v>0</v>
      </c>
      <c r="BP526" s="6">
        <f t="shared" si="3198"/>
        <v>0</v>
      </c>
      <c r="BQ526" s="6">
        <f t="shared" si="3199"/>
        <v>0</v>
      </c>
      <c r="BR526" s="6">
        <f t="shared" si="3200"/>
        <v>0</v>
      </c>
      <c r="BS526" s="6">
        <f t="shared" si="3201"/>
        <v>0</v>
      </c>
      <c r="BT526" s="6">
        <f t="shared" si="3202"/>
        <v>0</v>
      </c>
      <c r="BU526" s="6">
        <f t="shared" si="3203"/>
        <v>0</v>
      </c>
      <c r="BV526" s="17">
        <f t="shared" si="3204"/>
        <v>0</v>
      </c>
      <c r="BW526" s="17">
        <f t="shared" si="3205"/>
        <v>0</v>
      </c>
      <c r="BX526" s="6">
        <f t="shared" si="3206"/>
        <v>0</v>
      </c>
      <c r="BY526" s="6">
        <f t="shared" si="3207"/>
        <v>0</v>
      </c>
      <c r="BZ526" s="6">
        <f t="shared" si="3208"/>
        <v>0</v>
      </c>
      <c r="CA526" s="6">
        <f t="shared" si="3209"/>
        <v>0</v>
      </c>
      <c r="CB526" s="6">
        <f t="shared" si="3210"/>
        <v>0</v>
      </c>
      <c r="CC526" s="6">
        <f t="shared" si="3211"/>
        <v>0</v>
      </c>
      <c r="CD526" s="6">
        <f t="shared" si="3212"/>
        <v>0</v>
      </c>
      <c r="CE526" s="6">
        <f t="shared" si="3213"/>
        <v>0</v>
      </c>
      <c r="CF526" s="6">
        <f t="shared" si="3214"/>
        <v>0</v>
      </c>
      <c r="CG526" s="6">
        <f t="shared" si="3215"/>
        <v>0</v>
      </c>
      <c r="CH526" s="6">
        <f t="shared" si="3216"/>
        <v>0</v>
      </c>
      <c r="CI526" s="6">
        <f t="shared" si="3217"/>
        <v>0</v>
      </c>
      <c r="CJ526" s="6">
        <f t="shared" si="3218"/>
        <v>0</v>
      </c>
      <c r="CK526" s="6">
        <f t="shared" si="3219"/>
        <v>0</v>
      </c>
      <c r="CL526" s="6">
        <f t="shared" si="3220"/>
        <v>0</v>
      </c>
      <c r="CM526" s="6">
        <f t="shared" si="3221"/>
        <v>0</v>
      </c>
      <c r="CN526" s="6">
        <f t="shared" si="3222"/>
        <v>0</v>
      </c>
      <c r="CO526" s="6">
        <f t="shared" si="3223"/>
        <v>0</v>
      </c>
      <c r="CP526" s="6">
        <f t="shared" si="3224"/>
        <v>0</v>
      </c>
      <c r="CQ526" s="6">
        <f t="shared" si="3225"/>
        <v>0</v>
      </c>
      <c r="CR526" s="6">
        <f t="shared" si="3226"/>
        <v>0</v>
      </c>
      <c r="CS526" s="6">
        <f t="shared" si="3227"/>
        <v>0</v>
      </c>
      <c r="CT526" s="6">
        <f t="shared" si="3228"/>
        <v>0</v>
      </c>
      <c r="CU526" s="6">
        <f t="shared" si="3229"/>
        <v>0</v>
      </c>
      <c r="CV526" s="6">
        <f t="shared" si="3230"/>
        <v>0</v>
      </c>
      <c r="CW526" s="6">
        <f t="shared" si="3231"/>
        <v>0</v>
      </c>
      <c r="CX526" s="6">
        <f t="shared" si="3232"/>
        <v>0</v>
      </c>
      <c r="CY526" s="6">
        <f t="shared" si="3233"/>
        <v>0</v>
      </c>
      <c r="CZ526" s="17">
        <f t="shared" si="3234"/>
        <v>0</v>
      </c>
      <c r="DA526" s="6">
        <f t="shared" si="3235"/>
        <v>0</v>
      </c>
      <c r="DB526" s="6">
        <f t="shared" si="3236"/>
        <v>0</v>
      </c>
      <c r="DC526" s="6">
        <f t="shared" si="3237"/>
        <v>0</v>
      </c>
      <c r="DD526" s="133">
        <f t="shared" si="3238"/>
        <v>0</v>
      </c>
      <c r="DE526" s="133">
        <f t="shared" si="3239"/>
        <v>0</v>
      </c>
      <c r="DF526" s="133">
        <f t="shared" si="3240"/>
        <v>0</v>
      </c>
      <c r="DG526" s="133">
        <f t="shared" si="3241"/>
        <v>0</v>
      </c>
      <c r="DH526" s="56"/>
      <c r="DI526" s="56"/>
      <c r="DJ526" s="56"/>
      <c r="DK526" s="56"/>
      <c r="DL526" s="56"/>
    </row>
    <row r="527" spans="1:116" s="31" customFormat="1" ht="29.25" customHeight="1" thickTop="1" thickBot="1" x14ac:dyDescent="0.35">
      <c r="A527" s="4">
        <v>44542</v>
      </c>
      <c r="B527" s="5" t="s">
        <v>6</v>
      </c>
      <c r="C527" s="5" t="s">
        <v>38</v>
      </c>
      <c r="D527" s="12" t="s">
        <v>11</v>
      </c>
      <c r="E527" s="5" t="s">
        <v>27</v>
      </c>
      <c r="F527" s="5" t="s">
        <v>1</v>
      </c>
      <c r="G527" s="35" t="s">
        <v>650</v>
      </c>
      <c r="H527" s="53">
        <v>52.75</v>
      </c>
      <c r="I527" s="82">
        <v>52.75</v>
      </c>
      <c r="J527" s="17">
        <v>50.75</v>
      </c>
      <c r="K527" s="17">
        <f t="shared" si="3012"/>
        <v>1689.6</v>
      </c>
      <c r="L527" s="17"/>
      <c r="M527" s="17"/>
      <c r="N527" s="17"/>
      <c r="O527" s="17"/>
      <c r="P527" s="68">
        <v>50.75</v>
      </c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25"/>
      <c r="AE527" s="125"/>
      <c r="AF527" s="123"/>
      <c r="AG527" s="117">
        <f t="shared" si="3166"/>
        <v>0</v>
      </c>
      <c r="AH527" s="36">
        <f t="shared" si="3167"/>
        <v>50.75</v>
      </c>
      <c r="AI527" s="17">
        <f t="shared" si="3168"/>
        <v>0</v>
      </c>
      <c r="AJ527" s="17">
        <f t="shared" si="3169"/>
        <v>0</v>
      </c>
      <c r="AK527" s="20">
        <f t="shared" si="2939"/>
        <v>50.75</v>
      </c>
      <c r="AL527" s="20">
        <f t="shared" si="3017"/>
        <v>1373.6</v>
      </c>
      <c r="AM527" s="20"/>
      <c r="AN527" s="6">
        <f t="shared" si="3170"/>
        <v>0</v>
      </c>
      <c r="AO527" s="6">
        <f t="shared" si="3171"/>
        <v>0</v>
      </c>
      <c r="AP527" s="17">
        <f t="shared" si="3172"/>
        <v>0</v>
      </c>
      <c r="AQ527" s="17">
        <f t="shared" si="3173"/>
        <v>0</v>
      </c>
      <c r="AR527" s="6">
        <f t="shared" si="3174"/>
        <v>0</v>
      </c>
      <c r="AS527" s="6">
        <f t="shared" si="3175"/>
        <v>0</v>
      </c>
      <c r="AT527" s="6">
        <f t="shared" si="3176"/>
        <v>0</v>
      </c>
      <c r="AU527" s="6">
        <f t="shared" si="3177"/>
        <v>0</v>
      </c>
      <c r="AV527" s="6">
        <f t="shared" si="3178"/>
        <v>0</v>
      </c>
      <c r="AW527" s="6">
        <f t="shared" si="3179"/>
        <v>0</v>
      </c>
      <c r="AX527" s="6">
        <f t="shared" si="3180"/>
        <v>0</v>
      </c>
      <c r="AY527" s="6">
        <f t="shared" si="3181"/>
        <v>0</v>
      </c>
      <c r="AZ527" s="6">
        <f t="shared" si="3182"/>
        <v>0</v>
      </c>
      <c r="BA527" s="6">
        <f t="shared" si="3183"/>
        <v>0</v>
      </c>
      <c r="BB527" s="6">
        <f t="shared" si="3184"/>
        <v>0</v>
      </c>
      <c r="BC527" s="6">
        <f t="shared" si="3185"/>
        <v>0</v>
      </c>
      <c r="BD527" s="6">
        <f t="shared" si="3186"/>
        <v>0</v>
      </c>
      <c r="BE527" s="36">
        <f t="shared" si="3187"/>
        <v>50.75</v>
      </c>
      <c r="BF527" s="6">
        <f t="shared" si="3188"/>
        <v>0</v>
      </c>
      <c r="BG527" s="6">
        <f t="shared" si="3189"/>
        <v>0</v>
      </c>
      <c r="BH527" s="6">
        <f t="shared" si="3190"/>
        <v>0</v>
      </c>
      <c r="BI527" s="6">
        <f t="shared" si="3191"/>
        <v>0</v>
      </c>
      <c r="BJ527" s="6">
        <f t="shared" si="3192"/>
        <v>0</v>
      </c>
      <c r="BK527" s="17">
        <f t="shared" si="3193"/>
        <v>0</v>
      </c>
      <c r="BL527" s="6">
        <f t="shared" si="3194"/>
        <v>0</v>
      </c>
      <c r="BM527" s="6">
        <f t="shared" si="3195"/>
        <v>0</v>
      </c>
      <c r="BN527" s="6">
        <f t="shared" si="3196"/>
        <v>0</v>
      </c>
      <c r="BO527" s="6">
        <f t="shared" si="3197"/>
        <v>0</v>
      </c>
      <c r="BP527" s="6">
        <f t="shared" si="3198"/>
        <v>0</v>
      </c>
      <c r="BQ527" s="6">
        <f t="shared" si="3199"/>
        <v>0</v>
      </c>
      <c r="BR527" s="6">
        <f t="shared" si="3200"/>
        <v>0</v>
      </c>
      <c r="BS527" s="6">
        <f t="shared" si="3201"/>
        <v>0</v>
      </c>
      <c r="BT527" s="6">
        <f t="shared" si="3202"/>
        <v>0</v>
      </c>
      <c r="BU527" s="6">
        <f t="shared" si="3203"/>
        <v>0</v>
      </c>
      <c r="BV527" s="17">
        <f t="shared" si="3204"/>
        <v>0</v>
      </c>
      <c r="BW527" s="17">
        <f t="shared" si="3205"/>
        <v>0</v>
      </c>
      <c r="BX527" s="6">
        <f t="shared" si="3206"/>
        <v>0</v>
      </c>
      <c r="BY527" s="6">
        <f t="shared" si="3207"/>
        <v>0</v>
      </c>
      <c r="BZ527" s="6">
        <f t="shared" si="3208"/>
        <v>0</v>
      </c>
      <c r="CA527" s="6">
        <f t="shared" si="3209"/>
        <v>0</v>
      </c>
      <c r="CB527" s="6">
        <f t="shared" si="3210"/>
        <v>0</v>
      </c>
      <c r="CC527" s="6">
        <f t="shared" si="3211"/>
        <v>0</v>
      </c>
      <c r="CD527" s="6">
        <f t="shared" si="3212"/>
        <v>0</v>
      </c>
      <c r="CE527" s="6">
        <f t="shared" si="3213"/>
        <v>0</v>
      </c>
      <c r="CF527" s="6">
        <f t="shared" si="3214"/>
        <v>0</v>
      </c>
      <c r="CG527" s="6">
        <f t="shared" si="3215"/>
        <v>0</v>
      </c>
      <c r="CH527" s="6">
        <f t="shared" si="3216"/>
        <v>0</v>
      </c>
      <c r="CI527" s="6">
        <f t="shared" si="3217"/>
        <v>0</v>
      </c>
      <c r="CJ527" s="6">
        <f t="shared" si="3218"/>
        <v>0</v>
      </c>
      <c r="CK527" s="6">
        <f t="shared" si="3219"/>
        <v>0</v>
      </c>
      <c r="CL527" s="6">
        <f t="shared" si="3220"/>
        <v>0</v>
      </c>
      <c r="CM527" s="6">
        <f t="shared" si="3221"/>
        <v>0</v>
      </c>
      <c r="CN527" s="6">
        <f t="shared" si="3222"/>
        <v>0</v>
      </c>
      <c r="CO527" s="6">
        <f t="shared" si="3223"/>
        <v>0</v>
      </c>
      <c r="CP527" s="6">
        <f t="shared" si="3224"/>
        <v>0</v>
      </c>
      <c r="CQ527" s="6">
        <f t="shared" si="3225"/>
        <v>0</v>
      </c>
      <c r="CR527" s="6">
        <f t="shared" si="3226"/>
        <v>0</v>
      </c>
      <c r="CS527" s="6">
        <f t="shared" si="3227"/>
        <v>0</v>
      </c>
      <c r="CT527" s="6">
        <f t="shared" si="3228"/>
        <v>0</v>
      </c>
      <c r="CU527" s="6">
        <f t="shared" si="3229"/>
        <v>0</v>
      </c>
      <c r="CV527" s="6">
        <f t="shared" si="3230"/>
        <v>0</v>
      </c>
      <c r="CW527" s="6">
        <f t="shared" si="3231"/>
        <v>0</v>
      </c>
      <c r="CX527" s="6">
        <f t="shared" si="3232"/>
        <v>0</v>
      </c>
      <c r="CY527" s="6">
        <f t="shared" si="3233"/>
        <v>0</v>
      </c>
      <c r="CZ527" s="17">
        <f t="shared" si="3234"/>
        <v>0</v>
      </c>
      <c r="DA527" s="6">
        <f t="shared" si="3235"/>
        <v>0</v>
      </c>
      <c r="DB527" s="6">
        <f t="shared" si="3236"/>
        <v>0</v>
      </c>
      <c r="DC527" s="6">
        <f t="shared" si="3237"/>
        <v>0</v>
      </c>
      <c r="DD527" s="133">
        <f t="shared" si="3238"/>
        <v>0</v>
      </c>
      <c r="DE527" s="133">
        <f t="shared" si="3239"/>
        <v>0</v>
      </c>
      <c r="DF527" s="133">
        <f t="shared" si="3240"/>
        <v>0</v>
      </c>
      <c r="DG527" s="133">
        <f t="shared" si="3241"/>
        <v>0</v>
      </c>
      <c r="DH527" s="56"/>
      <c r="DI527" s="56"/>
      <c r="DJ527" s="56"/>
      <c r="DK527" s="56"/>
      <c r="DL527" s="56"/>
    </row>
    <row r="528" spans="1:116" s="31" customFormat="1" ht="29.25" customHeight="1" thickTop="1" thickBot="1" x14ac:dyDescent="0.35">
      <c r="A528" s="4">
        <v>44542</v>
      </c>
      <c r="B528" s="51" t="s">
        <v>7</v>
      </c>
      <c r="C528" s="5" t="s">
        <v>38</v>
      </c>
      <c r="D528" s="12" t="s">
        <v>11</v>
      </c>
      <c r="E528" s="5" t="s">
        <v>27</v>
      </c>
      <c r="F528" s="5" t="s">
        <v>30</v>
      </c>
      <c r="G528" s="35" t="s">
        <v>653</v>
      </c>
      <c r="H528" s="53">
        <v>52.25</v>
      </c>
      <c r="I528" s="81">
        <v>-52.25</v>
      </c>
      <c r="J528" s="72">
        <v>-53.25</v>
      </c>
      <c r="K528" s="17">
        <f t="shared" si="3012"/>
        <v>1636.35</v>
      </c>
      <c r="L528" s="17"/>
      <c r="M528" s="17"/>
      <c r="N528" s="17"/>
      <c r="O528" s="17"/>
      <c r="P528" s="17"/>
      <c r="Q528" s="72">
        <v>-53.25</v>
      </c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25"/>
      <c r="AE528" s="125"/>
      <c r="AF528" s="123"/>
      <c r="AG528" s="117">
        <f t="shared" si="3166"/>
        <v>0</v>
      </c>
      <c r="AH528" s="79">
        <f t="shared" si="3167"/>
        <v>-53.25</v>
      </c>
      <c r="AI528" s="17">
        <f t="shared" si="3168"/>
        <v>0</v>
      </c>
      <c r="AJ528" s="17">
        <f t="shared" si="3169"/>
        <v>0</v>
      </c>
      <c r="AK528" s="20">
        <f t="shared" si="2939"/>
        <v>-53.25</v>
      </c>
      <c r="AL528" s="20">
        <f t="shared" si="3017"/>
        <v>1320.35</v>
      </c>
      <c r="AM528" s="20"/>
      <c r="AN528" s="6">
        <f t="shared" si="3170"/>
        <v>0</v>
      </c>
      <c r="AO528" s="6">
        <f t="shared" si="3171"/>
        <v>0</v>
      </c>
      <c r="AP528" s="17">
        <f t="shared" si="3172"/>
        <v>0</v>
      </c>
      <c r="AQ528" s="17">
        <f t="shared" si="3173"/>
        <v>0</v>
      </c>
      <c r="AR528" s="6">
        <f t="shared" si="3174"/>
        <v>0</v>
      </c>
      <c r="AS528" s="6">
        <f t="shared" si="3175"/>
        <v>0</v>
      </c>
      <c r="AT528" s="6">
        <f t="shared" si="3176"/>
        <v>0</v>
      </c>
      <c r="AU528" s="6">
        <f t="shared" si="3177"/>
        <v>0</v>
      </c>
      <c r="AV528" s="6">
        <f t="shared" si="3178"/>
        <v>0</v>
      </c>
      <c r="AW528" s="6">
        <f t="shared" si="3179"/>
        <v>0</v>
      </c>
      <c r="AX528" s="6">
        <f t="shared" si="3180"/>
        <v>0</v>
      </c>
      <c r="AY528" s="6">
        <f t="shared" si="3181"/>
        <v>0</v>
      </c>
      <c r="AZ528" s="6">
        <f t="shared" si="3182"/>
        <v>0</v>
      </c>
      <c r="BA528" s="6">
        <f t="shared" si="3183"/>
        <v>0</v>
      </c>
      <c r="BB528" s="6">
        <f t="shared" si="3184"/>
        <v>0</v>
      </c>
      <c r="BC528" s="6">
        <f t="shared" si="3185"/>
        <v>0</v>
      </c>
      <c r="BD528" s="6">
        <f t="shared" si="3186"/>
        <v>0</v>
      </c>
      <c r="BE528" s="6">
        <f t="shared" si="3187"/>
        <v>0</v>
      </c>
      <c r="BF528" s="6">
        <f t="shared" si="3188"/>
        <v>0</v>
      </c>
      <c r="BG528" s="6">
        <f t="shared" si="3189"/>
        <v>0</v>
      </c>
      <c r="BH528" s="6">
        <f t="shared" si="3190"/>
        <v>0</v>
      </c>
      <c r="BI528" s="79">
        <f t="shared" si="3191"/>
        <v>-53.25</v>
      </c>
      <c r="BJ528" s="6">
        <f t="shared" si="3192"/>
        <v>0</v>
      </c>
      <c r="BK528" s="17">
        <f t="shared" si="3193"/>
        <v>0</v>
      </c>
      <c r="BL528" s="6">
        <f t="shared" si="3194"/>
        <v>0</v>
      </c>
      <c r="BM528" s="6">
        <f t="shared" si="3195"/>
        <v>0</v>
      </c>
      <c r="BN528" s="6">
        <f t="shared" si="3196"/>
        <v>0</v>
      </c>
      <c r="BO528" s="6">
        <f t="shared" si="3197"/>
        <v>0</v>
      </c>
      <c r="BP528" s="6">
        <f t="shared" si="3198"/>
        <v>0</v>
      </c>
      <c r="BQ528" s="6">
        <f t="shared" si="3199"/>
        <v>0</v>
      </c>
      <c r="BR528" s="6">
        <f t="shared" si="3200"/>
        <v>0</v>
      </c>
      <c r="BS528" s="6">
        <f t="shared" si="3201"/>
        <v>0</v>
      </c>
      <c r="BT528" s="6">
        <f t="shared" si="3202"/>
        <v>0</v>
      </c>
      <c r="BU528" s="6">
        <f t="shared" si="3203"/>
        <v>0</v>
      </c>
      <c r="BV528" s="17">
        <f t="shared" si="3204"/>
        <v>0</v>
      </c>
      <c r="BW528" s="17">
        <f t="shared" si="3205"/>
        <v>0</v>
      </c>
      <c r="BX528" s="6">
        <f t="shared" si="3206"/>
        <v>0</v>
      </c>
      <c r="BY528" s="6">
        <f t="shared" si="3207"/>
        <v>0</v>
      </c>
      <c r="BZ528" s="6">
        <f t="shared" si="3208"/>
        <v>0</v>
      </c>
      <c r="CA528" s="6">
        <f t="shared" si="3209"/>
        <v>0</v>
      </c>
      <c r="CB528" s="6">
        <f t="shared" si="3210"/>
        <v>0</v>
      </c>
      <c r="CC528" s="6">
        <f t="shared" si="3211"/>
        <v>0</v>
      </c>
      <c r="CD528" s="6">
        <f t="shared" si="3212"/>
        <v>0</v>
      </c>
      <c r="CE528" s="6">
        <f t="shared" si="3213"/>
        <v>0</v>
      </c>
      <c r="CF528" s="6">
        <f t="shared" si="3214"/>
        <v>0</v>
      </c>
      <c r="CG528" s="6">
        <f t="shared" si="3215"/>
        <v>0</v>
      </c>
      <c r="CH528" s="6">
        <f t="shared" si="3216"/>
        <v>0</v>
      </c>
      <c r="CI528" s="6">
        <f t="shared" si="3217"/>
        <v>0</v>
      </c>
      <c r="CJ528" s="6">
        <f t="shared" si="3218"/>
        <v>0</v>
      </c>
      <c r="CK528" s="6">
        <f t="shared" si="3219"/>
        <v>0</v>
      </c>
      <c r="CL528" s="6">
        <f t="shared" si="3220"/>
        <v>0</v>
      </c>
      <c r="CM528" s="6">
        <f t="shared" si="3221"/>
        <v>0</v>
      </c>
      <c r="CN528" s="6">
        <f t="shared" si="3222"/>
        <v>0</v>
      </c>
      <c r="CO528" s="6">
        <f t="shared" si="3223"/>
        <v>0</v>
      </c>
      <c r="CP528" s="6">
        <f t="shared" si="3224"/>
        <v>0</v>
      </c>
      <c r="CQ528" s="6">
        <f t="shared" si="3225"/>
        <v>0</v>
      </c>
      <c r="CR528" s="6">
        <f t="shared" si="3226"/>
        <v>0</v>
      </c>
      <c r="CS528" s="6">
        <f t="shared" si="3227"/>
        <v>0</v>
      </c>
      <c r="CT528" s="6">
        <f t="shared" si="3228"/>
        <v>0</v>
      </c>
      <c r="CU528" s="6">
        <f t="shared" si="3229"/>
        <v>0</v>
      </c>
      <c r="CV528" s="6">
        <f t="shared" si="3230"/>
        <v>0</v>
      </c>
      <c r="CW528" s="6">
        <f t="shared" si="3231"/>
        <v>0</v>
      </c>
      <c r="CX528" s="6">
        <f t="shared" si="3232"/>
        <v>0</v>
      </c>
      <c r="CY528" s="6">
        <f t="shared" si="3233"/>
        <v>0</v>
      </c>
      <c r="CZ528" s="17">
        <f t="shared" si="3234"/>
        <v>0</v>
      </c>
      <c r="DA528" s="6">
        <f t="shared" si="3235"/>
        <v>0</v>
      </c>
      <c r="DB528" s="6">
        <f t="shared" si="3236"/>
        <v>0</v>
      </c>
      <c r="DC528" s="6">
        <f t="shared" si="3237"/>
        <v>0</v>
      </c>
      <c r="DD528" s="133">
        <f t="shared" si="3238"/>
        <v>0</v>
      </c>
      <c r="DE528" s="133">
        <f t="shared" si="3239"/>
        <v>0</v>
      </c>
      <c r="DF528" s="133">
        <f t="shared" si="3240"/>
        <v>0</v>
      </c>
      <c r="DG528" s="133">
        <f t="shared" si="3241"/>
        <v>0</v>
      </c>
      <c r="DH528" s="56"/>
      <c r="DI528" s="56"/>
      <c r="DJ528" s="56"/>
      <c r="DK528" s="56"/>
      <c r="DL528" s="56"/>
    </row>
    <row r="529" spans="1:116" s="31" customFormat="1" ht="29.25" customHeight="1" thickTop="1" thickBot="1" x14ac:dyDescent="0.35">
      <c r="A529" s="4">
        <v>44542</v>
      </c>
      <c r="B529" s="5" t="s">
        <v>543</v>
      </c>
      <c r="C529" s="5" t="s">
        <v>41</v>
      </c>
      <c r="D529" s="12" t="s">
        <v>11</v>
      </c>
      <c r="E529" s="5" t="s">
        <v>542</v>
      </c>
      <c r="F529" s="5" t="s">
        <v>1</v>
      </c>
      <c r="G529" s="35" t="s">
        <v>651</v>
      </c>
      <c r="H529" s="53">
        <v>52.25</v>
      </c>
      <c r="I529" s="82">
        <v>52.25</v>
      </c>
      <c r="J529" s="17">
        <v>50.25</v>
      </c>
      <c r="K529" s="17">
        <f t="shared" si="3012"/>
        <v>1686.6</v>
      </c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68">
        <v>50.25</v>
      </c>
      <c r="AB529" s="17"/>
      <c r="AC529" s="17"/>
      <c r="AD529" s="125"/>
      <c r="AE529" s="125"/>
      <c r="AF529" s="123"/>
      <c r="AG529" s="117">
        <f t="shared" si="3166"/>
        <v>0</v>
      </c>
      <c r="AH529" s="6">
        <f t="shared" si="3167"/>
        <v>0</v>
      </c>
      <c r="AI529" s="68">
        <f t="shared" si="3168"/>
        <v>50.25</v>
      </c>
      <c r="AJ529" s="17">
        <f t="shared" si="3169"/>
        <v>0</v>
      </c>
      <c r="AK529" s="20">
        <f t="shared" si="2939"/>
        <v>50.25</v>
      </c>
      <c r="AL529" s="20">
        <f t="shared" si="3017"/>
        <v>1370.6</v>
      </c>
      <c r="AM529" s="20"/>
      <c r="AN529" s="6">
        <f t="shared" si="3170"/>
        <v>0</v>
      </c>
      <c r="AO529" s="6">
        <f t="shared" si="3171"/>
        <v>0</v>
      </c>
      <c r="AP529" s="17">
        <f t="shared" si="3172"/>
        <v>0</v>
      </c>
      <c r="AQ529" s="17">
        <f t="shared" si="3173"/>
        <v>0</v>
      </c>
      <c r="AR529" s="6">
        <f t="shared" si="3174"/>
        <v>0</v>
      </c>
      <c r="AS529" s="6">
        <f t="shared" si="3175"/>
        <v>0</v>
      </c>
      <c r="AT529" s="6">
        <f t="shared" si="3176"/>
        <v>0</v>
      </c>
      <c r="AU529" s="6">
        <f t="shared" si="3177"/>
        <v>0</v>
      </c>
      <c r="AV529" s="6">
        <f t="shared" si="3178"/>
        <v>0</v>
      </c>
      <c r="AW529" s="6">
        <f t="shared" si="3179"/>
        <v>0</v>
      </c>
      <c r="AX529" s="6">
        <f t="shared" si="3180"/>
        <v>0</v>
      </c>
      <c r="AY529" s="6">
        <f t="shared" si="3181"/>
        <v>0</v>
      </c>
      <c r="AZ529" s="6">
        <f t="shared" si="3182"/>
        <v>0</v>
      </c>
      <c r="BA529" s="6">
        <f t="shared" si="3183"/>
        <v>0</v>
      </c>
      <c r="BB529" s="6">
        <f t="shared" si="3184"/>
        <v>0</v>
      </c>
      <c r="BC529" s="6">
        <f t="shared" si="3185"/>
        <v>0</v>
      </c>
      <c r="BD529" s="6">
        <f t="shared" si="3186"/>
        <v>0</v>
      </c>
      <c r="BE529" s="6">
        <f t="shared" si="3187"/>
        <v>0</v>
      </c>
      <c r="BF529" s="6">
        <f t="shared" si="3188"/>
        <v>0</v>
      </c>
      <c r="BG529" s="6">
        <f t="shared" si="3189"/>
        <v>0</v>
      </c>
      <c r="BH529" s="6">
        <f t="shared" si="3190"/>
        <v>0</v>
      </c>
      <c r="BI529" s="6">
        <f t="shared" si="3191"/>
        <v>0</v>
      </c>
      <c r="BJ529" s="6">
        <f t="shared" si="3192"/>
        <v>0</v>
      </c>
      <c r="BK529" s="17">
        <f t="shared" si="3193"/>
        <v>0</v>
      </c>
      <c r="BL529" s="6">
        <f t="shared" si="3194"/>
        <v>0</v>
      </c>
      <c r="BM529" s="6">
        <f t="shared" si="3195"/>
        <v>0</v>
      </c>
      <c r="BN529" s="6">
        <f t="shared" si="3196"/>
        <v>0</v>
      </c>
      <c r="BO529" s="6">
        <f t="shared" si="3197"/>
        <v>0</v>
      </c>
      <c r="BP529" s="6">
        <f t="shared" si="3198"/>
        <v>0</v>
      </c>
      <c r="BQ529" s="6">
        <f t="shared" si="3199"/>
        <v>0</v>
      </c>
      <c r="BR529" s="6">
        <f t="shared" si="3200"/>
        <v>0</v>
      </c>
      <c r="BS529" s="6">
        <f t="shared" si="3201"/>
        <v>0</v>
      </c>
      <c r="BT529" s="6">
        <f t="shared" si="3202"/>
        <v>0</v>
      </c>
      <c r="BU529" s="6">
        <f t="shared" si="3203"/>
        <v>0</v>
      </c>
      <c r="BV529" s="17">
        <f t="shared" si="3204"/>
        <v>0</v>
      </c>
      <c r="BW529" s="17">
        <f t="shared" si="3205"/>
        <v>0</v>
      </c>
      <c r="BX529" s="6">
        <f t="shared" si="3206"/>
        <v>0</v>
      </c>
      <c r="BY529" s="6">
        <f t="shared" si="3207"/>
        <v>0</v>
      </c>
      <c r="BZ529" s="6">
        <f t="shared" si="3208"/>
        <v>0</v>
      </c>
      <c r="CA529" s="6">
        <f t="shared" si="3209"/>
        <v>0</v>
      </c>
      <c r="CB529" s="6">
        <f t="shared" si="3210"/>
        <v>0</v>
      </c>
      <c r="CC529" s="6">
        <f t="shared" si="3211"/>
        <v>0</v>
      </c>
      <c r="CD529" s="6">
        <f t="shared" si="3212"/>
        <v>0</v>
      </c>
      <c r="CE529" s="6">
        <f t="shared" si="3213"/>
        <v>0</v>
      </c>
      <c r="CF529" s="6">
        <f t="shared" si="3214"/>
        <v>0</v>
      </c>
      <c r="CG529" s="6">
        <f t="shared" si="3215"/>
        <v>0</v>
      </c>
      <c r="CH529" s="6">
        <f t="shared" si="3216"/>
        <v>0</v>
      </c>
      <c r="CI529" s="6">
        <f t="shared" si="3217"/>
        <v>0</v>
      </c>
      <c r="CJ529" s="6">
        <f t="shared" si="3218"/>
        <v>0</v>
      </c>
      <c r="CK529" s="6">
        <f t="shared" si="3219"/>
        <v>0</v>
      </c>
      <c r="CL529" s="6">
        <f t="shared" si="3220"/>
        <v>0</v>
      </c>
      <c r="CM529" s="6">
        <f t="shared" si="3221"/>
        <v>0</v>
      </c>
      <c r="CN529" s="6">
        <f t="shared" si="3222"/>
        <v>0</v>
      </c>
      <c r="CO529" s="6">
        <f t="shared" si="3223"/>
        <v>0</v>
      </c>
      <c r="CP529" s="6">
        <f t="shared" si="3224"/>
        <v>0</v>
      </c>
      <c r="CQ529" s="6">
        <f t="shared" si="3225"/>
        <v>0</v>
      </c>
      <c r="CR529" s="6">
        <f t="shared" si="3226"/>
        <v>0</v>
      </c>
      <c r="CS529" s="6">
        <f t="shared" si="3227"/>
        <v>0</v>
      </c>
      <c r="CT529" s="6">
        <f t="shared" si="3228"/>
        <v>0</v>
      </c>
      <c r="CU529" s="6">
        <f t="shared" si="3229"/>
        <v>0</v>
      </c>
      <c r="CV529" s="6">
        <f t="shared" si="3230"/>
        <v>0</v>
      </c>
      <c r="CW529" s="6">
        <f t="shared" si="3231"/>
        <v>0</v>
      </c>
      <c r="CX529" s="36">
        <f t="shared" si="3232"/>
        <v>50.25</v>
      </c>
      <c r="CY529" s="6">
        <f t="shared" si="3233"/>
        <v>0</v>
      </c>
      <c r="CZ529" s="17">
        <f t="shared" si="3234"/>
        <v>0</v>
      </c>
      <c r="DA529" s="6">
        <f t="shared" si="3235"/>
        <v>0</v>
      </c>
      <c r="DB529" s="6">
        <f t="shared" si="3236"/>
        <v>0</v>
      </c>
      <c r="DC529" s="6">
        <f t="shared" si="3237"/>
        <v>0</v>
      </c>
      <c r="DD529" s="133">
        <f t="shared" si="3238"/>
        <v>0</v>
      </c>
      <c r="DE529" s="133">
        <f t="shared" si="3239"/>
        <v>0</v>
      </c>
      <c r="DF529" s="133">
        <f t="shared" si="3240"/>
        <v>0</v>
      </c>
      <c r="DG529" s="133">
        <f t="shared" si="3241"/>
        <v>0</v>
      </c>
      <c r="DH529" s="56"/>
      <c r="DI529" s="56"/>
      <c r="DJ529" s="56"/>
      <c r="DK529" s="56"/>
      <c r="DL529" s="56"/>
    </row>
    <row r="530" spans="1:116" s="31" customFormat="1" ht="29.25" customHeight="1" thickTop="1" thickBot="1" x14ac:dyDescent="0.35">
      <c r="A530" s="4">
        <v>44543</v>
      </c>
      <c r="B530" s="51" t="s">
        <v>23</v>
      </c>
      <c r="C530" s="5" t="s">
        <v>38</v>
      </c>
      <c r="D530" s="5" t="s">
        <v>11</v>
      </c>
      <c r="E530" s="5" t="s">
        <v>64</v>
      </c>
      <c r="F530" s="5" t="s">
        <v>30</v>
      </c>
      <c r="G530" s="35" t="s">
        <v>655</v>
      </c>
      <c r="H530" s="53">
        <v>52.75</v>
      </c>
      <c r="I530" s="81">
        <v>-52.75</v>
      </c>
      <c r="J530" s="72">
        <v>-53.75</v>
      </c>
      <c r="K530" s="17">
        <f t="shared" si="3012"/>
        <v>1632.85</v>
      </c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72">
        <v>-53.75</v>
      </c>
      <c r="X530" s="17"/>
      <c r="Y530" s="17"/>
      <c r="Z530" s="17"/>
      <c r="AA530" s="17"/>
      <c r="AB530" s="17"/>
      <c r="AC530" s="17"/>
      <c r="AD530" s="125"/>
      <c r="AE530" s="125"/>
      <c r="AF530" s="123"/>
      <c r="AG530" s="117">
        <f t="shared" ref="AG530:AG533" si="3242">IF(C530="HF",J530,0)</f>
        <v>0</v>
      </c>
      <c r="AH530" s="79">
        <f t="shared" ref="AH530:AH533" si="3243">IF(C530="HF2",J530,0)</f>
        <v>-53.75</v>
      </c>
      <c r="AI530" s="17">
        <f t="shared" ref="AI530:AI533" si="3244">IF(C530="HF3",J530,0)</f>
        <v>0</v>
      </c>
      <c r="AJ530" s="17">
        <f t="shared" ref="AJ530:AJ533" si="3245">IF(C530="DP",J530,0)</f>
        <v>0</v>
      </c>
      <c r="AK530" s="20">
        <f t="shared" si="2939"/>
        <v>-53.75</v>
      </c>
      <c r="AL530" s="20">
        <f t="shared" si="3017"/>
        <v>1316.85</v>
      </c>
      <c r="AM530" s="20"/>
      <c r="AN530" s="6">
        <f t="shared" ref="AN530:AN533" si="3246">IF(B530="AUD/JPY",AG530,0)</f>
        <v>0</v>
      </c>
      <c r="AO530" s="6">
        <f t="shared" ref="AO530:AO533" si="3247">IF(B530="AUD/JPY",AH530,0)</f>
        <v>0</v>
      </c>
      <c r="AP530" s="17">
        <f t="shared" ref="AP530:AP533" si="3248">IF(B530="AUD/JPY",AI530,0)</f>
        <v>0</v>
      </c>
      <c r="AQ530" s="17">
        <f t="shared" ref="AQ530:AQ533" si="3249">IF(B530="AUD/JPY",AJ530,0)</f>
        <v>0</v>
      </c>
      <c r="AR530" s="6">
        <f t="shared" ref="AR530:AR533" si="3250">IF(B530="AUD/USD",AG530,0)</f>
        <v>0</v>
      </c>
      <c r="AS530" s="6">
        <f t="shared" ref="AS530:AS533" si="3251">IF(B530="AUD/USD",AH530,0)</f>
        <v>0</v>
      </c>
      <c r="AT530" s="6">
        <f t="shared" ref="AT530:AT533" si="3252">IF(B530="AUD/USD",AI530,0)</f>
        <v>0</v>
      </c>
      <c r="AU530" s="6">
        <f t="shared" ref="AU530:AU533" si="3253">IF(B530="AUD/USD",AJ530,0)</f>
        <v>0</v>
      </c>
      <c r="AV530" s="6">
        <f t="shared" ref="AV530:AV533" si="3254">IF(B530="EUR/GBP",AG530,0)</f>
        <v>0</v>
      </c>
      <c r="AW530" s="6">
        <f t="shared" ref="AW530:AW533" si="3255">IF(B530="EUR/GBP",AH530,0)</f>
        <v>0</v>
      </c>
      <c r="AX530" s="6">
        <f t="shared" ref="AX530:AX533" si="3256">IF(B530="EUR/GBP",AI530,0)</f>
        <v>0</v>
      </c>
      <c r="AY530" s="6">
        <f t="shared" ref="AY530:AY533" si="3257">IF(B530="EUR/GBP",AJ530,0)</f>
        <v>0</v>
      </c>
      <c r="AZ530" s="6">
        <f t="shared" ref="AZ530:AZ533" si="3258">IF(B530="EUR/JPY",AG530,0)</f>
        <v>0</v>
      </c>
      <c r="BA530" s="6">
        <f t="shared" ref="BA530:BA533" si="3259">IF(B530="EUR/JPY",AH530,0)</f>
        <v>0</v>
      </c>
      <c r="BB530" s="6">
        <f t="shared" ref="BB530:BB533" si="3260">IF(B530="EUR/JPY",AI530,0)</f>
        <v>0</v>
      </c>
      <c r="BC530" s="6">
        <f t="shared" ref="BC530:BC533" si="3261">IF(B530="EUR/JPY",AJ530,0)</f>
        <v>0</v>
      </c>
      <c r="BD530" s="6">
        <f t="shared" ref="BD530:BD533" si="3262">IF(B530="EUR/USD",AG530,0)</f>
        <v>0</v>
      </c>
      <c r="BE530" s="6">
        <f t="shared" ref="BE530:BE533" si="3263">IF(B530="EUR/USD",AH530,0)</f>
        <v>0</v>
      </c>
      <c r="BF530" s="6">
        <f t="shared" ref="BF530:BF533" si="3264">IF(B530="EUR/USD",AI530,0)</f>
        <v>0</v>
      </c>
      <c r="BG530" s="6">
        <f t="shared" ref="BG530:BG533" si="3265">IF(B530="EUR/USD",AJ530,0)</f>
        <v>0</v>
      </c>
      <c r="BH530" s="6">
        <f t="shared" ref="BH530:BH533" si="3266">IF(B530="GBP/JPY",AG530,0)</f>
        <v>0</v>
      </c>
      <c r="BI530" s="6">
        <f t="shared" ref="BI530:BI533" si="3267">IF(B530="GBP/JPY",AH530,0)</f>
        <v>0</v>
      </c>
      <c r="BJ530" s="6">
        <f t="shared" ref="BJ530:BJ533" si="3268">IF(B530="GBP/JPY",AI530,0)</f>
        <v>0</v>
      </c>
      <c r="BK530" s="17">
        <f t="shared" ref="BK530:BK533" si="3269">IF(B530="GBP/JPY",AJ530,0)</f>
        <v>0</v>
      </c>
      <c r="BL530" s="6">
        <f t="shared" ref="BL530:BL533" si="3270">IF(B530="GBP/USD",AG530,0)</f>
        <v>0</v>
      </c>
      <c r="BM530" s="6">
        <f t="shared" ref="BM530:BM533" si="3271">IF(B530="GBP/USD",AH530,0)</f>
        <v>0</v>
      </c>
      <c r="BN530" s="6">
        <f t="shared" ref="BN530:BN533" si="3272">IF(B530="GBP/USD",AI530,0)</f>
        <v>0</v>
      </c>
      <c r="BO530" s="6">
        <f t="shared" ref="BO530:BO533" si="3273">IF(B530="GBP/USD",AJ530,0)</f>
        <v>0</v>
      </c>
      <c r="BP530" s="6">
        <f t="shared" ref="BP530:BP533" si="3274">IF(B530="USD/CAD",AG530,0)</f>
        <v>0</v>
      </c>
      <c r="BQ530" s="6">
        <f t="shared" ref="BQ530:BQ533" si="3275">IF(B530="USD/CAD",AH530,0)</f>
        <v>0</v>
      </c>
      <c r="BR530" s="6">
        <f t="shared" ref="BR530:BR533" si="3276">IF(B530="USD/CAD",AI530,0)</f>
        <v>0</v>
      </c>
      <c r="BS530" s="6">
        <f t="shared" ref="BS530:BS533" si="3277">IF(B530="USD/CAD",AJ530,0)</f>
        <v>0</v>
      </c>
      <c r="BT530" s="6">
        <f t="shared" ref="BT530:BT533" si="3278">IF(B530="USD/CHF",AG530,0)</f>
        <v>0</v>
      </c>
      <c r="BU530" s="6">
        <f t="shared" ref="BU530:BU533" si="3279">IF(B530="USD/CHF",AH530,0)</f>
        <v>0</v>
      </c>
      <c r="BV530" s="17">
        <f t="shared" ref="BV530:BV533" si="3280">IF(B530="USD/CHF",AI530,0)</f>
        <v>0</v>
      </c>
      <c r="BW530" s="17">
        <f t="shared" ref="BW530:BW533" si="3281">IF(B530="USD/CHF",AJ530,0)</f>
        <v>0</v>
      </c>
      <c r="BX530" s="6">
        <f t="shared" ref="BX530:BX533" si="3282">IF(B530="USD/JPY",AG530,0)</f>
        <v>0</v>
      </c>
      <c r="BY530" s="6">
        <f t="shared" ref="BY530:BY533" si="3283">IF(B530="USD/JPY",AH530,0)</f>
        <v>0</v>
      </c>
      <c r="BZ530" s="6">
        <f t="shared" ref="BZ530:BZ533" si="3284">IF(B530="USD/JPY",AI530,0)</f>
        <v>0</v>
      </c>
      <c r="CA530" s="6">
        <f t="shared" ref="CA530:CA533" si="3285">IF(B530="USD/JPY",AJ530,0)</f>
        <v>0</v>
      </c>
      <c r="CB530" s="6">
        <f t="shared" ref="CB530:CB533" si="3286">IF(B530="CRUDE",AG530,0)</f>
        <v>0</v>
      </c>
      <c r="CC530" s="6">
        <f t="shared" ref="CC530:CC533" si="3287">IF(B530="CRUDE",AH530,0)</f>
        <v>0</v>
      </c>
      <c r="CD530" s="6">
        <f t="shared" ref="CD530:CD533" si="3288">IF(B530="CRUDE",AI530,0)</f>
        <v>0</v>
      </c>
      <c r="CE530" s="6">
        <f t="shared" ref="CE530:CE533" si="3289">IF(B530="CRUDE",AJ530,0)</f>
        <v>0</v>
      </c>
      <c r="CF530" s="6">
        <f t="shared" ref="CF530:CF533" si="3290">IF(B530="GOLD",AG530,0)</f>
        <v>0</v>
      </c>
      <c r="CG530" s="79">
        <f t="shared" ref="CG530:CG533" si="3291">IF(B530="GOLD",AH530,0)</f>
        <v>-53.75</v>
      </c>
      <c r="CH530" s="6">
        <f t="shared" ref="CH530:CH533" si="3292">IF(B530="GOLD",AI530,0)</f>
        <v>0</v>
      </c>
      <c r="CI530" s="6">
        <f t="shared" ref="CI530:CI533" si="3293">IF(B530="GOLD",AJ530,0)</f>
        <v>0</v>
      </c>
      <c r="CJ530" s="6">
        <f t="shared" ref="CJ530:CJ533" si="3294">IF(B530="SILVER",AG530,0)</f>
        <v>0</v>
      </c>
      <c r="CK530" s="6">
        <f t="shared" ref="CK530:CK533" si="3295">IF(B530="SILVER",AH530,0)</f>
        <v>0</v>
      </c>
      <c r="CL530" s="6">
        <f t="shared" ref="CL530:CL533" si="3296">IF(B530="SILVER",AI530,0)</f>
        <v>0</v>
      </c>
      <c r="CM530" s="6">
        <f t="shared" ref="CM530:CM533" si="3297">IF(B530="SILVER",AJ530,0)</f>
        <v>0</v>
      </c>
      <c r="CN530" s="6">
        <f t="shared" ref="CN530:CN533" si="3298">IF(B530="US 500",AG530,0)</f>
        <v>0</v>
      </c>
      <c r="CO530" s="6">
        <f t="shared" ref="CO530:CO533" si="3299">IF(B530="US 500",AH530,0)</f>
        <v>0</v>
      </c>
      <c r="CP530" s="6">
        <f t="shared" ref="CP530:CP533" si="3300">IF(B530="US 500",AI530,0)</f>
        <v>0</v>
      </c>
      <c r="CQ530" s="6">
        <f t="shared" ref="CQ530:CQ533" si="3301">IF(B530="US 500",AJ530,0)</f>
        <v>0</v>
      </c>
      <c r="CR530" s="6">
        <f t="shared" ref="CR530:CR533" si="3302">IF(B530="N GAS",AG530,0)</f>
        <v>0</v>
      </c>
      <c r="CS530" s="6">
        <f t="shared" ref="CS530:CS533" si="3303">IF(B530="N GAS",AH530,0)</f>
        <v>0</v>
      </c>
      <c r="CT530" s="6">
        <f t="shared" ref="CT530:CT533" si="3304">IF(B530="N GAS",AI530,0)</f>
        <v>0</v>
      </c>
      <c r="CU530" s="6">
        <f t="shared" ref="CU530:CU533" si="3305">IF(B530="N GAS",AJ530,0)</f>
        <v>0</v>
      </c>
      <c r="CV530" s="6">
        <f t="shared" ref="CV530:CV533" si="3306">IF(B530="SMALLCAP 2000",AG530,0)</f>
        <v>0</v>
      </c>
      <c r="CW530" s="6">
        <f t="shared" ref="CW530:CW533" si="3307">IF(B530="SMALLCAP 2000",AH530,0)</f>
        <v>0</v>
      </c>
      <c r="CX530" s="6">
        <f t="shared" ref="CX530:CX533" si="3308">IF(B530="SMALLCAP 2000",AI530,0)</f>
        <v>0</v>
      </c>
      <c r="CY530" s="6">
        <f t="shared" ref="CY530:CY533" si="3309">IF(B530="SMALLCAP 2000",AJ530,0)</f>
        <v>0</v>
      </c>
      <c r="CZ530" s="17">
        <f t="shared" ref="CZ530:CZ533" si="3310">IF(B530="US TECH",AG530,0)</f>
        <v>0</v>
      </c>
      <c r="DA530" s="6">
        <f t="shared" ref="DA530:DA533" si="3311">IF(B530="US TECH",AH530,0)</f>
        <v>0</v>
      </c>
      <c r="DB530" s="6">
        <f t="shared" ref="DB530:DB533" si="3312">IF(B530="US TECH",AI530,0)</f>
        <v>0</v>
      </c>
      <c r="DC530" s="6">
        <f t="shared" ref="DC530:DC533" si="3313">IF(B530="US TECH",AJ530,0)</f>
        <v>0</v>
      </c>
      <c r="DD530" s="133">
        <f t="shared" ref="DD530:DD533" si="3314">IF(B530="WALL ST 30",AG530,0)</f>
        <v>0</v>
      </c>
      <c r="DE530" s="133">
        <f t="shared" ref="DE530:DE533" si="3315">IF(B530="WALL ST 30",AH530,0)</f>
        <v>0</v>
      </c>
      <c r="DF530" s="133">
        <f t="shared" ref="DF530:DF533" si="3316">IF(B530="WALL ST 30",AI530,0)</f>
        <v>0</v>
      </c>
      <c r="DG530" s="133">
        <f t="shared" ref="DG530:DG533" si="3317">IF(B530="WALL ST 30",AJ530,0)</f>
        <v>0</v>
      </c>
      <c r="DH530" s="56"/>
      <c r="DI530" s="56"/>
      <c r="DJ530" s="56"/>
      <c r="DK530" s="56"/>
      <c r="DL530" s="56"/>
    </row>
    <row r="531" spans="1:116" s="31" customFormat="1" ht="29.25" customHeight="1" thickTop="1" thickBot="1" x14ac:dyDescent="0.35">
      <c r="A531" s="4">
        <v>44543</v>
      </c>
      <c r="B531" s="5" t="s">
        <v>25</v>
      </c>
      <c r="C531" s="5" t="s">
        <v>38</v>
      </c>
      <c r="D531" s="12" t="s">
        <v>11</v>
      </c>
      <c r="E531" s="5" t="s">
        <v>65</v>
      </c>
      <c r="F531" s="5" t="s">
        <v>1</v>
      </c>
      <c r="G531" s="35" t="s">
        <v>656</v>
      </c>
      <c r="H531" s="53">
        <v>46.75</v>
      </c>
      <c r="I531" s="82">
        <v>46.75</v>
      </c>
      <c r="J531" s="17">
        <v>44.75</v>
      </c>
      <c r="K531" s="17">
        <f t="shared" si="3012"/>
        <v>1677.6</v>
      </c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68">
        <v>44.75</v>
      </c>
      <c r="Y531" s="17"/>
      <c r="Z531" s="17"/>
      <c r="AA531" s="17"/>
      <c r="AB531" s="17"/>
      <c r="AC531" s="17"/>
      <c r="AD531" s="125"/>
      <c r="AE531" s="125"/>
      <c r="AF531" s="123"/>
      <c r="AG531" s="117">
        <f t="shared" si="3242"/>
        <v>0</v>
      </c>
      <c r="AH531" s="36">
        <f t="shared" si="3243"/>
        <v>44.75</v>
      </c>
      <c r="AI531" s="17">
        <f t="shared" si="3244"/>
        <v>0</v>
      </c>
      <c r="AJ531" s="17">
        <f t="shared" si="3245"/>
        <v>0</v>
      </c>
      <c r="AK531" s="20">
        <f t="shared" si="2939"/>
        <v>44.75</v>
      </c>
      <c r="AL531" s="20">
        <f t="shared" si="3017"/>
        <v>1361.6</v>
      </c>
      <c r="AM531" s="20"/>
      <c r="AN531" s="6">
        <f t="shared" si="3246"/>
        <v>0</v>
      </c>
      <c r="AO531" s="6">
        <f t="shared" si="3247"/>
        <v>0</v>
      </c>
      <c r="AP531" s="17">
        <f t="shared" si="3248"/>
        <v>0</v>
      </c>
      <c r="AQ531" s="17">
        <f t="shared" si="3249"/>
        <v>0</v>
      </c>
      <c r="AR531" s="6">
        <f t="shared" si="3250"/>
        <v>0</v>
      </c>
      <c r="AS531" s="6">
        <f t="shared" si="3251"/>
        <v>0</v>
      </c>
      <c r="AT531" s="6">
        <f t="shared" si="3252"/>
        <v>0</v>
      </c>
      <c r="AU531" s="6">
        <f t="shared" si="3253"/>
        <v>0</v>
      </c>
      <c r="AV531" s="6">
        <f t="shared" si="3254"/>
        <v>0</v>
      </c>
      <c r="AW531" s="6">
        <f t="shared" si="3255"/>
        <v>0</v>
      </c>
      <c r="AX531" s="6">
        <f t="shared" si="3256"/>
        <v>0</v>
      </c>
      <c r="AY531" s="6">
        <f t="shared" si="3257"/>
        <v>0</v>
      </c>
      <c r="AZ531" s="6">
        <f t="shared" si="3258"/>
        <v>0</v>
      </c>
      <c r="BA531" s="6">
        <f t="shared" si="3259"/>
        <v>0</v>
      </c>
      <c r="BB531" s="6">
        <f t="shared" si="3260"/>
        <v>0</v>
      </c>
      <c r="BC531" s="6">
        <f t="shared" si="3261"/>
        <v>0</v>
      </c>
      <c r="BD531" s="6">
        <f t="shared" si="3262"/>
        <v>0</v>
      </c>
      <c r="BE531" s="6">
        <f t="shared" si="3263"/>
        <v>0</v>
      </c>
      <c r="BF531" s="6">
        <f t="shared" si="3264"/>
        <v>0</v>
      </c>
      <c r="BG531" s="6">
        <f t="shared" si="3265"/>
        <v>0</v>
      </c>
      <c r="BH531" s="6">
        <f t="shared" si="3266"/>
        <v>0</v>
      </c>
      <c r="BI531" s="6">
        <f t="shared" si="3267"/>
        <v>0</v>
      </c>
      <c r="BJ531" s="6">
        <f t="shared" si="3268"/>
        <v>0</v>
      </c>
      <c r="BK531" s="17">
        <f t="shared" si="3269"/>
        <v>0</v>
      </c>
      <c r="BL531" s="6">
        <f t="shared" si="3270"/>
        <v>0</v>
      </c>
      <c r="BM531" s="6">
        <f t="shared" si="3271"/>
        <v>0</v>
      </c>
      <c r="BN531" s="6">
        <f t="shared" si="3272"/>
        <v>0</v>
      </c>
      <c r="BO531" s="6">
        <f t="shared" si="3273"/>
        <v>0</v>
      </c>
      <c r="BP531" s="6">
        <f t="shared" si="3274"/>
        <v>0</v>
      </c>
      <c r="BQ531" s="6">
        <f t="shared" si="3275"/>
        <v>0</v>
      </c>
      <c r="BR531" s="6">
        <f t="shared" si="3276"/>
        <v>0</v>
      </c>
      <c r="BS531" s="6">
        <f t="shared" si="3277"/>
        <v>0</v>
      </c>
      <c r="BT531" s="6">
        <f t="shared" si="3278"/>
        <v>0</v>
      </c>
      <c r="BU531" s="6">
        <f t="shared" si="3279"/>
        <v>0</v>
      </c>
      <c r="BV531" s="17">
        <f t="shared" si="3280"/>
        <v>0</v>
      </c>
      <c r="BW531" s="17">
        <f t="shared" si="3281"/>
        <v>0</v>
      </c>
      <c r="BX531" s="6">
        <f t="shared" si="3282"/>
        <v>0</v>
      </c>
      <c r="BY531" s="6">
        <f t="shared" si="3283"/>
        <v>0</v>
      </c>
      <c r="BZ531" s="6">
        <f t="shared" si="3284"/>
        <v>0</v>
      </c>
      <c r="CA531" s="6">
        <f t="shared" si="3285"/>
        <v>0</v>
      </c>
      <c r="CB531" s="6">
        <f t="shared" si="3286"/>
        <v>0</v>
      </c>
      <c r="CC531" s="6">
        <f t="shared" si="3287"/>
        <v>0</v>
      </c>
      <c r="CD531" s="6">
        <f t="shared" si="3288"/>
        <v>0</v>
      </c>
      <c r="CE531" s="6">
        <f t="shared" si="3289"/>
        <v>0</v>
      </c>
      <c r="CF531" s="6">
        <f t="shared" si="3290"/>
        <v>0</v>
      </c>
      <c r="CG531" s="6">
        <f t="shared" si="3291"/>
        <v>0</v>
      </c>
      <c r="CH531" s="6">
        <f t="shared" si="3292"/>
        <v>0</v>
      </c>
      <c r="CI531" s="6">
        <f t="shared" si="3293"/>
        <v>0</v>
      </c>
      <c r="CJ531" s="6">
        <f t="shared" si="3294"/>
        <v>0</v>
      </c>
      <c r="CK531" s="36">
        <f t="shared" si="3295"/>
        <v>44.75</v>
      </c>
      <c r="CL531" s="6">
        <f t="shared" si="3296"/>
        <v>0</v>
      </c>
      <c r="CM531" s="6">
        <f t="shared" si="3297"/>
        <v>0</v>
      </c>
      <c r="CN531" s="6">
        <f t="shared" si="3298"/>
        <v>0</v>
      </c>
      <c r="CO531" s="6">
        <f t="shared" si="3299"/>
        <v>0</v>
      </c>
      <c r="CP531" s="6">
        <f t="shared" si="3300"/>
        <v>0</v>
      </c>
      <c r="CQ531" s="6">
        <f t="shared" si="3301"/>
        <v>0</v>
      </c>
      <c r="CR531" s="6">
        <f t="shared" si="3302"/>
        <v>0</v>
      </c>
      <c r="CS531" s="6">
        <f t="shared" si="3303"/>
        <v>0</v>
      </c>
      <c r="CT531" s="6">
        <f t="shared" si="3304"/>
        <v>0</v>
      </c>
      <c r="CU531" s="6">
        <f t="shared" si="3305"/>
        <v>0</v>
      </c>
      <c r="CV531" s="6">
        <f t="shared" si="3306"/>
        <v>0</v>
      </c>
      <c r="CW531" s="6">
        <f t="shared" si="3307"/>
        <v>0</v>
      </c>
      <c r="CX531" s="6">
        <f t="shared" si="3308"/>
        <v>0</v>
      </c>
      <c r="CY531" s="6">
        <f t="shared" si="3309"/>
        <v>0</v>
      </c>
      <c r="CZ531" s="17">
        <f t="shared" si="3310"/>
        <v>0</v>
      </c>
      <c r="DA531" s="6">
        <f t="shared" si="3311"/>
        <v>0</v>
      </c>
      <c r="DB531" s="6">
        <f t="shared" si="3312"/>
        <v>0</v>
      </c>
      <c r="DC531" s="6">
        <f t="shared" si="3313"/>
        <v>0</v>
      </c>
      <c r="DD531" s="133">
        <f t="shared" si="3314"/>
        <v>0</v>
      </c>
      <c r="DE531" s="133">
        <f t="shared" si="3315"/>
        <v>0</v>
      </c>
      <c r="DF531" s="133">
        <f t="shared" si="3316"/>
        <v>0</v>
      </c>
      <c r="DG531" s="133">
        <f t="shared" si="3317"/>
        <v>0</v>
      </c>
      <c r="DH531" s="56"/>
      <c r="DI531" s="56"/>
      <c r="DJ531" s="56"/>
      <c r="DK531" s="56"/>
      <c r="DL531" s="56"/>
    </row>
    <row r="532" spans="1:116" s="31" customFormat="1" ht="29.25" customHeight="1" thickTop="1" thickBot="1" x14ac:dyDescent="0.35">
      <c r="A532" s="4">
        <v>44543</v>
      </c>
      <c r="B532" s="5" t="s">
        <v>0</v>
      </c>
      <c r="C532" s="5" t="s">
        <v>29</v>
      </c>
      <c r="D532" s="12" t="s">
        <v>11</v>
      </c>
      <c r="E532" s="5" t="s">
        <v>27</v>
      </c>
      <c r="F532" s="5" t="s">
        <v>30</v>
      </c>
      <c r="G532" s="35" t="s">
        <v>657</v>
      </c>
      <c r="H532" s="53">
        <v>46.25</v>
      </c>
      <c r="I532" s="82">
        <v>53.75</v>
      </c>
      <c r="J532" s="17">
        <v>51.75</v>
      </c>
      <c r="K532" s="17">
        <f t="shared" si="3012"/>
        <v>1729.35</v>
      </c>
      <c r="L532" s="17"/>
      <c r="M532" s="17"/>
      <c r="N532" s="17"/>
      <c r="O532" s="17"/>
      <c r="P532" s="17"/>
      <c r="Q532" s="17"/>
      <c r="R532" s="17"/>
      <c r="S532" s="17"/>
      <c r="T532" s="17"/>
      <c r="U532" s="68">
        <v>51.75</v>
      </c>
      <c r="V532" s="17"/>
      <c r="W532" s="17"/>
      <c r="X532" s="17"/>
      <c r="Y532" s="17"/>
      <c r="Z532" s="17"/>
      <c r="AA532" s="17"/>
      <c r="AB532" s="17"/>
      <c r="AC532" s="17"/>
      <c r="AD532" s="125"/>
      <c r="AE532" s="125"/>
      <c r="AF532" s="123"/>
      <c r="AG532" s="119">
        <f t="shared" si="3242"/>
        <v>51.75</v>
      </c>
      <c r="AH532" s="6">
        <f t="shared" si="3243"/>
        <v>0</v>
      </c>
      <c r="AI532" s="17">
        <f t="shared" si="3244"/>
        <v>0</v>
      </c>
      <c r="AJ532" s="17">
        <f t="shared" si="3245"/>
        <v>0</v>
      </c>
      <c r="AK532" s="20">
        <f t="shared" si="2939"/>
        <v>51.75</v>
      </c>
      <c r="AL532" s="20">
        <f t="shared" si="3017"/>
        <v>1413.35</v>
      </c>
      <c r="AM532" s="20"/>
      <c r="AN532" s="6">
        <f t="shared" si="3246"/>
        <v>0</v>
      </c>
      <c r="AO532" s="6">
        <f t="shared" si="3247"/>
        <v>0</v>
      </c>
      <c r="AP532" s="17">
        <f t="shared" si="3248"/>
        <v>0</v>
      </c>
      <c r="AQ532" s="17">
        <f t="shared" si="3249"/>
        <v>0</v>
      </c>
      <c r="AR532" s="6">
        <f t="shared" si="3250"/>
        <v>0</v>
      </c>
      <c r="AS532" s="6">
        <f t="shared" si="3251"/>
        <v>0</v>
      </c>
      <c r="AT532" s="6">
        <f t="shared" si="3252"/>
        <v>0</v>
      </c>
      <c r="AU532" s="6">
        <f t="shared" si="3253"/>
        <v>0</v>
      </c>
      <c r="AV532" s="6">
        <f t="shared" si="3254"/>
        <v>0</v>
      </c>
      <c r="AW532" s="6">
        <f t="shared" si="3255"/>
        <v>0</v>
      </c>
      <c r="AX532" s="6">
        <f t="shared" si="3256"/>
        <v>0</v>
      </c>
      <c r="AY532" s="6">
        <f t="shared" si="3257"/>
        <v>0</v>
      </c>
      <c r="AZ532" s="6">
        <f t="shared" si="3258"/>
        <v>0</v>
      </c>
      <c r="BA532" s="6">
        <f t="shared" si="3259"/>
        <v>0</v>
      </c>
      <c r="BB532" s="6">
        <f t="shared" si="3260"/>
        <v>0</v>
      </c>
      <c r="BC532" s="6">
        <f t="shared" si="3261"/>
        <v>0</v>
      </c>
      <c r="BD532" s="6">
        <f t="shared" si="3262"/>
        <v>0</v>
      </c>
      <c r="BE532" s="6">
        <f t="shared" si="3263"/>
        <v>0</v>
      </c>
      <c r="BF532" s="6">
        <f t="shared" si="3264"/>
        <v>0</v>
      </c>
      <c r="BG532" s="6">
        <f t="shared" si="3265"/>
        <v>0</v>
      </c>
      <c r="BH532" s="6">
        <f t="shared" si="3266"/>
        <v>0</v>
      </c>
      <c r="BI532" s="6">
        <f t="shared" si="3267"/>
        <v>0</v>
      </c>
      <c r="BJ532" s="6">
        <f t="shared" si="3268"/>
        <v>0</v>
      </c>
      <c r="BK532" s="17">
        <f t="shared" si="3269"/>
        <v>0</v>
      </c>
      <c r="BL532" s="6">
        <f t="shared" si="3270"/>
        <v>0</v>
      </c>
      <c r="BM532" s="6">
        <f t="shared" si="3271"/>
        <v>0</v>
      </c>
      <c r="BN532" s="6">
        <f t="shared" si="3272"/>
        <v>0</v>
      </c>
      <c r="BO532" s="6">
        <f t="shared" si="3273"/>
        <v>0</v>
      </c>
      <c r="BP532" s="6">
        <f t="shared" si="3274"/>
        <v>0</v>
      </c>
      <c r="BQ532" s="6">
        <f t="shared" si="3275"/>
        <v>0</v>
      </c>
      <c r="BR532" s="6">
        <f t="shared" si="3276"/>
        <v>0</v>
      </c>
      <c r="BS532" s="6">
        <f t="shared" si="3277"/>
        <v>0</v>
      </c>
      <c r="BT532" s="6">
        <f t="shared" si="3278"/>
        <v>0</v>
      </c>
      <c r="BU532" s="6">
        <f t="shared" si="3279"/>
        <v>0</v>
      </c>
      <c r="BV532" s="17">
        <f t="shared" si="3280"/>
        <v>0</v>
      </c>
      <c r="BW532" s="17">
        <f t="shared" si="3281"/>
        <v>0</v>
      </c>
      <c r="BX532" s="36">
        <f t="shared" si="3282"/>
        <v>51.75</v>
      </c>
      <c r="BY532" s="6">
        <f t="shared" si="3283"/>
        <v>0</v>
      </c>
      <c r="BZ532" s="6">
        <f t="shared" si="3284"/>
        <v>0</v>
      </c>
      <c r="CA532" s="6">
        <f t="shared" si="3285"/>
        <v>0</v>
      </c>
      <c r="CB532" s="6">
        <f t="shared" si="3286"/>
        <v>0</v>
      </c>
      <c r="CC532" s="6">
        <f t="shared" si="3287"/>
        <v>0</v>
      </c>
      <c r="CD532" s="6">
        <f t="shared" si="3288"/>
        <v>0</v>
      </c>
      <c r="CE532" s="6">
        <f t="shared" si="3289"/>
        <v>0</v>
      </c>
      <c r="CF532" s="6">
        <f t="shared" si="3290"/>
        <v>0</v>
      </c>
      <c r="CG532" s="6">
        <f t="shared" si="3291"/>
        <v>0</v>
      </c>
      <c r="CH532" s="6">
        <f t="shared" si="3292"/>
        <v>0</v>
      </c>
      <c r="CI532" s="6">
        <f t="shared" si="3293"/>
        <v>0</v>
      </c>
      <c r="CJ532" s="6">
        <f t="shared" si="3294"/>
        <v>0</v>
      </c>
      <c r="CK532" s="6">
        <f t="shared" si="3295"/>
        <v>0</v>
      </c>
      <c r="CL532" s="6">
        <f t="shared" si="3296"/>
        <v>0</v>
      </c>
      <c r="CM532" s="6">
        <f t="shared" si="3297"/>
        <v>0</v>
      </c>
      <c r="CN532" s="6">
        <f t="shared" si="3298"/>
        <v>0</v>
      </c>
      <c r="CO532" s="6">
        <f t="shared" si="3299"/>
        <v>0</v>
      </c>
      <c r="CP532" s="6">
        <f t="shared" si="3300"/>
        <v>0</v>
      </c>
      <c r="CQ532" s="6">
        <f t="shared" si="3301"/>
        <v>0</v>
      </c>
      <c r="CR532" s="6">
        <f t="shared" si="3302"/>
        <v>0</v>
      </c>
      <c r="CS532" s="6">
        <f t="shared" si="3303"/>
        <v>0</v>
      </c>
      <c r="CT532" s="6">
        <f t="shared" si="3304"/>
        <v>0</v>
      </c>
      <c r="CU532" s="6">
        <f t="shared" si="3305"/>
        <v>0</v>
      </c>
      <c r="CV532" s="6">
        <f t="shared" si="3306"/>
        <v>0</v>
      </c>
      <c r="CW532" s="6">
        <f t="shared" si="3307"/>
        <v>0</v>
      </c>
      <c r="CX532" s="6">
        <f t="shared" si="3308"/>
        <v>0</v>
      </c>
      <c r="CY532" s="6">
        <f t="shared" si="3309"/>
        <v>0</v>
      </c>
      <c r="CZ532" s="17">
        <f t="shared" si="3310"/>
        <v>0</v>
      </c>
      <c r="DA532" s="6">
        <f t="shared" si="3311"/>
        <v>0</v>
      </c>
      <c r="DB532" s="6">
        <f t="shared" si="3312"/>
        <v>0</v>
      </c>
      <c r="DC532" s="6">
        <f t="shared" si="3313"/>
        <v>0</v>
      </c>
      <c r="DD532" s="133">
        <f t="shared" si="3314"/>
        <v>0</v>
      </c>
      <c r="DE532" s="133">
        <f t="shared" si="3315"/>
        <v>0</v>
      </c>
      <c r="DF532" s="133">
        <f t="shared" si="3316"/>
        <v>0</v>
      </c>
      <c r="DG532" s="133">
        <f t="shared" si="3317"/>
        <v>0</v>
      </c>
      <c r="DH532" s="56"/>
      <c r="DI532" s="56"/>
      <c r="DJ532" s="56"/>
      <c r="DK532" s="56"/>
      <c r="DL532" s="56"/>
    </row>
    <row r="533" spans="1:116" s="31" customFormat="1" ht="29.25" customHeight="1" thickTop="1" thickBot="1" x14ac:dyDescent="0.35">
      <c r="A533" s="4">
        <v>44543</v>
      </c>
      <c r="B533" s="5" t="s">
        <v>5</v>
      </c>
      <c r="C533" s="5" t="s">
        <v>502</v>
      </c>
      <c r="D533" s="12" t="s">
        <v>11</v>
      </c>
      <c r="E533" s="5" t="s">
        <v>27</v>
      </c>
      <c r="F533" s="5" t="s">
        <v>1</v>
      </c>
      <c r="G533" s="35" t="s">
        <v>658</v>
      </c>
      <c r="H533" s="53">
        <v>53.25</v>
      </c>
      <c r="I533" s="82">
        <v>53.25</v>
      </c>
      <c r="J533" s="17">
        <v>51.25</v>
      </c>
      <c r="K533" s="17">
        <f t="shared" si="3012"/>
        <v>1780.6</v>
      </c>
      <c r="L533" s="17"/>
      <c r="M533" s="17"/>
      <c r="N533" s="17"/>
      <c r="O533" s="68">
        <v>51.25</v>
      </c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25"/>
      <c r="AE533" s="125"/>
      <c r="AF533" s="123"/>
      <c r="AG533" s="117">
        <f t="shared" si="3242"/>
        <v>0</v>
      </c>
      <c r="AH533" s="6">
        <f t="shared" si="3243"/>
        <v>0</v>
      </c>
      <c r="AI533" s="17">
        <f t="shared" si="3244"/>
        <v>0</v>
      </c>
      <c r="AJ533" s="68">
        <f t="shared" si="3245"/>
        <v>51.25</v>
      </c>
      <c r="AK533" s="20">
        <f t="shared" si="2939"/>
        <v>0</v>
      </c>
      <c r="AL533" s="20">
        <f t="shared" si="3017"/>
        <v>1413.35</v>
      </c>
      <c r="AM533" s="20"/>
      <c r="AN533" s="6">
        <f t="shared" si="3246"/>
        <v>0</v>
      </c>
      <c r="AO533" s="6">
        <f t="shared" si="3247"/>
        <v>0</v>
      </c>
      <c r="AP533" s="17">
        <f t="shared" si="3248"/>
        <v>0</v>
      </c>
      <c r="AQ533" s="17">
        <f t="shared" si="3249"/>
        <v>0</v>
      </c>
      <c r="AR533" s="6">
        <f t="shared" si="3250"/>
        <v>0</v>
      </c>
      <c r="AS533" s="6">
        <f t="shared" si="3251"/>
        <v>0</v>
      </c>
      <c r="AT533" s="6">
        <f t="shared" si="3252"/>
        <v>0</v>
      </c>
      <c r="AU533" s="6">
        <f t="shared" si="3253"/>
        <v>0</v>
      </c>
      <c r="AV533" s="6">
        <f t="shared" si="3254"/>
        <v>0</v>
      </c>
      <c r="AW533" s="6">
        <f t="shared" si="3255"/>
        <v>0</v>
      </c>
      <c r="AX533" s="6">
        <f t="shared" si="3256"/>
        <v>0</v>
      </c>
      <c r="AY533" s="6">
        <f t="shared" si="3257"/>
        <v>0</v>
      </c>
      <c r="AZ533" s="6">
        <f t="shared" si="3258"/>
        <v>0</v>
      </c>
      <c r="BA533" s="6">
        <f t="shared" si="3259"/>
        <v>0</v>
      </c>
      <c r="BB533" s="6">
        <f t="shared" si="3260"/>
        <v>0</v>
      </c>
      <c r="BC533" s="36">
        <f t="shared" si="3261"/>
        <v>51.25</v>
      </c>
      <c r="BD533" s="6">
        <f t="shared" si="3262"/>
        <v>0</v>
      </c>
      <c r="BE533" s="6">
        <f t="shared" si="3263"/>
        <v>0</v>
      </c>
      <c r="BF533" s="6">
        <f t="shared" si="3264"/>
        <v>0</v>
      </c>
      <c r="BG533" s="6">
        <f t="shared" si="3265"/>
        <v>0</v>
      </c>
      <c r="BH533" s="6">
        <f t="shared" si="3266"/>
        <v>0</v>
      </c>
      <c r="BI533" s="6">
        <f t="shared" si="3267"/>
        <v>0</v>
      </c>
      <c r="BJ533" s="6">
        <f t="shared" si="3268"/>
        <v>0</v>
      </c>
      <c r="BK533" s="17">
        <f t="shared" si="3269"/>
        <v>0</v>
      </c>
      <c r="BL533" s="6">
        <f t="shared" si="3270"/>
        <v>0</v>
      </c>
      <c r="BM533" s="6">
        <f t="shared" si="3271"/>
        <v>0</v>
      </c>
      <c r="BN533" s="6">
        <f t="shared" si="3272"/>
        <v>0</v>
      </c>
      <c r="BO533" s="6">
        <f t="shared" si="3273"/>
        <v>0</v>
      </c>
      <c r="BP533" s="6">
        <f t="shared" si="3274"/>
        <v>0</v>
      </c>
      <c r="BQ533" s="6">
        <f t="shared" si="3275"/>
        <v>0</v>
      </c>
      <c r="BR533" s="6">
        <f t="shared" si="3276"/>
        <v>0</v>
      </c>
      <c r="BS533" s="6">
        <f t="shared" si="3277"/>
        <v>0</v>
      </c>
      <c r="BT533" s="6">
        <f t="shared" si="3278"/>
        <v>0</v>
      </c>
      <c r="BU533" s="6">
        <f t="shared" si="3279"/>
        <v>0</v>
      </c>
      <c r="BV533" s="17">
        <f t="shared" si="3280"/>
        <v>0</v>
      </c>
      <c r="BW533" s="17">
        <f t="shared" si="3281"/>
        <v>0</v>
      </c>
      <c r="BX533" s="6">
        <f t="shared" si="3282"/>
        <v>0</v>
      </c>
      <c r="BY533" s="6">
        <f t="shared" si="3283"/>
        <v>0</v>
      </c>
      <c r="BZ533" s="6">
        <f t="shared" si="3284"/>
        <v>0</v>
      </c>
      <c r="CA533" s="6">
        <f t="shared" si="3285"/>
        <v>0</v>
      </c>
      <c r="CB533" s="6">
        <f t="shared" si="3286"/>
        <v>0</v>
      </c>
      <c r="CC533" s="6">
        <f t="shared" si="3287"/>
        <v>0</v>
      </c>
      <c r="CD533" s="6">
        <f t="shared" si="3288"/>
        <v>0</v>
      </c>
      <c r="CE533" s="6">
        <f t="shared" si="3289"/>
        <v>0</v>
      </c>
      <c r="CF533" s="6">
        <f t="shared" si="3290"/>
        <v>0</v>
      </c>
      <c r="CG533" s="6">
        <f t="shared" si="3291"/>
        <v>0</v>
      </c>
      <c r="CH533" s="6">
        <f t="shared" si="3292"/>
        <v>0</v>
      </c>
      <c r="CI533" s="6">
        <f t="shared" si="3293"/>
        <v>0</v>
      </c>
      <c r="CJ533" s="6">
        <f t="shared" si="3294"/>
        <v>0</v>
      </c>
      <c r="CK533" s="6">
        <f t="shared" si="3295"/>
        <v>0</v>
      </c>
      <c r="CL533" s="6">
        <f t="shared" si="3296"/>
        <v>0</v>
      </c>
      <c r="CM533" s="6">
        <f t="shared" si="3297"/>
        <v>0</v>
      </c>
      <c r="CN533" s="6">
        <f t="shared" si="3298"/>
        <v>0</v>
      </c>
      <c r="CO533" s="6">
        <f t="shared" si="3299"/>
        <v>0</v>
      </c>
      <c r="CP533" s="6">
        <f t="shared" si="3300"/>
        <v>0</v>
      </c>
      <c r="CQ533" s="6">
        <f t="shared" si="3301"/>
        <v>0</v>
      </c>
      <c r="CR533" s="6">
        <f t="shared" si="3302"/>
        <v>0</v>
      </c>
      <c r="CS533" s="6">
        <f t="shared" si="3303"/>
        <v>0</v>
      </c>
      <c r="CT533" s="6">
        <f t="shared" si="3304"/>
        <v>0</v>
      </c>
      <c r="CU533" s="6">
        <f t="shared" si="3305"/>
        <v>0</v>
      </c>
      <c r="CV533" s="6">
        <f t="shared" si="3306"/>
        <v>0</v>
      </c>
      <c r="CW533" s="6">
        <f t="shared" si="3307"/>
        <v>0</v>
      </c>
      <c r="CX533" s="6">
        <f t="shared" si="3308"/>
        <v>0</v>
      </c>
      <c r="CY533" s="6">
        <f t="shared" si="3309"/>
        <v>0</v>
      </c>
      <c r="CZ533" s="17">
        <f t="shared" si="3310"/>
        <v>0</v>
      </c>
      <c r="DA533" s="6">
        <f t="shared" si="3311"/>
        <v>0</v>
      </c>
      <c r="DB533" s="6">
        <f t="shared" si="3312"/>
        <v>0</v>
      </c>
      <c r="DC533" s="6">
        <f t="shared" si="3313"/>
        <v>0</v>
      </c>
      <c r="DD533" s="133">
        <f t="shared" si="3314"/>
        <v>0</v>
      </c>
      <c r="DE533" s="133">
        <f t="shared" si="3315"/>
        <v>0</v>
      </c>
      <c r="DF533" s="133">
        <f t="shared" si="3316"/>
        <v>0</v>
      </c>
      <c r="DG533" s="133">
        <f t="shared" si="3317"/>
        <v>0</v>
      </c>
      <c r="DH533" s="56"/>
      <c r="DI533" s="56"/>
      <c r="DJ533" s="56"/>
      <c r="DK533" s="56"/>
      <c r="DL533" s="56"/>
    </row>
    <row r="534" spans="1:116" s="31" customFormat="1" ht="29.25" customHeight="1" thickTop="1" thickBot="1" x14ac:dyDescent="0.35">
      <c r="A534" s="4">
        <v>44544</v>
      </c>
      <c r="B534" s="5" t="s">
        <v>23</v>
      </c>
      <c r="C534" s="5" t="s">
        <v>29</v>
      </c>
      <c r="D534" s="5" t="s">
        <v>11</v>
      </c>
      <c r="E534" s="5" t="s">
        <v>64</v>
      </c>
      <c r="F534" s="5" t="s">
        <v>1</v>
      </c>
      <c r="G534" s="35" t="s">
        <v>659</v>
      </c>
      <c r="H534" s="53">
        <v>52.75</v>
      </c>
      <c r="I534" s="82">
        <v>52.75</v>
      </c>
      <c r="J534" s="17">
        <v>50.75</v>
      </c>
      <c r="K534" s="17">
        <f t="shared" si="3012"/>
        <v>1831.35</v>
      </c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68">
        <v>50.75</v>
      </c>
      <c r="X534" s="17"/>
      <c r="Y534" s="17"/>
      <c r="Z534" s="17"/>
      <c r="AA534" s="17"/>
      <c r="AB534" s="17"/>
      <c r="AC534" s="17"/>
      <c r="AD534" s="125"/>
      <c r="AE534" s="125"/>
      <c r="AF534" s="123"/>
      <c r="AG534" s="119">
        <f t="shared" ref="AG534:AG541" si="3318">IF(C534="HF",J534,0)</f>
        <v>50.75</v>
      </c>
      <c r="AH534" s="6">
        <f t="shared" ref="AH534:AH541" si="3319">IF(C534="HF2",J534,0)</f>
        <v>0</v>
      </c>
      <c r="AI534" s="17">
        <f t="shared" ref="AI534:AI541" si="3320">IF(C534="HF3",J534,0)</f>
        <v>0</v>
      </c>
      <c r="AJ534" s="17">
        <f t="shared" ref="AJ534:AJ541" si="3321">IF(C534="DP",J534,0)</f>
        <v>0</v>
      </c>
      <c r="AK534" s="20">
        <f t="shared" si="2939"/>
        <v>50.75</v>
      </c>
      <c r="AL534" s="20">
        <f t="shared" si="3017"/>
        <v>1464.1</v>
      </c>
      <c r="AM534" s="20"/>
      <c r="AN534" s="6">
        <f t="shared" ref="AN534:AN541" si="3322">IF(B534="AUD/JPY",AG534,0)</f>
        <v>0</v>
      </c>
      <c r="AO534" s="6">
        <f t="shared" ref="AO534:AO541" si="3323">IF(B534="AUD/JPY",AH534,0)</f>
        <v>0</v>
      </c>
      <c r="AP534" s="17">
        <f t="shared" ref="AP534:AP541" si="3324">IF(B534="AUD/JPY",AI534,0)</f>
        <v>0</v>
      </c>
      <c r="AQ534" s="17">
        <f t="shared" ref="AQ534:AQ541" si="3325">IF(B534="AUD/JPY",AJ534,0)</f>
        <v>0</v>
      </c>
      <c r="AR534" s="6">
        <f t="shared" ref="AR534:AR541" si="3326">IF(B534="AUD/USD",AG534,0)</f>
        <v>0</v>
      </c>
      <c r="AS534" s="6">
        <f t="shared" ref="AS534:AS541" si="3327">IF(B534="AUD/USD",AH534,0)</f>
        <v>0</v>
      </c>
      <c r="AT534" s="6">
        <f t="shared" ref="AT534:AT541" si="3328">IF(B534="AUD/USD",AI534,0)</f>
        <v>0</v>
      </c>
      <c r="AU534" s="6">
        <f t="shared" ref="AU534:AU541" si="3329">IF(B534="AUD/USD",AJ534,0)</f>
        <v>0</v>
      </c>
      <c r="AV534" s="6">
        <f t="shared" ref="AV534:AV541" si="3330">IF(B534="EUR/GBP",AG534,0)</f>
        <v>0</v>
      </c>
      <c r="AW534" s="6">
        <f t="shared" ref="AW534:AW541" si="3331">IF(B534="EUR/GBP",AH534,0)</f>
        <v>0</v>
      </c>
      <c r="AX534" s="6">
        <f t="shared" ref="AX534:AX541" si="3332">IF(B534="EUR/GBP",AI534,0)</f>
        <v>0</v>
      </c>
      <c r="AY534" s="6">
        <f t="shared" ref="AY534:AY541" si="3333">IF(B534="EUR/GBP",AJ534,0)</f>
        <v>0</v>
      </c>
      <c r="AZ534" s="6">
        <f t="shared" ref="AZ534:AZ541" si="3334">IF(B534="EUR/JPY",AG534,0)</f>
        <v>0</v>
      </c>
      <c r="BA534" s="6">
        <f t="shared" ref="BA534:BA541" si="3335">IF(B534="EUR/JPY",AH534,0)</f>
        <v>0</v>
      </c>
      <c r="BB534" s="6">
        <f t="shared" ref="BB534:BB541" si="3336">IF(B534="EUR/JPY",AI534,0)</f>
        <v>0</v>
      </c>
      <c r="BC534" s="6">
        <f t="shared" ref="BC534:BC541" si="3337">IF(B534="EUR/JPY",AJ534,0)</f>
        <v>0</v>
      </c>
      <c r="BD534" s="6">
        <f t="shared" ref="BD534:BD541" si="3338">IF(B534="EUR/USD",AG534,0)</f>
        <v>0</v>
      </c>
      <c r="BE534" s="6">
        <f t="shared" ref="BE534:BE541" si="3339">IF(B534="EUR/USD",AH534,0)</f>
        <v>0</v>
      </c>
      <c r="BF534" s="6">
        <f t="shared" ref="BF534:BF541" si="3340">IF(B534="EUR/USD",AI534,0)</f>
        <v>0</v>
      </c>
      <c r="BG534" s="6">
        <f t="shared" ref="BG534:BG541" si="3341">IF(B534="EUR/USD",AJ534,0)</f>
        <v>0</v>
      </c>
      <c r="BH534" s="6">
        <f t="shared" ref="BH534:BH541" si="3342">IF(B534="GBP/JPY",AG534,0)</f>
        <v>0</v>
      </c>
      <c r="BI534" s="6">
        <f t="shared" ref="BI534:BI541" si="3343">IF(B534="GBP/JPY",AH534,0)</f>
        <v>0</v>
      </c>
      <c r="BJ534" s="6">
        <f t="shared" ref="BJ534:BJ541" si="3344">IF(B534="GBP/JPY",AI534,0)</f>
        <v>0</v>
      </c>
      <c r="BK534" s="17">
        <f t="shared" ref="BK534:BK541" si="3345">IF(B534="GBP/JPY",AJ534,0)</f>
        <v>0</v>
      </c>
      <c r="BL534" s="6">
        <f t="shared" ref="BL534:BL541" si="3346">IF(B534="GBP/USD",AG534,0)</f>
        <v>0</v>
      </c>
      <c r="BM534" s="6">
        <f t="shared" ref="BM534:BM541" si="3347">IF(B534="GBP/USD",AH534,0)</f>
        <v>0</v>
      </c>
      <c r="BN534" s="6">
        <f t="shared" ref="BN534:BN541" si="3348">IF(B534="GBP/USD",AI534,0)</f>
        <v>0</v>
      </c>
      <c r="BO534" s="6">
        <f t="shared" ref="BO534:BO541" si="3349">IF(B534="GBP/USD",AJ534,0)</f>
        <v>0</v>
      </c>
      <c r="BP534" s="6">
        <f t="shared" ref="BP534:BP541" si="3350">IF(B534="USD/CAD",AG534,0)</f>
        <v>0</v>
      </c>
      <c r="BQ534" s="6">
        <f t="shared" ref="BQ534:BQ541" si="3351">IF(B534="USD/CAD",AH534,0)</f>
        <v>0</v>
      </c>
      <c r="BR534" s="6">
        <f t="shared" ref="BR534:BR541" si="3352">IF(B534="USD/CAD",AI534,0)</f>
        <v>0</v>
      </c>
      <c r="BS534" s="6">
        <f t="shared" ref="BS534:BS541" si="3353">IF(B534="USD/CAD",AJ534,0)</f>
        <v>0</v>
      </c>
      <c r="BT534" s="6">
        <f t="shared" ref="BT534:BT541" si="3354">IF(B534="USD/CHF",AG534,0)</f>
        <v>0</v>
      </c>
      <c r="BU534" s="6">
        <f t="shared" ref="BU534:BU541" si="3355">IF(B534="USD/CHF",AH534,0)</f>
        <v>0</v>
      </c>
      <c r="BV534" s="17">
        <f t="shared" ref="BV534:BV541" si="3356">IF(B534="USD/CHF",AI534,0)</f>
        <v>0</v>
      </c>
      <c r="BW534" s="17">
        <f t="shared" ref="BW534:BW541" si="3357">IF(B534="USD/CHF",AJ534,0)</f>
        <v>0</v>
      </c>
      <c r="BX534" s="6">
        <f t="shared" ref="BX534:BX541" si="3358">IF(B534="USD/JPY",AG534,0)</f>
        <v>0</v>
      </c>
      <c r="BY534" s="6">
        <f t="shared" ref="BY534:BY541" si="3359">IF(B534="USD/JPY",AH534,0)</f>
        <v>0</v>
      </c>
      <c r="BZ534" s="6">
        <f t="shared" ref="BZ534:BZ541" si="3360">IF(B534="USD/JPY",AI534,0)</f>
        <v>0</v>
      </c>
      <c r="CA534" s="6">
        <f t="shared" ref="CA534:CA541" si="3361">IF(B534="USD/JPY",AJ534,0)</f>
        <v>0</v>
      </c>
      <c r="CB534" s="6">
        <f t="shared" ref="CB534:CB541" si="3362">IF(B534="CRUDE",AG534,0)</f>
        <v>0</v>
      </c>
      <c r="CC534" s="6">
        <f t="shared" ref="CC534:CC541" si="3363">IF(B534="CRUDE",AH534,0)</f>
        <v>0</v>
      </c>
      <c r="CD534" s="6">
        <f t="shared" ref="CD534:CD541" si="3364">IF(B534="CRUDE",AI534,0)</f>
        <v>0</v>
      </c>
      <c r="CE534" s="6">
        <f t="shared" ref="CE534:CE541" si="3365">IF(B534="CRUDE",AJ534,0)</f>
        <v>0</v>
      </c>
      <c r="CF534" s="36">
        <f t="shared" ref="CF534:CF541" si="3366">IF(B534="GOLD",AG534,0)</f>
        <v>50.75</v>
      </c>
      <c r="CG534" s="6">
        <f t="shared" ref="CG534:CG541" si="3367">IF(B534="GOLD",AH534,0)</f>
        <v>0</v>
      </c>
      <c r="CH534" s="6">
        <f t="shared" ref="CH534:CH541" si="3368">IF(B534="GOLD",AI534,0)</f>
        <v>0</v>
      </c>
      <c r="CI534" s="6">
        <f t="shared" ref="CI534:CI541" si="3369">IF(B534="GOLD",AJ534,0)</f>
        <v>0</v>
      </c>
      <c r="CJ534" s="6">
        <f t="shared" ref="CJ534:CJ541" si="3370">IF(B534="SILVER",AG534,0)</f>
        <v>0</v>
      </c>
      <c r="CK534" s="6">
        <f t="shared" ref="CK534:CK541" si="3371">IF(B534="SILVER",AH534,0)</f>
        <v>0</v>
      </c>
      <c r="CL534" s="6">
        <f t="shared" ref="CL534:CL541" si="3372">IF(B534="SILVER",AI534,0)</f>
        <v>0</v>
      </c>
      <c r="CM534" s="6">
        <f t="shared" ref="CM534:CM541" si="3373">IF(B534="SILVER",AJ534,0)</f>
        <v>0</v>
      </c>
      <c r="CN534" s="6">
        <f t="shared" ref="CN534:CN541" si="3374">IF(B534="US 500",AG534,0)</f>
        <v>0</v>
      </c>
      <c r="CO534" s="6">
        <f t="shared" ref="CO534:CO541" si="3375">IF(B534="US 500",AH534,0)</f>
        <v>0</v>
      </c>
      <c r="CP534" s="6">
        <f t="shared" ref="CP534:CP541" si="3376">IF(B534="US 500",AI534,0)</f>
        <v>0</v>
      </c>
      <c r="CQ534" s="6">
        <f t="shared" ref="CQ534:CQ541" si="3377">IF(B534="US 500",AJ534,0)</f>
        <v>0</v>
      </c>
      <c r="CR534" s="6">
        <f t="shared" ref="CR534:CR541" si="3378">IF(B534="N GAS",AG534,0)</f>
        <v>0</v>
      </c>
      <c r="CS534" s="6">
        <f t="shared" ref="CS534:CS541" si="3379">IF(B534="N GAS",AH534,0)</f>
        <v>0</v>
      </c>
      <c r="CT534" s="6">
        <f t="shared" ref="CT534:CT541" si="3380">IF(B534="N GAS",AI534,0)</f>
        <v>0</v>
      </c>
      <c r="CU534" s="6">
        <f t="shared" ref="CU534:CU541" si="3381">IF(B534="N GAS",AJ534,0)</f>
        <v>0</v>
      </c>
      <c r="CV534" s="6">
        <f t="shared" ref="CV534:CV541" si="3382">IF(B534="SMALLCAP 2000",AG534,0)</f>
        <v>0</v>
      </c>
      <c r="CW534" s="6">
        <f t="shared" ref="CW534:CW541" si="3383">IF(B534="SMALLCAP 2000",AH534,0)</f>
        <v>0</v>
      </c>
      <c r="CX534" s="6">
        <f t="shared" ref="CX534:CX541" si="3384">IF(B534="SMALLCAP 2000",AI534,0)</f>
        <v>0</v>
      </c>
      <c r="CY534" s="6">
        <f t="shared" ref="CY534:CY541" si="3385">IF(B534="SMALLCAP 2000",AJ534,0)</f>
        <v>0</v>
      </c>
      <c r="CZ534" s="17">
        <f t="shared" ref="CZ534:CZ541" si="3386">IF(B534="US TECH",AG534,0)</f>
        <v>0</v>
      </c>
      <c r="DA534" s="6">
        <f t="shared" ref="DA534:DA541" si="3387">IF(B534="US TECH",AH534,0)</f>
        <v>0</v>
      </c>
      <c r="DB534" s="6">
        <f t="shared" ref="DB534:DB541" si="3388">IF(B534="US TECH",AI534,0)</f>
        <v>0</v>
      </c>
      <c r="DC534" s="6">
        <f t="shared" ref="DC534:DC541" si="3389">IF(B534="US TECH",AJ534,0)</f>
        <v>0</v>
      </c>
      <c r="DD534" s="133">
        <f t="shared" ref="DD534:DD541" si="3390">IF(B534="WALL ST 30",AG534,0)</f>
        <v>0</v>
      </c>
      <c r="DE534" s="133">
        <f t="shared" ref="DE534:DE541" si="3391">IF(B534="WALL ST 30",AH534,0)</f>
        <v>0</v>
      </c>
      <c r="DF534" s="133">
        <f t="shared" ref="DF534:DF541" si="3392">IF(B534="WALL ST 30",AI534,0)</f>
        <v>0</v>
      </c>
      <c r="DG534" s="133">
        <f t="shared" ref="DG534:DG541" si="3393">IF(B534="WALL ST 30",AJ534,0)</f>
        <v>0</v>
      </c>
      <c r="DH534" s="56"/>
      <c r="DI534" s="56"/>
      <c r="DJ534" s="56"/>
      <c r="DK534" s="56"/>
      <c r="DL534" s="56"/>
    </row>
    <row r="535" spans="1:116" s="31" customFormat="1" ht="29.25" customHeight="1" thickTop="1" thickBot="1" x14ac:dyDescent="0.35">
      <c r="A535" s="4">
        <v>44544</v>
      </c>
      <c r="B535" s="5" t="s">
        <v>25</v>
      </c>
      <c r="C535" s="5" t="s">
        <v>29</v>
      </c>
      <c r="D535" s="12" t="s">
        <v>11</v>
      </c>
      <c r="E535" s="5" t="s">
        <v>65</v>
      </c>
      <c r="F535" s="5" t="s">
        <v>1</v>
      </c>
      <c r="G535" s="35" t="s">
        <v>660</v>
      </c>
      <c r="H535" s="53">
        <v>47.75</v>
      </c>
      <c r="I535" s="82">
        <v>47.75</v>
      </c>
      <c r="J535" s="17">
        <v>45.75</v>
      </c>
      <c r="K535" s="17">
        <f t="shared" si="3012"/>
        <v>1877.1</v>
      </c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68">
        <v>45.75</v>
      </c>
      <c r="Y535" s="17"/>
      <c r="Z535" s="17"/>
      <c r="AA535" s="17"/>
      <c r="AB535" s="17"/>
      <c r="AC535" s="17"/>
      <c r="AD535" s="125"/>
      <c r="AE535" s="125"/>
      <c r="AF535" s="123"/>
      <c r="AG535" s="119">
        <f t="shared" si="3318"/>
        <v>45.75</v>
      </c>
      <c r="AH535" s="6">
        <f t="shared" si="3319"/>
        <v>0</v>
      </c>
      <c r="AI535" s="17">
        <f t="shared" si="3320"/>
        <v>0</v>
      </c>
      <c r="AJ535" s="17">
        <f t="shared" si="3321"/>
        <v>0</v>
      </c>
      <c r="AK535" s="20">
        <f t="shared" si="2939"/>
        <v>45.75</v>
      </c>
      <c r="AL535" s="20">
        <f t="shared" si="3017"/>
        <v>1509.85</v>
      </c>
      <c r="AM535" s="20"/>
      <c r="AN535" s="6">
        <f t="shared" si="3322"/>
        <v>0</v>
      </c>
      <c r="AO535" s="6">
        <f t="shared" si="3323"/>
        <v>0</v>
      </c>
      <c r="AP535" s="17">
        <f t="shared" si="3324"/>
        <v>0</v>
      </c>
      <c r="AQ535" s="17">
        <f t="shared" si="3325"/>
        <v>0</v>
      </c>
      <c r="AR535" s="6">
        <f t="shared" si="3326"/>
        <v>0</v>
      </c>
      <c r="AS535" s="6">
        <f t="shared" si="3327"/>
        <v>0</v>
      </c>
      <c r="AT535" s="6">
        <f t="shared" si="3328"/>
        <v>0</v>
      </c>
      <c r="AU535" s="6">
        <f t="shared" si="3329"/>
        <v>0</v>
      </c>
      <c r="AV535" s="6">
        <f t="shared" si="3330"/>
        <v>0</v>
      </c>
      <c r="AW535" s="6">
        <f t="shared" si="3331"/>
        <v>0</v>
      </c>
      <c r="AX535" s="6">
        <f t="shared" si="3332"/>
        <v>0</v>
      </c>
      <c r="AY535" s="6">
        <f t="shared" si="3333"/>
        <v>0</v>
      </c>
      <c r="AZ535" s="6">
        <f t="shared" si="3334"/>
        <v>0</v>
      </c>
      <c r="BA535" s="6">
        <f t="shared" si="3335"/>
        <v>0</v>
      </c>
      <c r="BB535" s="6">
        <f t="shared" si="3336"/>
        <v>0</v>
      </c>
      <c r="BC535" s="6">
        <f t="shared" si="3337"/>
        <v>0</v>
      </c>
      <c r="BD535" s="6">
        <f t="shared" si="3338"/>
        <v>0</v>
      </c>
      <c r="BE535" s="6">
        <f t="shared" si="3339"/>
        <v>0</v>
      </c>
      <c r="BF535" s="6">
        <f t="shared" si="3340"/>
        <v>0</v>
      </c>
      <c r="BG535" s="6">
        <f t="shared" si="3341"/>
        <v>0</v>
      </c>
      <c r="BH535" s="6">
        <f t="shared" si="3342"/>
        <v>0</v>
      </c>
      <c r="BI535" s="6">
        <f t="shared" si="3343"/>
        <v>0</v>
      </c>
      <c r="BJ535" s="6">
        <f t="shared" si="3344"/>
        <v>0</v>
      </c>
      <c r="BK535" s="17">
        <f t="shared" si="3345"/>
        <v>0</v>
      </c>
      <c r="BL535" s="6">
        <f t="shared" si="3346"/>
        <v>0</v>
      </c>
      <c r="BM535" s="6">
        <f t="shared" si="3347"/>
        <v>0</v>
      </c>
      <c r="BN535" s="6">
        <f t="shared" si="3348"/>
        <v>0</v>
      </c>
      <c r="BO535" s="6">
        <f t="shared" si="3349"/>
        <v>0</v>
      </c>
      <c r="BP535" s="6">
        <f t="shared" si="3350"/>
        <v>0</v>
      </c>
      <c r="BQ535" s="6">
        <f t="shared" si="3351"/>
        <v>0</v>
      </c>
      <c r="BR535" s="6">
        <f t="shared" si="3352"/>
        <v>0</v>
      </c>
      <c r="BS535" s="6">
        <f t="shared" si="3353"/>
        <v>0</v>
      </c>
      <c r="BT535" s="6">
        <f t="shared" si="3354"/>
        <v>0</v>
      </c>
      <c r="BU535" s="6">
        <f t="shared" si="3355"/>
        <v>0</v>
      </c>
      <c r="BV535" s="17">
        <f t="shared" si="3356"/>
        <v>0</v>
      </c>
      <c r="BW535" s="17">
        <f t="shared" si="3357"/>
        <v>0</v>
      </c>
      <c r="BX535" s="6">
        <f t="shared" si="3358"/>
        <v>0</v>
      </c>
      <c r="BY535" s="6">
        <f t="shared" si="3359"/>
        <v>0</v>
      </c>
      <c r="BZ535" s="6">
        <f t="shared" si="3360"/>
        <v>0</v>
      </c>
      <c r="CA535" s="6">
        <f t="shared" si="3361"/>
        <v>0</v>
      </c>
      <c r="CB535" s="6">
        <f t="shared" si="3362"/>
        <v>0</v>
      </c>
      <c r="CC535" s="6">
        <f t="shared" si="3363"/>
        <v>0</v>
      </c>
      <c r="CD535" s="6">
        <f t="shared" si="3364"/>
        <v>0</v>
      </c>
      <c r="CE535" s="6">
        <f t="shared" si="3365"/>
        <v>0</v>
      </c>
      <c r="CF535" s="6">
        <f t="shared" si="3366"/>
        <v>0</v>
      </c>
      <c r="CG535" s="6">
        <f t="shared" si="3367"/>
        <v>0</v>
      </c>
      <c r="CH535" s="6">
        <f t="shared" si="3368"/>
        <v>0</v>
      </c>
      <c r="CI535" s="6">
        <f t="shared" si="3369"/>
        <v>0</v>
      </c>
      <c r="CJ535" s="36">
        <f t="shared" si="3370"/>
        <v>45.75</v>
      </c>
      <c r="CK535" s="6">
        <f t="shared" si="3371"/>
        <v>0</v>
      </c>
      <c r="CL535" s="6">
        <f t="shared" si="3372"/>
        <v>0</v>
      </c>
      <c r="CM535" s="6">
        <f t="shared" si="3373"/>
        <v>0</v>
      </c>
      <c r="CN535" s="6">
        <f t="shared" si="3374"/>
        <v>0</v>
      </c>
      <c r="CO535" s="6">
        <f t="shared" si="3375"/>
        <v>0</v>
      </c>
      <c r="CP535" s="6">
        <f t="shared" si="3376"/>
        <v>0</v>
      </c>
      <c r="CQ535" s="6">
        <f t="shared" si="3377"/>
        <v>0</v>
      </c>
      <c r="CR535" s="6">
        <f t="shared" si="3378"/>
        <v>0</v>
      </c>
      <c r="CS535" s="6">
        <f t="shared" si="3379"/>
        <v>0</v>
      </c>
      <c r="CT535" s="6">
        <f t="shared" si="3380"/>
        <v>0</v>
      </c>
      <c r="CU535" s="6">
        <f t="shared" si="3381"/>
        <v>0</v>
      </c>
      <c r="CV535" s="6">
        <f t="shared" si="3382"/>
        <v>0</v>
      </c>
      <c r="CW535" s="6">
        <f t="shared" si="3383"/>
        <v>0</v>
      </c>
      <c r="CX535" s="6">
        <f t="shared" si="3384"/>
        <v>0</v>
      </c>
      <c r="CY535" s="6">
        <f t="shared" si="3385"/>
        <v>0</v>
      </c>
      <c r="CZ535" s="17">
        <f t="shared" si="3386"/>
        <v>0</v>
      </c>
      <c r="DA535" s="6">
        <f t="shared" si="3387"/>
        <v>0</v>
      </c>
      <c r="DB535" s="6">
        <f t="shared" si="3388"/>
        <v>0</v>
      </c>
      <c r="DC535" s="6">
        <f t="shared" si="3389"/>
        <v>0</v>
      </c>
      <c r="DD535" s="133">
        <f t="shared" si="3390"/>
        <v>0</v>
      </c>
      <c r="DE535" s="133">
        <f t="shared" si="3391"/>
        <v>0</v>
      </c>
      <c r="DF535" s="133">
        <f t="shared" si="3392"/>
        <v>0</v>
      </c>
      <c r="DG535" s="133">
        <f t="shared" si="3393"/>
        <v>0</v>
      </c>
      <c r="DH535" s="56"/>
      <c r="DI535" s="56"/>
      <c r="DJ535" s="56"/>
      <c r="DK535" s="56"/>
      <c r="DL535" s="56"/>
    </row>
    <row r="536" spans="1:116" s="31" customFormat="1" ht="29.25" customHeight="1" thickTop="1" thickBot="1" x14ac:dyDescent="0.35">
      <c r="A536" s="4">
        <v>44544</v>
      </c>
      <c r="B536" s="5" t="s">
        <v>170</v>
      </c>
      <c r="C536" s="5" t="s">
        <v>38</v>
      </c>
      <c r="D536" s="12" t="s">
        <v>11</v>
      </c>
      <c r="E536" s="5" t="s">
        <v>52</v>
      </c>
      <c r="F536" s="5" t="s">
        <v>1</v>
      </c>
      <c r="G536" s="35" t="s">
        <v>661</v>
      </c>
      <c r="H536" s="53">
        <v>42.25</v>
      </c>
      <c r="I536" s="82">
        <v>42.25</v>
      </c>
      <c r="J536" s="17">
        <v>40.25</v>
      </c>
      <c r="K536" s="17">
        <f t="shared" si="3012"/>
        <v>1917.35</v>
      </c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68">
        <v>40.25</v>
      </c>
      <c r="AA536" s="17"/>
      <c r="AB536" s="17"/>
      <c r="AC536" s="17"/>
      <c r="AD536" s="125"/>
      <c r="AE536" s="125"/>
      <c r="AF536" s="123"/>
      <c r="AG536" s="117">
        <f t="shared" si="3318"/>
        <v>0</v>
      </c>
      <c r="AH536" s="36">
        <f t="shared" si="3319"/>
        <v>40.25</v>
      </c>
      <c r="AI536" s="17">
        <f t="shared" si="3320"/>
        <v>0</v>
      </c>
      <c r="AJ536" s="17">
        <f t="shared" si="3321"/>
        <v>0</v>
      </c>
      <c r="AK536" s="20">
        <f t="shared" si="2939"/>
        <v>40.25</v>
      </c>
      <c r="AL536" s="20">
        <f t="shared" si="3017"/>
        <v>1550.1</v>
      </c>
      <c r="AM536" s="20"/>
      <c r="AN536" s="6">
        <f t="shared" si="3322"/>
        <v>0</v>
      </c>
      <c r="AO536" s="6">
        <f t="shared" si="3323"/>
        <v>0</v>
      </c>
      <c r="AP536" s="17">
        <f t="shared" si="3324"/>
        <v>0</v>
      </c>
      <c r="AQ536" s="17">
        <f t="shared" si="3325"/>
        <v>0</v>
      </c>
      <c r="AR536" s="6">
        <f t="shared" si="3326"/>
        <v>0</v>
      </c>
      <c r="AS536" s="6">
        <f t="shared" si="3327"/>
        <v>0</v>
      </c>
      <c r="AT536" s="6">
        <f t="shared" si="3328"/>
        <v>0</v>
      </c>
      <c r="AU536" s="6">
        <f t="shared" si="3329"/>
        <v>0</v>
      </c>
      <c r="AV536" s="6">
        <f t="shared" si="3330"/>
        <v>0</v>
      </c>
      <c r="AW536" s="6">
        <f t="shared" si="3331"/>
        <v>0</v>
      </c>
      <c r="AX536" s="6">
        <f t="shared" si="3332"/>
        <v>0</v>
      </c>
      <c r="AY536" s="6">
        <f t="shared" si="3333"/>
        <v>0</v>
      </c>
      <c r="AZ536" s="6">
        <f t="shared" si="3334"/>
        <v>0</v>
      </c>
      <c r="BA536" s="6">
        <f t="shared" si="3335"/>
        <v>0</v>
      </c>
      <c r="BB536" s="6">
        <f t="shared" si="3336"/>
        <v>0</v>
      </c>
      <c r="BC536" s="6">
        <f t="shared" si="3337"/>
        <v>0</v>
      </c>
      <c r="BD536" s="6">
        <f t="shared" si="3338"/>
        <v>0</v>
      </c>
      <c r="BE536" s="6">
        <f t="shared" si="3339"/>
        <v>0</v>
      </c>
      <c r="BF536" s="6">
        <f t="shared" si="3340"/>
        <v>0</v>
      </c>
      <c r="BG536" s="6">
        <f t="shared" si="3341"/>
        <v>0</v>
      </c>
      <c r="BH536" s="6">
        <f t="shared" si="3342"/>
        <v>0</v>
      </c>
      <c r="BI536" s="6">
        <f t="shared" si="3343"/>
        <v>0</v>
      </c>
      <c r="BJ536" s="6">
        <f t="shared" si="3344"/>
        <v>0</v>
      </c>
      <c r="BK536" s="17">
        <f t="shared" si="3345"/>
        <v>0</v>
      </c>
      <c r="BL536" s="6">
        <f t="shared" si="3346"/>
        <v>0</v>
      </c>
      <c r="BM536" s="6">
        <f t="shared" si="3347"/>
        <v>0</v>
      </c>
      <c r="BN536" s="6">
        <f t="shared" si="3348"/>
        <v>0</v>
      </c>
      <c r="BO536" s="6">
        <f t="shared" si="3349"/>
        <v>0</v>
      </c>
      <c r="BP536" s="6">
        <f t="shared" si="3350"/>
        <v>0</v>
      </c>
      <c r="BQ536" s="6">
        <f t="shared" si="3351"/>
        <v>0</v>
      </c>
      <c r="BR536" s="6">
        <f t="shared" si="3352"/>
        <v>0</v>
      </c>
      <c r="BS536" s="6">
        <f t="shared" si="3353"/>
        <v>0</v>
      </c>
      <c r="BT536" s="6">
        <f t="shared" si="3354"/>
        <v>0</v>
      </c>
      <c r="BU536" s="6">
        <f t="shared" si="3355"/>
        <v>0</v>
      </c>
      <c r="BV536" s="17">
        <f t="shared" si="3356"/>
        <v>0</v>
      </c>
      <c r="BW536" s="17">
        <f t="shared" si="3357"/>
        <v>0</v>
      </c>
      <c r="BX536" s="6">
        <f t="shared" si="3358"/>
        <v>0</v>
      </c>
      <c r="BY536" s="6">
        <f t="shared" si="3359"/>
        <v>0</v>
      </c>
      <c r="BZ536" s="6">
        <f t="shared" si="3360"/>
        <v>0</v>
      </c>
      <c r="CA536" s="6">
        <f t="shared" si="3361"/>
        <v>0</v>
      </c>
      <c r="CB536" s="6">
        <f t="shared" si="3362"/>
        <v>0</v>
      </c>
      <c r="CC536" s="6">
        <f t="shared" si="3363"/>
        <v>0</v>
      </c>
      <c r="CD536" s="6">
        <f t="shared" si="3364"/>
        <v>0</v>
      </c>
      <c r="CE536" s="6">
        <f t="shared" si="3365"/>
        <v>0</v>
      </c>
      <c r="CF536" s="6">
        <f t="shared" si="3366"/>
        <v>0</v>
      </c>
      <c r="CG536" s="6">
        <f t="shared" si="3367"/>
        <v>0</v>
      </c>
      <c r="CH536" s="6">
        <f t="shared" si="3368"/>
        <v>0</v>
      </c>
      <c r="CI536" s="6">
        <f t="shared" si="3369"/>
        <v>0</v>
      </c>
      <c r="CJ536" s="6">
        <f t="shared" si="3370"/>
        <v>0</v>
      </c>
      <c r="CK536" s="6">
        <f t="shared" si="3371"/>
        <v>0</v>
      </c>
      <c r="CL536" s="6">
        <f t="shared" si="3372"/>
        <v>0</v>
      </c>
      <c r="CM536" s="6">
        <f t="shared" si="3373"/>
        <v>0</v>
      </c>
      <c r="CN536" s="6">
        <f t="shared" si="3374"/>
        <v>0</v>
      </c>
      <c r="CO536" s="6">
        <f t="shared" si="3375"/>
        <v>0</v>
      </c>
      <c r="CP536" s="6">
        <f t="shared" si="3376"/>
        <v>0</v>
      </c>
      <c r="CQ536" s="6">
        <f t="shared" si="3377"/>
        <v>0</v>
      </c>
      <c r="CR536" s="6">
        <f t="shared" si="3378"/>
        <v>0</v>
      </c>
      <c r="CS536" s="36">
        <f t="shared" si="3379"/>
        <v>40.25</v>
      </c>
      <c r="CT536" s="6">
        <f t="shared" si="3380"/>
        <v>0</v>
      </c>
      <c r="CU536" s="6">
        <f t="shared" si="3381"/>
        <v>0</v>
      </c>
      <c r="CV536" s="6">
        <f t="shared" si="3382"/>
        <v>0</v>
      </c>
      <c r="CW536" s="6">
        <f t="shared" si="3383"/>
        <v>0</v>
      </c>
      <c r="CX536" s="6">
        <f t="shared" si="3384"/>
        <v>0</v>
      </c>
      <c r="CY536" s="6">
        <f t="shared" si="3385"/>
        <v>0</v>
      </c>
      <c r="CZ536" s="17">
        <f t="shared" si="3386"/>
        <v>0</v>
      </c>
      <c r="DA536" s="6">
        <f t="shared" si="3387"/>
        <v>0</v>
      </c>
      <c r="DB536" s="6">
        <f t="shared" si="3388"/>
        <v>0</v>
      </c>
      <c r="DC536" s="6">
        <f t="shared" si="3389"/>
        <v>0</v>
      </c>
      <c r="DD536" s="133">
        <f t="shared" si="3390"/>
        <v>0</v>
      </c>
      <c r="DE536" s="133">
        <f t="shared" si="3391"/>
        <v>0</v>
      </c>
      <c r="DF536" s="133">
        <f t="shared" si="3392"/>
        <v>0</v>
      </c>
      <c r="DG536" s="133">
        <f t="shared" si="3393"/>
        <v>0</v>
      </c>
      <c r="DH536" s="56"/>
      <c r="DI536" s="56"/>
      <c r="DJ536" s="56"/>
      <c r="DK536" s="56"/>
      <c r="DL536" s="56"/>
    </row>
    <row r="537" spans="1:116" s="31" customFormat="1" ht="29.25" customHeight="1" thickTop="1" thickBot="1" x14ac:dyDescent="0.35">
      <c r="A537" s="4">
        <v>44544</v>
      </c>
      <c r="B537" s="5" t="s">
        <v>8</v>
      </c>
      <c r="C537" s="5" t="s">
        <v>38</v>
      </c>
      <c r="D537" s="12" t="s">
        <v>11</v>
      </c>
      <c r="E537" s="5" t="s">
        <v>27</v>
      </c>
      <c r="F537" s="5" t="s">
        <v>1</v>
      </c>
      <c r="G537" s="35" t="s">
        <v>662</v>
      </c>
      <c r="H537" s="53">
        <v>39.5</v>
      </c>
      <c r="I537" s="82">
        <v>39.5</v>
      </c>
      <c r="J537" s="17">
        <v>37.5</v>
      </c>
      <c r="K537" s="17">
        <f t="shared" si="3012"/>
        <v>1954.85</v>
      </c>
      <c r="L537" s="17"/>
      <c r="M537" s="17"/>
      <c r="N537" s="17"/>
      <c r="O537" s="17"/>
      <c r="P537" s="17"/>
      <c r="Q537" s="17"/>
      <c r="R537" s="68">
        <v>37.5</v>
      </c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25"/>
      <c r="AE537" s="125"/>
      <c r="AF537" s="123"/>
      <c r="AG537" s="117">
        <f t="shared" si="3318"/>
        <v>0</v>
      </c>
      <c r="AH537" s="36">
        <f t="shared" si="3319"/>
        <v>37.5</v>
      </c>
      <c r="AI537" s="17">
        <f t="shared" si="3320"/>
        <v>0</v>
      </c>
      <c r="AJ537" s="17">
        <f t="shared" si="3321"/>
        <v>0</v>
      </c>
      <c r="AK537" s="20">
        <f t="shared" si="2939"/>
        <v>37.5</v>
      </c>
      <c r="AL537" s="20">
        <f t="shared" si="3017"/>
        <v>1587.6</v>
      </c>
      <c r="AM537" s="20"/>
      <c r="AN537" s="6">
        <f t="shared" si="3322"/>
        <v>0</v>
      </c>
      <c r="AO537" s="6">
        <f t="shared" si="3323"/>
        <v>0</v>
      </c>
      <c r="AP537" s="17">
        <f t="shared" si="3324"/>
        <v>0</v>
      </c>
      <c r="AQ537" s="17">
        <f t="shared" si="3325"/>
        <v>0</v>
      </c>
      <c r="AR537" s="6">
        <f t="shared" si="3326"/>
        <v>0</v>
      </c>
      <c r="AS537" s="6">
        <f t="shared" si="3327"/>
        <v>0</v>
      </c>
      <c r="AT537" s="6">
        <f t="shared" si="3328"/>
        <v>0</v>
      </c>
      <c r="AU537" s="6">
        <f t="shared" si="3329"/>
        <v>0</v>
      </c>
      <c r="AV537" s="6">
        <f t="shared" si="3330"/>
        <v>0</v>
      </c>
      <c r="AW537" s="6">
        <f t="shared" si="3331"/>
        <v>0</v>
      </c>
      <c r="AX537" s="6">
        <f t="shared" si="3332"/>
        <v>0</v>
      </c>
      <c r="AY537" s="6">
        <f t="shared" si="3333"/>
        <v>0</v>
      </c>
      <c r="AZ537" s="6">
        <f t="shared" si="3334"/>
        <v>0</v>
      </c>
      <c r="BA537" s="6">
        <f t="shared" si="3335"/>
        <v>0</v>
      </c>
      <c r="BB537" s="6">
        <f t="shared" si="3336"/>
        <v>0</v>
      </c>
      <c r="BC537" s="6">
        <f t="shared" si="3337"/>
        <v>0</v>
      </c>
      <c r="BD537" s="6">
        <f t="shared" si="3338"/>
        <v>0</v>
      </c>
      <c r="BE537" s="6">
        <f t="shared" si="3339"/>
        <v>0</v>
      </c>
      <c r="BF537" s="6">
        <f t="shared" si="3340"/>
        <v>0</v>
      </c>
      <c r="BG537" s="6">
        <f t="shared" si="3341"/>
        <v>0</v>
      </c>
      <c r="BH537" s="6">
        <f t="shared" si="3342"/>
        <v>0</v>
      </c>
      <c r="BI537" s="6">
        <f t="shared" si="3343"/>
        <v>0</v>
      </c>
      <c r="BJ537" s="6">
        <f t="shared" si="3344"/>
        <v>0</v>
      </c>
      <c r="BK537" s="17">
        <f t="shared" si="3345"/>
        <v>0</v>
      </c>
      <c r="BL537" s="6">
        <f t="shared" si="3346"/>
        <v>0</v>
      </c>
      <c r="BM537" s="36">
        <f t="shared" si="3347"/>
        <v>37.5</v>
      </c>
      <c r="BN537" s="6">
        <f t="shared" si="3348"/>
        <v>0</v>
      </c>
      <c r="BO537" s="6">
        <f t="shared" si="3349"/>
        <v>0</v>
      </c>
      <c r="BP537" s="6">
        <f t="shared" si="3350"/>
        <v>0</v>
      </c>
      <c r="BQ537" s="6">
        <f t="shared" si="3351"/>
        <v>0</v>
      </c>
      <c r="BR537" s="6">
        <f t="shared" si="3352"/>
        <v>0</v>
      </c>
      <c r="BS537" s="6">
        <f t="shared" si="3353"/>
        <v>0</v>
      </c>
      <c r="BT537" s="6">
        <f t="shared" si="3354"/>
        <v>0</v>
      </c>
      <c r="BU537" s="6">
        <f t="shared" si="3355"/>
        <v>0</v>
      </c>
      <c r="BV537" s="17">
        <f t="shared" si="3356"/>
        <v>0</v>
      </c>
      <c r="BW537" s="17">
        <f t="shared" si="3357"/>
        <v>0</v>
      </c>
      <c r="BX537" s="6">
        <f t="shared" si="3358"/>
        <v>0</v>
      </c>
      <c r="BY537" s="6">
        <f t="shared" si="3359"/>
        <v>0</v>
      </c>
      <c r="BZ537" s="6">
        <f t="shared" si="3360"/>
        <v>0</v>
      </c>
      <c r="CA537" s="6">
        <f t="shared" si="3361"/>
        <v>0</v>
      </c>
      <c r="CB537" s="6">
        <f t="shared" si="3362"/>
        <v>0</v>
      </c>
      <c r="CC537" s="6">
        <f t="shared" si="3363"/>
        <v>0</v>
      </c>
      <c r="CD537" s="6">
        <f t="shared" si="3364"/>
        <v>0</v>
      </c>
      <c r="CE537" s="6">
        <f t="shared" si="3365"/>
        <v>0</v>
      </c>
      <c r="CF537" s="6">
        <f t="shared" si="3366"/>
        <v>0</v>
      </c>
      <c r="CG537" s="6">
        <f t="shared" si="3367"/>
        <v>0</v>
      </c>
      <c r="CH537" s="6">
        <f t="shared" si="3368"/>
        <v>0</v>
      </c>
      <c r="CI537" s="6">
        <f t="shared" si="3369"/>
        <v>0</v>
      </c>
      <c r="CJ537" s="6">
        <f t="shared" si="3370"/>
        <v>0</v>
      </c>
      <c r="CK537" s="6">
        <f t="shared" si="3371"/>
        <v>0</v>
      </c>
      <c r="CL537" s="6">
        <f t="shared" si="3372"/>
        <v>0</v>
      </c>
      <c r="CM537" s="6">
        <f t="shared" si="3373"/>
        <v>0</v>
      </c>
      <c r="CN537" s="6">
        <f t="shared" si="3374"/>
        <v>0</v>
      </c>
      <c r="CO537" s="6">
        <f t="shared" si="3375"/>
        <v>0</v>
      </c>
      <c r="CP537" s="6">
        <f t="shared" si="3376"/>
        <v>0</v>
      </c>
      <c r="CQ537" s="6">
        <f t="shared" si="3377"/>
        <v>0</v>
      </c>
      <c r="CR537" s="6">
        <f t="shared" si="3378"/>
        <v>0</v>
      </c>
      <c r="CS537" s="6">
        <f t="shared" si="3379"/>
        <v>0</v>
      </c>
      <c r="CT537" s="6">
        <f t="shared" si="3380"/>
        <v>0</v>
      </c>
      <c r="CU537" s="6">
        <f t="shared" si="3381"/>
        <v>0</v>
      </c>
      <c r="CV537" s="6">
        <f t="shared" si="3382"/>
        <v>0</v>
      </c>
      <c r="CW537" s="6">
        <f t="shared" si="3383"/>
        <v>0</v>
      </c>
      <c r="CX537" s="6">
        <f t="shared" si="3384"/>
        <v>0</v>
      </c>
      <c r="CY537" s="6">
        <f t="shared" si="3385"/>
        <v>0</v>
      </c>
      <c r="CZ537" s="17">
        <f t="shared" si="3386"/>
        <v>0</v>
      </c>
      <c r="DA537" s="6">
        <f t="shared" si="3387"/>
        <v>0</v>
      </c>
      <c r="DB537" s="6">
        <f t="shared" si="3388"/>
        <v>0</v>
      </c>
      <c r="DC537" s="6">
        <f t="shared" si="3389"/>
        <v>0</v>
      </c>
      <c r="DD537" s="133">
        <f t="shared" si="3390"/>
        <v>0</v>
      </c>
      <c r="DE537" s="133">
        <f t="shared" si="3391"/>
        <v>0</v>
      </c>
      <c r="DF537" s="133">
        <f t="shared" si="3392"/>
        <v>0</v>
      </c>
      <c r="DG537" s="133">
        <f t="shared" si="3393"/>
        <v>0</v>
      </c>
      <c r="DH537" s="56"/>
      <c r="DI537" s="56"/>
      <c r="DJ537" s="56"/>
      <c r="DK537" s="56"/>
      <c r="DL537" s="56"/>
    </row>
    <row r="538" spans="1:116" s="31" customFormat="1" ht="29.25" customHeight="1" thickTop="1" thickBot="1" x14ac:dyDescent="0.35">
      <c r="A538" s="4">
        <v>44545</v>
      </c>
      <c r="B538" s="51" t="s">
        <v>3</v>
      </c>
      <c r="C538" s="5" t="s">
        <v>29</v>
      </c>
      <c r="D538" s="12" t="s">
        <v>11</v>
      </c>
      <c r="E538" s="5" t="s">
        <v>27</v>
      </c>
      <c r="F538" s="5" t="s">
        <v>30</v>
      </c>
      <c r="G538" s="35" t="s">
        <v>664</v>
      </c>
      <c r="H538" s="53">
        <v>49.25</v>
      </c>
      <c r="I538" s="81">
        <v>-49.25</v>
      </c>
      <c r="J538" s="72">
        <v>-50.25</v>
      </c>
      <c r="K538" s="17">
        <f t="shared" si="3012"/>
        <v>1904.6</v>
      </c>
      <c r="L538" s="72">
        <v>-50.25</v>
      </c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25"/>
      <c r="AE538" s="125"/>
      <c r="AF538" s="123"/>
      <c r="AG538" s="118">
        <f t="shared" si="3318"/>
        <v>-50.25</v>
      </c>
      <c r="AH538" s="6">
        <f t="shared" si="3319"/>
        <v>0</v>
      </c>
      <c r="AI538" s="17">
        <f t="shared" si="3320"/>
        <v>0</v>
      </c>
      <c r="AJ538" s="17">
        <f t="shared" si="3321"/>
        <v>0</v>
      </c>
      <c r="AK538" s="20">
        <f t="shared" si="2939"/>
        <v>-50.25</v>
      </c>
      <c r="AL538" s="20">
        <f t="shared" si="3017"/>
        <v>1537.35</v>
      </c>
      <c r="AM538" s="20"/>
      <c r="AN538" s="79">
        <f t="shared" si="3322"/>
        <v>-50.25</v>
      </c>
      <c r="AO538" s="6">
        <f t="shared" si="3323"/>
        <v>0</v>
      </c>
      <c r="AP538" s="17">
        <f t="shared" si="3324"/>
        <v>0</v>
      </c>
      <c r="AQ538" s="17">
        <f t="shared" si="3325"/>
        <v>0</v>
      </c>
      <c r="AR538" s="6">
        <f t="shared" si="3326"/>
        <v>0</v>
      </c>
      <c r="AS538" s="6">
        <f t="shared" si="3327"/>
        <v>0</v>
      </c>
      <c r="AT538" s="6">
        <f t="shared" si="3328"/>
        <v>0</v>
      </c>
      <c r="AU538" s="6">
        <f t="shared" si="3329"/>
        <v>0</v>
      </c>
      <c r="AV538" s="6">
        <f t="shared" si="3330"/>
        <v>0</v>
      </c>
      <c r="AW538" s="6">
        <f t="shared" si="3331"/>
        <v>0</v>
      </c>
      <c r="AX538" s="6">
        <f t="shared" si="3332"/>
        <v>0</v>
      </c>
      <c r="AY538" s="6">
        <f t="shared" si="3333"/>
        <v>0</v>
      </c>
      <c r="AZ538" s="6">
        <f t="shared" si="3334"/>
        <v>0</v>
      </c>
      <c r="BA538" s="6">
        <f t="shared" si="3335"/>
        <v>0</v>
      </c>
      <c r="BB538" s="6">
        <f t="shared" si="3336"/>
        <v>0</v>
      </c>
      <c r="BC538" s="6">
        <f t="shared" si="3337"/>
        <v>0</v>
      </c>
      <c r="BD538" s="6">
        <f t="shared" si="3338"/>
        <v>0</v>
      </c>
      <c r="BE538" s="6">
        <f t="shared" si="3339"/>
        <v>0</v>
      </c>
      <c r="BF538" s="6">
        <f t="shared" si="3340"/>
        <v>0</v>
      </c>
      <c r="BG538" s="6">
        <f t="shared" si="3341"/>
        <v>0</v>
      </c>
      <c r="BH538" s="6">
        <f t="shared" si="3342"/>
        <v>0</v>
      </c>
      <c r="BI538" s="6">
        <f t="shared" si="3343"/>
        <v>0</v>
      </c>
      <c r="BJ538" s="6">
        <f t="shared" si="3344"/>
        <v>0</v>
      </c>
      <c r="BK538" s="17">
        <f t="shared" si="3345"/>
        <v>0</v>
      </c>
      <c r="BL538" s="6">
        <f t="shared" si="3346"/>
        <v>0</v>
      </c>
      <c r="BM538" s="6">
        <f t="shared" si="3347"/>
        <v>0</v>
      </c>
      <c r="BN538" s="6">
        <f t="shared" si="3348"/>
        <v>0</v>
      </c>
      <c r="BO538" s="6">
        <f t="shared" si="3349"/>
        <v>0</v>
      </c>
      <c r="BP538" s="6">
        <f t="shared" si="3350"/>
        <v>0</v>
      </c>
      <c r="BQ538" s="6">
        <f t="shared" si="3351"/>
        <v>0</v>
      </c>
      <c r="BR538" s="6">
        <f t="shared" si="3352"/>
        <v>0</v>
      </c>
      <c r="BS538" s="6">
        <f t="shared" si="3353"/>
        <v>0</v>
      </c>
      <c r="BT538" s="6">
        <f t="shared" si="3354"/>
        <v>0</v>
      </c>
      <c r="BU538" s="6">
        <f t="shared" si="3355"/>
        <v>0</v>
      </c>
      <c r="BV538" s="17">
        <f t="shared" si="3356"/>
        <v>0</v>
      </c>
      <c r="BW538" s="17">
        <f t="shared" si="3357"/>
        <v>0</v>
      </c>
      <c r="BX538" s="6">
        <f t="shared" si="3358"/>
        <v>0</v>
      </c>
      <c r="BY538" s="6">
        <f t="shared" si="3359"/>
        <v>0</v>
      </c>
      <c r="BZ538" s="6">
        <f t="shared" si="3360"/>
        <v>0</v>
      </c>
      <c r="CA538" s="6">
        <f t="shared" si="3361"/>
        <v>0</v>
      </c>
      <c r="CB538" s="6">
        <f t="shared" si="3362"/>
        <v>0</v>
      </c>
      <c r="CC538" s="6">
        <f t="shared" si="3363"/>
        <v>0</v>
      </c>
      <c r="CD538" s="6">
        <f t="shared" si="3364"/>
        <v>0</v>
      </c>
      <c r="CE538" s="6">
        <f t="shared" si="3365"/>
        <v>0</v>
      </c>
      <c r="CF538" s="6">
        <f t="shared" si="3366"/>
        <v>0</v>
      </c>
      <c r="CG538" s="6">
        <f t="shared" si="3367"/>
        <v>0</v>
      </c>
      <c r="CH538" s="6">
        <f t="shared" si="3368"/>
        <v>0</v>
      </c>
      <c r="CI538" s="6">
        <f t="shared" si="3369"/>
        <v>0</v>
      </c>
      <c r="CJ538" s="6">
        <f t="shared" si="3370"/>
        <v>0</v>
      </c>
      <c r="CK538" s="6">
        <f t="shared" si="3371"/>
        <v>0</v>
      </c>
      <c r="CL538" s="6">
        <f t="shared" si="3372"/>
        <v>0</v>
      </c>
      <c r="CM538" s="6">
        <f t="shared" si="3373"/>
        <v>0</v>
      </c>
      <c r="CN538" s="6">
        <f t="shared" si="3374"/>
        <v>0</v>
      </c>
      <c r="CO538" s="6">
        <f t="shared" si="3375"/>
        <v>0</v>
      </c>
      <c r="CP538" s="6">
        <f t="shared" si="3376"/>
        <v>0</v>
      </c>
      <c r="CQ538" s="6">
        <f t="shared" si="3377"/>
        <v>0</v>
      </c>
      <c r="CR538" s="6">
        <f t="shared" si="3378"/>
        <v>0</v>
      </c>
      <c r="CS538" s="6">
        <f t="shared" si="3379"/>
        <v>0</v>
      </c>
      <c r="CT538" s="6">
        <f t="shared" si="3380"/>
        <v>0</v>
      </c>
      <c r="CU538" s="6">
        <f t="shared" si="3381"/>
        <v>0</v>
      </c>
      <c r="CV538" s="6">
        <f t="shared" si="3382"/>
        <v>0</v>
      </c>
      <c r="CW538" s="6">
        <f t="shared" si="3383"/>
        <v>0</v>
      </c>
      <c r="CX538" s="6">
        <f t="shared" si="3384"/>
        <v>0</v>
      </c>
      <c r="CY538" s="6">
        <f t="shared" si="3385"/>
        <v>0</v>
      </c>
      <c r="CZ538" s="17">
        <f t="shared" si="3386"/>
        <v>0</v>
      </c>
      <c r="DA538" s="6">
        <f t="shared" si="3387"/>
        <v>0</v>
      </c>
      <c r="DB538" s="6">
        <f t="shared" si="3388"/>
        <v>0</v>
      </c>
      <c r="DC538" s="6">
        <f t="shared" si="3389"/>
        <v>0</v>
      </c>
      <c r="DD538" s="133">
        <f t="shared" si="3390"/>
        <v>0</v>
      </c>
      <c r="DE538" s="133">
        <f t="shared" si="3391"/>
        <v>0</v>
      </c>
      <c r="DF538" s="133">
        <f t="shared" si="3392"/>
        <v>0</v>
      </c>
      <c r="DG538" s="133">
        <f t="shared" si="3393"/>
        <v>0</v>
      </c>
      <c r="DH538" s="56"/>
      <c r="DI538" s="56"/>
      <c r="DJ538" s="56"/>
      <c r="DK538" s="56"/>
      <c r="DL538" s="56"/>
    </row>
    <row r="539" spans="1:116" s="31" customFormat="1" ht="29.25" customHeight="1" thickTop="1" thickBot="1" x14ac:dyDescent="0.35">
      <c r="A539" s="4">
        <v>44545</v>
      </c>
      <c r="B539" s="51" t="s">
        <v>2</v>
      </c>
      <c r="C539" s="5" t="s">
        <v>38</v>
      </c>
      <c r="D539" s="12" t="s">
        <v>11</v>
      </c>
      <c r="E539" s="5" t="s">
        <v>27</v>
      </c>
      <c r="F539" s="5" t="s">
        <v>30</v>
      </c>
      <c r="G539" s="35" t="s">
        <v>665</v>
      </c>
      <c r="H539" s="53">
        <v>48.5</v>
      </c>
      <c r="I539" s="81">
        <v>-48.5</v>
      </c>
      <c r="J539" s="72">
        <v>-49.5</v>
      </c>
      <c r="K539" s="17">
        <f t="shared" si="3012"/>
        <v>1855.1</v>
      </c>
      <c r="L539" s="17"/>
      <c r="M539" s="72">
        <v>-49.5</v>
      </c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25"/>
      <c r="AE539" s="125"/>
      <c r="AF539" s="123"/>
      <c r="AG539" s="117">
        <f t="shared" si="3318"/>
        <v>0</v>
      </c>
      <c r="AH539" s="79">
        <f t="shared" si="3319"/>
        <v>-49.5</v>
      </c>
      <c r="AI539" s="17">
        <f t="shared" si="3320"/>
        <v>0</v>
      </c>
      <c r="AJ539" s="17">
        <f t="shared" si="3321"/>
        <v>0</v>
      </c>
      <c r="AK539" s="20">
        <f t="shared" si="2939"/>
        <v>-49.5</v>
      </c>
      <c r="AL539" s="20">
        <f t="shared" si="3017"/>
        <v>1487.85</v>
      </c>
      <c r="AM539" s="20"/>
      <c r="AN539" s="6">
        <f t="shared" si="3322"/>
        <v>0</v>
      </c>
      <c r="AO539" s="6">
        <f t="shared" si="3323"/>
        <v>0</v>
      </c>
      <c r="AP539" s="17">
        <f t="shared" si="3324"/>
        <v>0</v>
      </c>
      <c r="AQ539" s="17">
        <f t="shared" si="3325"/>
        <v>0</v>
      </c>
      <c r="AR539" s="6">
        <f t="shared" si="3326"/>
        <v>0</v>
      </c>
      <c r="AS539" s="79">
        <f t="shared" si="3327"/>
        <v>-49.5</v>
      </c>
      <c r="AT539" s="6">
        <f t="shared" si="3328"/>
        <v>0</v>
      </c>
      <c r="AU539" s="6">
        <f t="shared" si="3329"/>
        <v>0</v>
      </c>
      <c r="AV539" s="6">
        <f t="shared" si="3330"/>
        <v>0</v>
      </c>
      <c r="AW539" s="6">
        <f t="shared" si="3331"/>
        <v>0</v>
      </c>
      <c r="AX539" s="6">
        <f t="shared" si="3332"/>
        <v>0</v>
      </c>
      <c r="AY539" s="6">
        <f t="shared" si="3333"/>
        <v>0</v>
      </c>
      <c r="AZ539" s="6">
        <f t="shared" si="3334"/>
        <v>0</v>
      </c>
      <c r="BA539" s="6">
        <f t="shared" si="3335"/>
        <v>0</v>
      </c>
      <c r="BB539" s="6">
        <f t="shared" si="3336"/>
        <v>0</v>
      </c>
      <c r="BC539" s="6">
        <f t="shared" si="3337"/>
        <v>0</v>
      </c>
      <c r="BD539" s="6">
        <f t="shared" si="3338"/>
        <v>0</v>
      </c>
      <c r="BE539" s="6">
        <f t="shared" si="3339"/>
        <v>0</v>
      </c>
      <c r="BF539" s="6">
        <f t="shared" si="3340"/>
        <v>0</v>
      </c>
      <c r="BG539" s="6">
        <f t="shared" si="3341"/>
        <v>0</v>
      </c>
      <c r="BH539" s="6">
        <f t="shared" si="3342"/>
        <v>0</v>
      </c>
      <c r="BI539" s="6">
        <f t="shared" si="3343"/>
        <v>0</v>
      </c>
      <c r="BJ539" s="6">
        <f t="shared" si="3344"/>
        <v>0</v>
      </c>
      <c r="BK539" s="17">
        <f t="shared" si="3345"/>
        <v>0</v>
      </c>
      <c r="BL539" s="6">
        <f t="shared" si="3346"/>
        <v>0</v>
      </c>
      <c r="BM539" s="6">
        <f t="shared" si="3347"/>
        <v>0</v>
      </c>
      <c r="BN539" s="6">
        <f t="shared" si="3348"/>
        <v>0</v>
      </c>
      <c r="BO539" s="6">
        <f t="shared" si="3349"/>
        <v>0</v>
      </c>
      <c r="BP539" s="6">
        <f t="shared" si="3350"/>
        <v>0</v>
      </c>
      <c r="BQ539" s="6">
        <f t="shared" si="3351"/>
        <v>0</v>
      </c>
      <c r="BR539" s="6">
        <f t="shared" si="3352"/>
        <v>0</v>
      </c>
      <c r="BS539" s="6">
        <f t="shared" si="3353"/>
        <v>0</v>
      </c>
      <c r="BT539" s="6">
        <f t="shared" si="3354"/>
        <v>0</v>
      </c>
      <c r="BU539" s="6">
        <f t="shared" si="3355"/>
        <v>0</v>
      </c>
      <c r="BV539" s="17">
        <f t="shared" si="3356"/>
        <v>0</v>
      </c>
      <c r="BW539" s="17">
        <f t="shared" si="3357"/>
        <v>0</v>
      </c>
      <c r="BX539" s="6">
        <f t="shared" si="3358"/>
        <v>0</v>
      </c>
      <c r="BY539" s="6">
        <f t="shared" si="3359"/>
        <v>0</v>
      </c>
      <c r="BZ539" s="6">
        <f t="shared" si="3360"/>
        <v>0</v>
      </c>
      <c r="CA539" s="6">
        <f t="shared" si="3361"/>
        <v>0</v>
      </c>
      <c r="CB539" s="6">
        <f t="shared" si="3362"/>
        <v>0</v>
      </c>
      <c r="CC539" s="6">
        <f t="shared" si="3363"/>
        <v>0</v>
      </c>
      <c r="CD539" s="6">
        <f t="shared" si="3364"/>
        <v>0</v>
      </c>
      <c r="CE539" s="6">
        <f t="shared" si="3365"/>
        <v>0</v>
      </c>
      <c r="CF539" s="6">
        <f t="shared" si="3366"/>
        <v>0</v>
      </c>
      <c r="CG539" s="6">
        <f t="shared" si="3367"/>
        <v>0</v>
      </c>
      <c r="CH539" s="6">
        <f t="shared" si="3368"/>
        <v>0</v>
      </c>
      <c r="CI539" s="6">
        <f t="shared" si="3369"/>
        <v>0</v>
      </c>
      <c r="CJ539" s="6">
        <f t="shared" si="3370"/>
        <v>0</v>
      </c>
      <c r="CK539" s="6">
        <f t="shared" si="3371"/>
        <v>0</v>
      </c>
      <c r="CL539" s="6">
        <f t="shared" si="3372"/>
        <v>0</v>
      </c>
      <c r="CM539" s="6">
        <f t="shared" si="3373"/>
        <v>0</v>
      </c>
      <c r="CN539" s="6">
        <f t="shared" si="3374"/>
        <v>0</v>
      </c>
      <c r="CO539" s="6">
        <f t="shared" si="3375"/>
        <v>0</v>
      </c>
      <c r="CP539" s="6">
        <f t="shared" si="3376"/>
        <v>0</v>
      </c>
      <c r="CQ539" s="6">
        <f t="shared" si="3377"/>
        <v>0</v>
      </c>
      <c r="CR539" s="6">
        <f t="shared" si="3378"/>
        <v>0</v>
      </c>
      <c r="CS539" s="6">
        <f t="shared" si="3379"/>
        <v>0</v>
      </c>
      <c r="CT539" s="6">
        <f t="shared" si="3380"/>
        <v>0</v>
      </c>
      <c r="CU539" s="6">
        <f t="shared" si="3381"/>
        <v>0</v>
      </c>
      <c r="CV539" s="6">
        <f t="shared" si="3382"/>
        <v>0</v>
      </c>
      <c r="CW539" s="6">
        <f t="shared" si="3383"/>
        <v>0</v>
      </c>
      <c r="CX539" s="6">
        <f t="shared" si="3384"/>
        <v>0</v>
      </c>
      <c r="CY539" s="6">
        <f t="shared" si="3385"/>
        <v>0</v>
      </c>
      <c r="CZ539" s="17">
        <f t="shared" si="3386"/>
        <v>0</v>
      </c>
      <c r="DA539" s="6">
        <f t="shared" si="3387"/>
        <v>0</v>
      </c>
      <c r="DB539" s="6">
        <f t="shared" si="3388"/>
        <v>0</v>
      </c>
      <c r="DC539" s="6">
        <f t="shared" si="3389"/>
        <v>0</v>
      </c>
      <c r="DD539" s="133">
        <f t="shared" si="3390"/>
        <v>0</v>
      </c>
      <c r="DE539" s="133">
        <f t="shared" si="3391"/>
        <v>0</v>
      </c>
      <c r="DF539" s="133">
        <f t="shared" si="3392"/>
        <v>0</v>
      </c>
      <c r="DG539" s="133">
        <f t="shared" si="3393"/>
        <v>0</v>
      </c>
      <c r="DH539" s="56"/>
      <c r="DI539" s="56"/>
      <c r="DJ539" s="56"/>
      <c r="DK539" s="56"/>
      <c r="DL539" s="56"/>
    </row>
    <row r="540" spans="1:116" s="31" customFormat="1" ht="29.25" customHeight="1" thickTop="1" thickBot="1" x14ac:dyDescent="0.35">
      <c r="A540" s="4">
        <v>44545</v>
      </c>
      <c r="B540" s="51" t="s">
        <v>5</v>
      </c>
      <c r="C540" s="5" t="s">
        <v>41</v>
      </c>
      <c r="D540" s="12" t="s">
        <v>11</v>
      </c>
      <c r="E540" s="5" t="s">
        <v>27</v>
      </c>
      <c r="F540" s="5" t="s">
        <v>30</v>
      </c>
      <c r="G540" s="35" t="s">
        <v>666</v>
      </c>
      <c r="H540" s="53">
        <v>53.75</v>
      </c>
      <c r="I540" s="81">
        <v>-53.75</v>
      </c>
      <c r="J540" s="72">
        <v>-54.75</v>
      </c>
      <c r="K540" s="17">
        <f t="shared" si="3012"/>
        <v>1800.35</v>
      </c>
      <c r="L540" s="17"/>
      <c r="M540" s="17"/>
      <c r="N540" s="17"/>
      <c r="O540" s="72">
        <v>-54.75</v>
      </c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25"/>
      <c r="AE540" s="125"/>
      <c r="AF540" s="123"/>
      <c r="AG540" s="117">
        <f t="shared" si="3318"/>
        <v>0</v>
      </c>
      <c r="AH540" s="6">
        <f t="shared" si="3319"/>
        <v>0</v>
      </c>
      <c r="AI540" s="72">
        <f t="shared" si="3320"/>
        <v>-54.75</v>
      </c>
      <c r="AJ540" s="17">
        <f t="shared" si="3321"/>
        <v>0</v>
      </c>
      <c r="AK540" s="20">
        <f t="shared" si="2939"/>
        <v>-54.75</v>
      </c>
      <c r="AL540" s="20">
        <f t="shared" si="3017"/>
        <v>1433.1</v>
      </c>
      <c r="AM540" s="20"/>
      <c r="AN540" s="6">
        <f t="shared" si="3322"/>
        <v>0</v>
      </c>
      <c r="AO540" s="6">
        <f t="shared" si="3323"/>
        <v>0</v>
      </c>
      <c r="AP540" s="17">
        <f t="shared" si="3324"/>
        <v>0</v>
      </c>
      <c r="AQ540" s="17">
        <f t="shared" si="3325"/>
        <v>0</v>
      </c>
      <c r="AR540" s="6">
        <f t="shared" si="3326"/>
        <v>0</v>
      </c>
      <c r="AS540" s="6">
        <f t="shared" si="3327"/>
        <v>0</v>
      </c>
      <c r="AT540" s="6">
        <f t="shared" si="3328"/>
        <v>0</v>
      </c>
      <c r="AU540" s="6">
        <f t="shared" si="3329"/>
        <v>0</v>
      </c>
      <c r="AV540" s="6">
        <f t="shared" si="3330"/>
        <v>0</v>
      </c>
      <c r="AW540" s="6">
        <f t="shared" si="3331"/>
        <v>0</v>
      </c>
      <c r="AX540" s="6">
        <f t="shared" si="3332"/>
        <v>0</v>
      </c>
      <c r="AY540" s="6">
        <f t="shared" si="3333"/>
        <v>0</v>
      </c>
      <c r="AZ540" s="6">
        <f t="shared" si="3334"/>
        <v>0</v>
      </c>
      <c r="BA540" s="6">
        <f t="shared" si="3335"/>
        <v>0</v>
      </c>
      <c r="BB540" s="79">
        <f t="shared" si="3336"/>
        <v>-54.75</v>
      </c>
      <c r="BC540" s="6">
        <f t="shared" si="3337"/>
        <v>0</v>
      </c>
      <c r="BD540" s="6">
        <f t="shared" si="3338"/>
        <v>0</v>
      </c>
      <c r="BE540" s="6">
        <f t="shared" si="3339"/>
        <v>0</v>
      </c>
      <c r="BF540" s="6">
        <f t="shared" si="3340"/>
        <v>0</v>
      </c>
      <c r="BG540" s="6">
        <f t="shared" si="3341"/>
        <v>0</v>
      </c>
      <c r="BH540" s="6">
        <f t="shared" si="3342"/>
        <v>0</v>
      </c>
      <c r="BI540" s="6">
        <f t="shared" si="3343"/>
        <v>0</v>
      </c>
      <c r="BJ540" s="6">
        <f t="shared" si="3344"/>
        <v>0</v>
      </c>
      <c r="BK540" s="17">
        <f t="shared" si="3345"/>
        <v>0</v>
      </c>
      <c r="BL540" s="6">
        <f t="shared" si="3346"/>
        <v>0</v>
      </c>
      <c r="BM540" s="6">
        <f t="shared" si="3347"/>
        <v>0</v>
      </c>
      <c r="BN540" s="6">
        <f t="shared" si="3348"/>
        <v>0</v>
      </c>
      <c r="BO540" s="6">
        <f t="shared" si="3349"/>
        <v>0</v>
      </c>
      <c r="BP540" s="6">
        <f t="shared" si="3350"/>
        <v>0</v>
      </c>
      <c r="BQ540" s="6">
        <f t="shared" si="3351"/>
        <v>0</v>
      </c>
      <c r="BR540" s="6">
        <f t="shared" si="3352"/>
        <v>0</v>
      </c>
      <c r="BS540" s="6">
        <f t="shared" si="3353"/>
        <v>0</v>
      </c>
      <c r="BT540" s="6">
        <f t="shared" si="3354"/>
        <v>0</v>
      </c>
      <c r="BU540" s="6">
        <f t="shared" si="3355"/>
        <v>0</v>
      </c>
      <c r="BV540" s="17">
        <f t="shared" si="3356"/>
        <v>0</v>
      </c>
      <c r="BW540" s="17">
        <f t="shared" si="3357"/>
        <v>0</v>
      </c>
      <c r="BX540" s="6">
        <f t="shared" si="3358"/>
        <v>0</v>
      </c>
      <c r="BY540" s="6">
        <f t="shared" si="3359"/>
        <v>0</v>
      </c>
      <c r="BZ540" s="6">
        <f t="shared" si="3360"/>
        <v>0</v>
      </c>
      <c r="CA540" s="6">
        <f t="shared" si="3361"/>
        <v>0</v>
      </c>
      <c r="CB540" s="6">
        <f t="shared" si="3362"/>
        <v>0</v>
      </c>
      <c r="CC540" s="6">
        <f t="shared" si="3363"/>
        <v>0</v>
      </c>
      <c r="CD540" s="6">
        <f t="shared" si="3364"/>
        <v>0</v>
      </c>
      <c r="CE540" s="6">
        <f t="shared" si="3365"/>
        <v>0</v>
      </c>
      <c r="CF540" s="6">
        <f t="shared" si="3366"/>
        <v>0</v>
      </c>
      <c r="CG540" s="6">
        <f t="shared" si="3367"/>
        <v>0</v>
      </c>
      <c r="CH540" s="6">
        <f t="shared" si="3368"/>
        <v>0</v>
      </c>
      <c r="CI540" s="6">
        <f t="shared" si="3369"/>
        <v>0</v>
      </c>
      <c r="CJ540" s="6">
        <f t="shared" si="3370"/>
        <v>0</v>
      </c>
      <c r="CK540" s="6">
        <f t="shared" si="3371"/>
        <v>0</v>
      </c>
      <c r="CL540" s="6">
        <f t="shared" si="3372"/>
        <v>0</v>
      </c>
      <c r="CM540" s="6">
        <f t="shared" si="3373"/>
        <v>0</v>
      </c>
      <c r="CN540" s="6">
        <f t="shared" si="3374"/>
        <v>0</v>
      </c>
      <c r="CO540" s="6">
        <f t="shared" si="3375"/>
        <v>0</v>
      </c>
      <c r="CP540" s="6">
        <f t="shared" si="3376"/>
        <v>0</v>
      </c>
      <c r="CQ540" s="6">
        <f t="shared" si="3377"/>
        <v>0</v>
      </c>
      <c r="CR540" s="6">
        <f t="shared" si="3378"/>
        <v>0</v>
      </c>
      <c r="CS540" s="6">
        <f t="shared" si="3379"/>
        <v>0</v>
      </c>
      <c r="CT540" s="6">
        <f t="shared" si="3380"/>
        <v>0</v>
      </c>
      <c r="CU540" s="6">
        <f t="shared" si="3381"/>
        <v>0</v>
      </c>
      <c r="CV540" s="6">
        <f t="shared" si="3382"/>
        <v>0</v>
      </c>
      <c r="CW540" s="6">
        <f t="shared" si="3383"/>
        <v>0</v>
      </c>
      <c r="CX540" s="6">
        <f t="shared" si="3384"/>
        <v>0</v>
      </c>
      <c r="CY540" s="6">
        <f t="shared" si="3385"/>
        <v>0</v>
      </c>
      <c r="CZ540" s="17">
        <f t="shared" si="3386"/>
        <v>0</v>
      </c>
      <c r="DA540" s="6">
        <f t="shared" si="3387"/>
        <v>0</v>
      </c>
      <c r="DB540" s="6">
        <f t="shared" si="3388"/>
        <v>0</v>
      </c>
      <c r="DC540" s="6">
        <f t="shared" si="3389"/>
        <v>0</v>
      </c>
      <c r="DD540" s="133">
        <f t="shared" si="3390"/>
        <v>0</v>
      </c>
      <c r="DE540" s="133">
        <f t="shared" si="3391"/>
        <v>0</v>
      </c>
      <c r="DF540" s="133">
        <f t="shared" si="3392"/>
        <v>0</v>
      </c>
      <c r="DG540" s="133">
        <f t="shared" si="3393"/>
        <v>0</v>
      </c>
      <c r="DH540" s="56"/>
      <c r="DI540" s="56"/>
      <c r="DJ540" s="56"/>
      <c r="DK540" s="56"/>
      <c r="DL540" s="56"/>
    </row>
    <row r="541" spans="1:116" s="31" customFormat="1" ht="29.25" customHeight="1" thickTop="1" thickBot="1" x14ac:dyDescent="0.35">
      <c r="A541" s="4">
        <v>44545</v>
      </c>
      <c r="B541" s="5" t="s">
        <v>8</v>
      </c>
      <c r="C541" s="5" t="s">
        <v>29</v>
      </c>
      <c r="D541" s="12" t="s">
        <v>11</v>
      </c>
      <c r="E541" s="5" t="s">
        <v>27</v>
      </c>
      <c r="F541" s="5" t="s">
        <v>30</v>
      </c>
      <c r="G541" s="35" t="s">
        <v>663</v>
      </c>
      <c r="H541" s="53">
        <v>54.5</v>
      </c>
      <c r="I541" s="82">
        <v>45.5</v>
      </c>
      <c r="J541" s="17">
        <v>43.5</v>
      </c>
      <c r="K541" s="17">
        <f t="shared" si="3012"/>
        <v>1843.85</v>
      </c>
      <c r="L541" s="17"/>
      <c r="M541" s="17"/>
      <c r="N541" s="17"/>
      <c r="O541" s="17"/>
      <c r="P541" s="17"/>
      <c r="Q541" s="17"/>
      <c r="R541" s="68">
        <v>43.5</v>
      </c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25"/>
      <c r="AE541" s="125"/>
      <c r="AF541" s="123"/>
      <c r="AG541" s="119">
        <f t="shared" si="3318"/>
        <v>43.5</v>
      </c>
      <c r="AH541" s="6">
        <f t="shared" si="3319"/>
        <v>0</v>
      </c>
      <c r="AI541" s="17">
        <f t="shared" si="3320"/>
        <v>0</v>
      </c>
      <c r="AJ541" s="17">
        <f t="shared" si="3321"/>
        <v>0</v>
      </c>
      <c r="AK541" s="20">
        <f t="shared" si="2939"/>
        <v>43.5</v>
      </c>
      <c r="AL541" s="20">
        <f t="shared" si="3017"/>
        <v>1476.6</v>
      </c>
      <c r="AM541" s="20"/>
      <c r="AN541" s="6">
        <f t="shared" si="3322"/>
        <v>0</v>
      </c>
      <c r="AO541" s="6">
        <f t="shared" si="3323"/>
        <v>0</v>
      </c>
      <c r="AP541" s="17">
        <f t="shared" si="3324"/>
        <v>0</v>
      </c>
      <c r="AQ541" s="17">
        <f t="shared" si="3325"/>
        <v>0</v>
      </c>
      <c r="AR541" s="6">
        <f t="shared" si="3326"/>
        <v>0</v>
      </c>
      <c r="AS541" s="6">
        <f t="shared" si="3327"/>
        <v>0</v>
      </c>
      <c r="AT541" s="6">
        <f t="shared" si="3328"/>
        <v>0</v>
      </c>
      <c r="AU541" s="6">
        <f t="shared" si="3329"/>
        <v>0</v>
      </c>
      <c r="AV541" s="6">
        <f t="shared" si="3330"/>
        <v>0</v>
      </c>
      <c r="AW541" s="6">
        <f t="shared" si="3331"/>
        <v>0</v>
      </c>
      <c r="AX541" s="6">
        <f t="shared" si="3332"/>
        <v>0</v>
      </c>
      <c r="AY541" s="6">
        <f t="shared" si="3333"/>
        <v>0</v>
      </c>
      <c r="AZ541" s="6">
        <f t="shared" si="3334"/>
        <v>0</v>
      </c>
      <c r="BA541" s="6">
        <f t="shared" si="3335"/>
        <v>0</v>
      </c>
      <c r="BB541" s="6">
        <f t="shared" si="3336"/>
        <v>0</v>
      </c>
      <c r="BC541" s="6">
        <f t="shared" si="3337"/>
        <v>0</v>
      </c>
      <c r="BD541" s="6">
        <f t="shared" si="3338"/>
        <v>0</v>
      </c>
      <c r="BE541" s="6">
        <f t="shared" si="3339"/>
        <v>0</v>
      </c>
      <c r="BF541" s="6">
        <f t="shared" si="3340"/>
        <v>0</v>
      </c>
      <c r="BG541" s="6">
        <f t="shared" si="3341"/>
        <v>0</v>
      </c>
      <c r="BH541" s="6">
        <f t="shared" si="3342"/>
        <v>0</v>
      </c>
      <c r="BI541" s="6">
        <f t="shared" si="3343"/>
        <v>0</v>
      </c>
      <c r="BJ541" s="6">
        <f t="shared" si="3344"/>
        <v>0</v>
      </c>
      <c r="BK541" s="17">
        <f t="shared" si="3345"/>
        <v>0</v>
      </c>
      <c r="BL541" s="36">
        <f t="shared" si="3346"/>
        <v>43.5</v>
      </c>
      <c r="BM541" s="6">
        <f t="shared" si="3347"/>
        <v>0</v>
      </c>
      <c r="BN541" s="6">
        <f t="shared" si="3348"/>
        <v>0</v>
      </c>
      <c r="BO541" s="6">
        <f t="shared" si="3349"/>
        <v>0</v>
      </c>
      <c r="BP541" s="6">
        <f t="shared" si="3350"/>
        <v>0</v>
      </c>
      <c r="BQ541" s="6">
        <f t="shared" si="3351"/>
        <v>0</v>
      </c>
      <c r="BR541" s="6">
        <f t="shared" si="3352"/>
        <v>0</v>
      </c>
      <c r="BS541" s="6">
        <f t="shared" si="3353"/>
        <v>0</v>
      </c>
      <c r="BT541" s="6">
        <f t="shared" si="3354"/>
        <v>0</v>
      </c>
      <c r="BU541" s="6">
        <f t="shared" si="3355"/>
        <v>0</v>
      </c>
      <c r="BV541" s="17">
        <f t="shared" si="3356"/>
        <v>0</v>
      </c>
      <c r="BW541" s="17">
        <f t="shared" si="3357"/>
        <v>0</v>
      </c>
      <c r="BX541" s="6">
        <f t="shared" si="3358"/>
        <v>0</v>
      </c>
      <c r="BY541" s="6">
        <f t="shared" si="3359"/>
        <v>0</v>
      </c>
      <c r="BZ541" s="6">
        <f t="shared" si="3360"/>
        <v>0</v>
      </c>
      <c r="CA541" s="6">
        <f t="shared" si="3361"/>
        <v>0</v>
      </c>
      <c r="CB541" s="6">
        <f t="shared" si="3362"/>
        <v>0</v>
      </c>
      <c r="CC541" s="6">
        <f t="shared" si="3363"/>
        <v>0</v>
      </c>
      <c r="CD541" s="6">
        <f t="shared" si="3364"/>
        <v>0</v>
      </c>
      <c r="CE541" s="6">
        <f t="shared" si="3365"/>
        <v>0</v>
      </c>
      <c r="CF541" s="6">
        <f t="shared" si="3366"/>
        <v>0</v>
      </c>
      <c r="CG541" s="6">
        <f t="shared" si="3367"/>
        <v>0</v>
      </c>
      <c r="CH541" s="6">
        <f t="shared" si="3368"/>
        <v>0</v>
      </c>
      <c r="CI541" s="6">
        <f t="shared" si="3369"/>
        <v>0</v>
      </c>
      <c r="CJ541" s="6">
        <f t="shared" si="3370"/>
        <v>0</v>
      </c>
      <c r="CK541" s="6">
        <f t="shared" si="3371"/>
        <v>0</v>
      </c>
      <c r="CL541" s="6">
        <f t="shared" si="3372"/>
        <v>0</v>
      </c>
      <c r="CM541" s="6">
        <f t="shared" si="3373"/>
        <v>0</v>
      </c>
      <c r="CN541" s="6">
        <f t="shared" si="3374"/>
        <v>0</v>
      </c>
      <c r="CO541" s="6">
        <f t="shared" si="3375"/>
        <v>0</v>
      </c>
      <c r="CP541" s="6">
        <f t="shared" si="3376"/>
        <v>0</v>
      </c>
      <c r="CQ541" s="6">
        <f t="shared" si="3377"/>
        <v>0</v>
      </c>
      <c r="CR541" s="6">
        <f t="shared" si="3378"/>
        <v>0</v>
      </c>
      <c r="CS541" s="6">
        <f t="shared" si="3379"/>
        <v>0</v>
      </c>
      <c r="CT541" s="6">
        <f t="shared" si="3380"/>
        <v>0</v>
      </c>
      <c r="CU541" s="6">
        <f t="shared" si="3381"/>
        <v>0</v>
      </c>
      <c r="CV541" s="6">
        <f t="shared" si="3382"/>
        <v>0</v>
      </c>
      <c r="CW541" s="6">
        <f t="shared" si="3383"/>
        <v>0</v>
      </c>
      <c r="CX541" s="6">
        <f t="shared" si="3384"/>
        <v>0</v>
      </c>
      <c r="CY541" s="6">
        <f t="shared" si="3385"/>
        <v>0</v>
      </c>
      <c r="CZ541" s="17">
        <f t="shared" si="3386"/>
        <v>0</v>
      </c>
      <c r="DA541" s="6">
        <f t="shared" si="3387"/>
        <v>0</v>
      </c>
      <c r="DB541" s="6">
        <f t="shared" si="3388"/>
        <v>0</v>
      </c>
      <c r="DC541" s="6">
        <f t="shared" si="3389"/>
        <v>0</v>
      </c>
      <c r="DD541" s="133">
        <f t="shared" si="3390"/>
        <v>0</v>
      </c>
      <c r="DE541" s="133">
        <f t="shared" si="3391"/>
        <v>0</v>
      </c>
      <c r="DF541" s="133">
        <f t="shared" si="3392"/>
        <v>0</v>
      </c>
      <c r="DG541" s="133">
        <f t="shared" si="3393"/>
        <v>0</v>
      </c>
      <c r="DH541" s="56"/>
      <c r="DI541" s="56"/>
      <c r="DJ541" s="56"/>
      <c r="DK541" s="56"/>
      <c r="DL541" s="56"/>
    </row>
    <row r="542" spans="1:116" s="31" customFormat="1" ht="29.25" customHeight="1" thickTop="1" thickBot="1" x14ac:dyDescent="0.35">
      <c r="A542" s="4">
        <v>44546</v>
      </c>
      <c r="B542" s="51" t="s">
        <v>21</v>
      </c>
      <c r="C542" s="5" t="s">
        <v>38</v>
      </c>
      <c r="D542" s="12" t="s">
        <v>11</v>
      </c>
      <c r="E542" s="5" t="s">
        <v>52</v>
      </c>
      <c r="F542" s="5" t="s">
        <v>30</v>
      </c>
      <c r="G542" s="35" t="s">
        <v>667</v>
      </c>
      <c r="H542" s="53">
        <v>54.5</v>
      </c>
      <c r="I542" s="81">
        <v>-54.5</v>
      </c>
      <c r="J542" s="72">
        <v>-55.5</v>
      </c>
      <c r="K542" s="17">
        <f t="shared" si="3012"/>
        <v>1788.35</v>
      </c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72">
        <v>-55.5</v>
      </c>
      <c r="W542" s="17"/>
      <c r="X542" s="17"/>
      <c r="Y542" s="17"/>
      <c r="Z542" s="17"/>
      <c r="AA542" s="17"/>
      <c r="AB542" s="17"/>
      <c r="AC542" s="17"/>
      <c r="AD542" s="125"/>
      <c r="AE542" s="125"/>
      <c r="AF542" s="123"/>
      <c r="AG542" s="117">
        <f t="shared" ref="AG542:AG549" si="3394">IF(C542="HF",J542,0)</f>
        <v>0</v>
      </c>
      <c r="AH542" s="79">
        <f t="shared" ref="AH542:AH549" si="3395">IF(C542="HF2",J542,0)</f>
        <v>-55.5</v>
      </c>
      <c r="AI542" s="17">
        <f t="shared" ref="AI542:AI549" si="3396">IF(C542="HF3",J542,0)</f>
        <v>0</v>
      </c>
      <c r="AJ542" s="17">
        <f t="shared" ref="AJ542:AJ549" si="3397">IF(C542="DP",J542,0)</f>
        <v>0</v>
      </c>
      <c r="AK542" s="20">
        <f t="shared" si="2939"/>
        <v>-55.5</v>
      </c>
      <c r="AL542" s="20">
        <f t="shared" si="3017"/>
        <v>1421.1</v>
      </c>
      <c r="AM542" s="20"/>
      <c r="AN542" s="6">
        <f t="shared" ref="AN542:AN549" si="3398">IF(B542="AUD/JPY",AG542,0)</f>
        <v>0</v>
      </c>
      <c r="AO542" s="6">
        <f t="shared" ref="AO542:AO549" si="3399">IF(B542="AUD/JPY",AH542,0)</f>
        <v>0</v>
      </c>
      <c r="AP542" s="17">
        <f t="shared" ref="AP542:AP549" si="3400">IF(B542="AUD/JPY",AI542,0)</f>
        <v>0</v>
      </c>
      <c r="AQ542" s="17">
        <f t="shared" ref="AQ542:AQ549" si="3401">IF(B542="AUD/JPY",AJ542,0)</f>
        <v>0</v>
      </c>
      <c r="AR542" s="6">
        <f t="shared" ref="AR542:AR549" si="3402">IF(B542="AUD/USD",AG542,0)</f>
        <v>0</v>
      </c>
      <c r="AS542" s="6">
        <f t="shared" ref="AS542:AS549" si="3403">IF(B542="AUD/USD",AH542,0)</f>
        <v>0</v>
      </c>
      <c r="AT542" s="6">
        <f t="shared" ref="AT542:AT549" si="3404">IF(B542="AUD/USD",AI542,0)</f>
        <v>0</v>
      </c>
      <c r="AU542" s="6">
        <f t="shared" ref="AU542:AU549" si="3405">IF(B542="AUD/USD",AJ542,0)</f>
        <v>0</v>
      </c>
      <c r="AV542" s="6">
        <f t="shared" ref="AV542:AV549" si="3406">IF(B542="EUR/GBP",AG542,0)</f>
        <v>0</v>
      </c>
      <c r="AW542" s="6">
        <f t="shared" ref="AW542:AW549" si="3407">IF(B542="EUR/GBP",AH542,0)</f>
        <v>0</v>
      </c>
      <c r="AX542" s="6">
        <f t="shared" ref="AX542:AX549" si="3408">IF(B542="EUR/GBP",AI542,0)</f>
        <v>0</v>
      </c>
      <c r="AY542" s="6">
        <f t="shared" ref="AY542:AY549" si="3409">IF(B542="EUR/GBP",AJ542,0)</f>
        <v>0</v>
      </c>
      <c r="AZ542" s="6">
        <f t="shared" ref="AZ542:AZ549" si="3410">IF(B542="EUR/JPY",AG542,0)</f>
        <v>0</v>
      </c>
      <c r="BA542" s="6">
        <f t="shared" ref="BA542:BA549" si="3411">IF(B542="EUR/JPY",AH542,0)</f>
        <v>0</v>
      </c>
      <c r="BB542" s="6">
        <f t="shared" ref="BB542:BB549" si="3412">IF(B542="EUR/JPY",AI542,0)</f>
        <v>0</v>
      </c>
      <c r="BC542" s="6">
        <f t="shared" ref="BC542:BC549" si="3413">IF(B542="EUR/JPY",AJ542,0)</f>
        <v>0</v>
      </c>
      <c r="BD542" s="6">
        <f t="shared" ref="BD542:BD549" si="3414">IF(B542="EUR/USD",AG542,0)</f>
        <v>0</v>
      </c>
      <c r="BE542" s="6">
        <f t="shared" ref="BE542:BE549" si="3415">IF(B542="EUR/USD",AH542,0)</f>
        <v>0</v>
      </c>
      <c r="BF542" s="6">
        <f t="shared" ref="BF542:BF549" si="3416">IF(B542="EUR/USD",AI542,0)</f>
        <v>0</v>
      </c>
      <c r="BG542" s="6">
        <f t="shared" ref="BG542:BG549" si="3417">IF(B542="EUR/USD",AJ542,0)</f>
        <v>0</v>
      </c>
      <c r="BH542" s="6">
        <f t="shared" ref="BH542:BH549" si="3418">IF(B542="GBP/JPY",AG542,0)</f>
        <v>0</v>
      </c>
      <c r="BI542" s="6">
        <f t="shared" ref="BI542:BI549" si="3419">IF(B542="GBP/JPY",AH542,0)</f>
        <v>0</v>
      </c>
      <c r="BJ542" s="6">
        <f t="shared" ref="BJ542:BJ549" si="3420">IF(B542="GBP/JPY",AI542,0)</f>
        <v>0</v>
      </c>
      <c r="BK542" s="17">
        <f t="shared" ref="BK542:BK549" si="3421">IF(B542="GBP/JPY",AJ542,0)</f>
        <v>0</v>
      </c>
      <c r="BL542" s="6">
        <f t="shared" ref="BL542:BL549" si="3422">IF(B542="GBP/USD",AG542,0)</f>
        <v>0</v>
      </c>
      <c r="BM542" s="6">
        <f t="shared" ref="BM542:BM549" si="3423">IF(B542="GBP/USD",AH542,0)</f>
        <v>0</v>
      </c>
      <c r="BN542" s="6">
        <f t="shared" ref="BN542:BN549" si="3424">IF(B542="GBP/USD",AI542,0)</f>
        <v>0</v>
      </c>
      <c r="BO542" s="6">
        <f t="shared" ref="BO542:BO549" si="3425">IF(B542="GBP/USD",AJ542,0)</f>
        <v>0</v>
      </c>
      <c r="BP542" s="6">
        <f t="shared" ref="BP542:BP549" si="3426">IF(B542="USD/CAD",AG542,0)</f>
        <v>0</v>
      </c>
      <c r="BQ542" s="6">
        <f t="shared" ref="BQ542:BQ549" si="3427">IF(B542="USD/CAD",AH542,0)</f>
        <v>0</v>
      </c>
      <c r="BR542" s="6">
        <f t="shared" ref="BR542:BR549" si="3428">IF(B542="USD/CAD",AI542,0)</f>
        <v>0</v>
      </c>
      <c r="BS542" s="6">
        <f t="shared" ref="BS542:BS549" si="3429">IF(B542="USD/CAD",AJ542,0)</f>
        <v>0</v>
      </c>
      <c r="BT542" s="6">
        <f t="shared" ref="BT542:BT549" si="3430">IF(B542="USD/CHF",AG542,0)</f>
        <v>0</v>
      </c>
      <c r="BU542" s="6">
        <f t="shared" ref="BU542:BU549" si="3431">IF(B542="USD/CHF",AH542,0)</f>
        <v>0</v>
      </c>
      <c r="BV542" s="17">
        <f t="shared" ref="BV542:BV549" si="3432">IF(B542="USD/CHF",AI542,0)</f>
        <v>0</v>
      </c>
      <c r="BW542" s="17">
        <f t="shared" ref="BW542:BW549" si="3433">IF(B542="USD/CHF",AJ542,0)</f>
        <v>0</v>
      </c>
      <c r="BX542" s="6">
        <f t="shared" ref="BX542:BX549" si="3434">IF(B542="USD/JPY",AG542,0)</f>
        <v>0</v>
      </c>
      <c r="BY542" s="6">
        <f t="shared" ref="BY542:BY549" si="3435">IF(B542="USD/JPY",AH542,0)</f>
        <v>0</v>
      </c>
      <c r="BZ542" s="6">
        <f t="shared" ref="BZ542:BZ549" si="3436">IF(B542="USD/JPY",AI542,0)</f>
        <v>0</v>
      </c>
      <c r="CA542" s="6">
        <f t="shared" ref="CA542:CA549" si="3437">IF(B542="USD/JPY",AJ542,0)</f>
        <v>0</v>
      </c>
      <c r="CB542" s="6">
        <f t="shared" ref="CB542:CB549" si="3438">IF(B542="CRUDE",AG542,0)</f>
        <v>0</v>
      </c>
      <c r="CC542" s="79">
        <f t="shared" ref="CC542:CC549" si="3439">IF(B542="CRUDE",AH542,0)</f>
        <v>-55.5</v>
      </c>
      <c r="CD542" s="6">
        <f t="shared" ref="CD542:CD549" si="3440">IF(B542="CRUDE",AI542,0)</f>
        <v>0</v>
      </c>
      <c r="CE542" s="6">
        <f t="shared" ref="CE542:CE549" si="3441">IF(B542="CRUDE",AJ542,0)</f>
        <v>0</v>
      </c>
      <c r="CF542" s="6">
        <f t="shared" ref="CF542:CF549" si="3442">IF(B542="GOLD",AG542,0)</f>
        <v>0</v>
      </c>
      <c r="CG542" s="6">
        <f t="shared" ref="CG542:CG549" si="3443">IF(B542="GOLD",AH542,0)</f>
        <v>0</v>
      </c>
      <c r="CH542" s="6">
        <f t="shared" ref="CH542:CH549" si="3444">IF(B542="GOLD",AI542,0)</f>
        <v>0</v>
      </c>
      <c r="CI542" s="6">
        <f t="shared" ref="CI542:CI549" si="3445">IF(B542="GOLD",AJ542,0)</f>
        <v>0</v>
      </c>
      <c r="CJ542" s="6">
        <f t="shared" ref="CJ542:CJ549" si="3446">IF(B542="SILVER",AG542,0)</f>
        <v>0</v>
      </c>
      <c r="CK542" s="6">
        <f t="shared" ref="CK542:CK549" si="3447">IF(B542="SILVER",AH542,0)</f>
        <v>0</v>
      </c>
      <c r="CL542" s="6">
        <f t="shared" ref="CL542:CL549" si="3448">IF(B542="SILVER",AI542,0)</f>
        <v>0</v>
      </c>
      <c r="CM542" s="6">
        <f t="shared" ref="CM542:CM549" si="3449">IF(B542="SILVER",AJ542,0)</f>
        <v>0</v>
      </c>
      <c r="CN542" s="6">
        <f t="shared" ref="CN542:CN549" si="3450">IF(B542="US 500",AG542,0)</f>
        <v>0</v>
      </c>
      <c r="CO542" s="6">
        <f t="shared" ref="CO542:CO549" si="3451">IF(B542="US 500",AH542,0)</f>
        <v>0</v>
      </c>
      <c r="CP542" s="6">
        <f t="shared" ref="CP542:CP549" si="3452">IF(B542="US 500",AI542,0)</f>
        <v>0</v>
      </c>
      <c r="CQ542" s="6">
        <f t="shared" ref="CQ542:CQ549" si="3453">IF(B542="US 500",AJ542,0)</f>
        <v>0</v>
      </c>
      <c r="CR542" s="6">
        <f t="shared" ref="CR542:CR549" si="3454">IF(B542="N GAS",AG542,0)</f>
        <v>0</v>
      </c>
      <c r="CS542" s="6">
        <f t="shared" ref="CS542:CS549" si="3455">IF(B542="N GAS",AH542,0)</f>
        <v>0</v>
      </c>
      <c r="CT542" s="6">
        <f t="shared" ref="CT542:CT549" si="3456">IF(B542="N GAS",AI542,0)</f>
        <v>0</v>
      </c>
      <c r="CU542" s="6">
        <f t="shared" ref="CU542:CU549" si="3457">IF(B542="N GAS",AJ542,0)</f>
        <v>0</v>
      </c>
      <c r="CV542" s="6">
        <f t="shared" ref="CV542:CV549" si="3458">IF(B542="SMALLCAP 2000",AG542,0)</f>
        <v>0</v>
      </c>
      <c r="CW542" s="6">
        <f t="shared" ref="CW542:CW549" si="3459">IF(B542="SMALLCAP 2000",AH542,0)</f>
        <v>0</v>
      </c>
      <c r="CX542" s="6">
        <f t="shared" ref="CX542:CX549" si="3460">IF(B542="SMALLCAP 2000",AI542,0)</f>
        <v>0</v>
      </c>
      <c r="CY542" s="6">
        <f t="shared" ref="CY542:CY549" si="3461">IF(B542="SMALLCAP 2000",AJ542,0)</f>
        <v>0</v>
      </c>
      <c r="CZ542" s="17">
        <f t="shared" ref="CZ542:CZ549" si="3462">IF(B542="US TECH",AG542,0)</f>
        <v>0</v>
      </c>
      <c r="DA542" s="6">
        <f t="shared" ref="DA542:DA549" si="3463">IF(B542="US TECH",AH542,0)</f>
        <v>0</v>
      </c>
      <c r="DB542" s="6">
        <f t="shared" ref="DB542:DB549" si="3464">IF(B542="US TECH",AI542,0)</f>
        <v>0</v>
      </c>
      <c r="DC542" s="6">
        <f t="shared" ref="DC542:DC549" si="3465">IF(B542="US TECH",AJ542,0)</f>
        <v>0</v>
      </c>
      <c r="DD542" s="133">
        <f t="shared" ref="DD542:DD549" si="3466">IF(B542="WALL ST 30",AG542,0)</f>
        <v>0</v>
      </c>
      <c r="DE542" s="133">
        <f t="shared" ref="DE542:DE549" si="3467">IF(B542="WALL ST 30",AH542,0)</f>
        <v>0</v>
      </c>
      <c r="DF542" s="133">
        <f t="shared" ref="DF542:DF549" si="3468">IF(B542="WALL ST 30",AI542,0)</f>
        <v>0</v>
      </c>
      <c r="DG542" s="133">
        <f t="shared" ref="DG542:DG549" si="3469">IF(B542="WALL ST 30",AJ542,0)</f>
        <v>0</v>
      </c>
      <c r="DH542" s="56"/>
      <c r="DI542" s="56"/>
      <c r="DJ542" s="56"/>
      <c r="DK542" s="56"/>
      <c r="DL542" s="56"/>
    </row>
    <row r="543" spans="1:116" s="31" customFormat="1" ht="29.25" customHeight="1" thickTop="1" thickBot="1" x14ac:dyDescent="0.35">
      <c r="A543" s="4">
        <v>44546</v>
      </c>
      <c r="B543" s="5" t="s">
        <v>23</v>
      </c>
      <c r="C543" s="5" t="s">
        <v>38</v>
      </c>
      <c r="D543" s="5" t="s">
        <v>11</v>
      </c>
      <c r="E543" s="5" t="s">
        <v>64</v>
      </c>
      <c r="F543" s="5" t="s">
        <v>30</v>
      </c>
      <c r="G543" s="35" t="s">
        <v>668</v>
      </c>
      <c r="H543" s="53">
        <v>54</v>
      </c>
      <c r="I543" s="82">
        <v>46</v>
      </c>
      <c r="J543" s="17">
        <v>44</v>
      </c>
      <c r="K543" s="17">
        <f t="shared" si="3012"/>
        <v>1832.35</v>
      </c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68">
        <v>44</v>
      </c>
      <c r="X543" s="17"/>
      <c r="Y543" s="17"/>
      <c r="Z543" s="17"/>
      <c r="AA543" s="17"/>
      <c r="AB543" s="17"/>
      <c r="AC543" s="17"/>
      <c r="AD543" s="125"/>
      <c r="AE543" s="125"/>
      <c r="AF543" s="123"/>
      <c r="AG543" s="117">
        <f t="shared" si="3394"/>
        <v>0</v>
      </c>
      <c r="AH543" s="36">
        <f t="shared" si="3395"/>
        <v>44</v>
      </c>
      <c r="AI543" s="17">
        <f t="shared" si="3396"/>
        <v>0</v>
      </c>
      <c r="AJ543" s="17">
        <f t="shared" si="3397"/>
        <v>0</v>
      </c>
      <c r="AK543" s="20">
        <f t="shared" si="2939"/>
        <v>44</v>
      </c>
      <c r="AL543" s="20">
        <f t="shared" si="3017"/>
        <v>1465.1</v>
      </c>
      <c r="AM543" s="20"/>
      <c r="AN543" s="6">
        <f t="shared" si="3398"/>
        <v>0</v>
      </c>
      <c r="AO543" s="6">
        <f t="shared" si="3399"/>
        <v>0</v>
      </c>
      <c r="AP543" s="17">
        <f t="shared" si="3400"/>
        <v>0</v>
      </c>
      <c r="AQ543" s="17">
        <f t="shared" si="3401"/>
        <v>0</v>
      </c>
      <c r="AR543" s="6">
        <f t="shared" si="3402"/>
        <v>0</v>
      </c>
      <c r="AS543" s="6">
        <f t="shared" si="3403"/>
        <v>0</v>
      </c>
      <c r="AT543" s="6">
        <f t="shared" si="3404"/>
        <v>0</v>
      </c>
      <c r="AU543" s="6">
        <f t="shared" si="3405"/>
        <v>0</v>
      </c>
      <c r="AV543" s="6">
        <f t="shared" si="3406"/>
        <v>0</v>
      </c>
      <c r="AW543" s="6">
        <f t="shared" si="3407"/>
        <v>0</v>
      </c>
      <c r="AX543" s="6">
        <f t="shared" si="3408"/>
        <v>0</v>
      </c>
      <c r="AY543" s="6">
        <f t="shared" si="3409"/>
        <v>0</v>
      </c>
      <c r="AZ543" s="6">
        <f t="shared" si="3410"/>
        <v>0</v>
      </c>
      <c r="BA543" s="6">
        <f t="shared" si="3411"/>
        <v>0</v>
      </c>
      <c r="BB543" s="6">
        <f t="shared" si="3412"/>
        <v>0</v>
      </c>
      <c r="BC543" s="6">
        <f t="shared" si="3413"/>
        <v>0</v>
      </c>
      <c r="BD543" s="6">
        <f t="shared" si="3414"/>
        <v>0</v>
      </c>
      <c r="BE543" s="6">
        <f t="shared" si="3415"/>
        <v>0</v>
      </c>
      <c r="BF543" s="6">
        <f t="shared" si="3416"/>
        <v>0</v>
      </c>
      <c r="BG543" s="6">
        <f t="shared" si="3417"/>
        <v>0</v>
      </c>
      <c r="BH543" s="6">
        <f t="shared" si="3418"/>
        <v>0</v>
      </c>
      <c r="BI543" s="6">
        <f t="shared" si="3419"/>
        <v>0</v>
      </c>
      <c r="BJ543" s="6">
        <f t="shared" si="3420"/>
        <v>0</v>
      </c>
      <c r="BK543" s="17">
        <f t="shared" si="3421"/>
        <v>0</v>
      </c>
      <c r="BL543" s="6">
        <f t="shared" si="3422"/>
        <v>0</v>
      </c>
      <c r="BM543" s="6">
        <f t="shared" si="3423"/>
        <v>0</v>
      </c>
      <c r="BN543" s="6">
        <f t="shared" si="3424"/>
        <v>0</v>
      </c>
      <c r="BO543" s="6">
        <f t="shared" si="3425"/>
        <v>0</v>
      </c>
      <c r="BP543" s="6">
        <f t="shared" si="3426"/>
        <v>0</v>
      </c>
      <c r="BQ543" s="6">
        <f t="shared" si="3427"/>
        <v>0</v>
      </c>
      <c r="BR543" s="6">
        <f t="shared" si="3428"/>
        <v>0</v>
      </c>
      <c r="BS543" s="6">
        <f t="shared" si="3429"/>
        <v>0</v>
      </c>
      <c r="BT543" s="6">
        <f t="shared" si="3430"/>
        <v>0</v>
      </c>
      <c r="BU543" s="6">
        <f t="shared" si="3431"/>
        <v>0</v>
      </c>
      <c r="BV543" s="17">
        <f t="shared" si="3432"/>
        <v>0</v>
      </c>
      <c r="BW543" s="17">
        <f t="shared" si="3433"/>
        <v>0</v>
      </c>
      <c r="BX543" s="6">
        <f t="shared" si="3434"/>
        <v>0</v>
      </c>
      <c r="BY543" s="6">
        <f t="shared" si="3435"/>
        <v>0</v>
      </c>
      <c r="BZ543" s="6">
        <f t="shared" si="3436"/>
        <v>0</v>
      </c>
      <c r="CA543" s="6">
        <f t="shared" si="3437"/>
        <v>0</v>
      </c>
      <c r="CB543" s="6">
        <f t="shared" si="3438"/>
        <v>0</v>
      </c>
      <c r="CC543" s="6">
        <f t="shared" si="3439"/>
        <v>0</v>
      </c>
      <c r="CD543" s="6">
        <f t="shared" si="3440"/>
        <v>0</v>
      </c>
      <c r="CE543" s="6">
        <f t="shared" si="3441"/>
        <v>0</v>
      </c>
      <c r="CF543" s="6">
        <f t="shared" si="3442"/>
        <v>0</v>
      </c>
      <c r="CG543" s="36">
        <f t="shared" si="3443"/>
        <v>44</v>
      </c>
      <c r="CH543" s="6">
        <f t="shared" si="3444"/>
        <v>0</v>
      </c>
      <c r="CI543" s="6">
        <f t="shared" si="3445"/>
        <v>0</v>
      </c>
      <c r="CJ543" s="6">
        <f t="shared" si="3446"/>
        <v>0</v>
      </c>
      <c r="CK543" s="6">
        <f t="shared" si="3447"/>
        <v>0</v>
      </c>
      <c r="CL543" s="6">
        <f t="shared" si="3448"/>
        <v>0</v>
      </c>
      <c r="CM543" s="6">
        <f t="shared" si="3449"/>
        <v>0</v>
      </c>
      <c r="CN543" s="6">
        <f t="shared" si="3450"/>
        <v>0</v>
      </c>
      <c r="CO543" s="6">
        <f t="shared" si="3451"/>
        <v>0</v>
      </c>
      <c r="CP543" s="6">
        <f t="shared" si="3452"/>
        <v>0</v>
      </c>
      <c r="CQ543" s="6">
        <f t="shared" si="3453"/>
        <v>0</v>
      </c>
      <c r="CR543" s="6">
        <f t="shared" si="3454"/>
        <v>0</v>
      </c>
      <c r="CS543" s="6">
        <f t="shared" si="3455"/>
        <v>0</v>
      </c>
      <c r="CT543" s="6">
        <f t="shared" si="3456"/>
        <v>0</v>
      </c>
      <c r="CU543" s="6">
        <f t="shared" si="3457"/>
        <v>0</v>
      </c>
      <c r="CV543" s="6">
        <f t="shared" si="3458"/>
        <v>0</v>
      </c>
      <c r="CW543" s="6">
        <f t="shared" si="3459"/>
        <v>0</v>
      </c>
      <c r="CX543" s="6">
        <f t="shared" si="3460"/>
        <v>0</v>
      </c>
      <c r="CY543" s="6">
        <f t="shared" si="3461"/>
        <v>0</v>
      </c>
      <c r="CZ543" s="17">
        <f t="shared" si="3462"/>
        <v>0</v>
      </c>
      <c r="DA543" s="6">
        <f t="shared" si="3463"/>
        <v>0</v>
      </c>
      <c r="DB543" s="6">
        <f t="shared" si="3464"/>
        <v>0</v>
      </c>
      <c r="DC543" s="6">
        <f t="shared" si="3465"/>
        <v>0</v>
      </c>
      <c r="DD543" s="133">
        <f t="shared" si="3466"/>
        <v>0</v>
      </c>
      <c r="DE543" s="133">
        <f t="shared" si="3467"/>
        <v>0</v>
      </c>
      <c r="DF543" s="133">
        <f t="shared" si="3468"/>
        <v>0</v>
      </c>
      <c r="DG543" s="133">
        <f t="shared" si="3469"/>
        <v>0</v>
      </c>
      <c r="DH543" s="56"/>
      <c r="DI543" s="56"/>
      <c r="DJ543" s="56"/>
      <c r="DK543" s="56"/>
      <c r="DL543" s="56"/>
    </row>
    <row r="544" spans="1:116" s="31" customFormat="1" ht="29.25" customHeight="1" thickTop="1" thickBot="1" x14ac:dyDescent="0.35">
      <c r="A544" s="4">
        <v>44546</v>
      </c>
      <c r="B544" s="5" t="s">
        <v>25</v>
      </c>
      <c r="C544" s="5" t="s">
        <v>38</v>
      </c>
      <c r="D544" s="12" t="s">
        <v>11</v>
      </c>
      <c r="E544" s="5" t="s">
        <v>65</v>
      </c>
      <c r="F544" s="5" t="s">
        <v>30</v>
      </c>
      <c r="G544" s="35" t="s">
        <v>669</v>
      </c>
      <c r="H544" s="53">
        <v>53.5</v>
      </c>
      <c r="I544" s="82">
        <v>46.5</v>
      </c>
      <c r="J544" s="17">
        <v>44.5</v>
      </c>
      <c r="K544" s="17">
        <f t="shared" si="3012"/>
        <v>1876.85</v>
      </c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68">
        <v>44.5</v>
      </c>
      <c r="Y544" s="17"/>
      <c r="Z544" s="17"/>
      <c r="AA544" s="17"/>
      <c r="AB544" s="17"/>
      <c r="AC544" s="17"/>
      <c r="AD544" s="125"/>
      <c r="AE544" s="125"/>
      <c r="AF544" s="123"/>
      <c r="AG544" s="117">
        <f t="shared" si="3394"/>
        <v>0</v>
      </c>
      <c r="AH544" s="36">
        <f t="shared" si="3395"/>
        <v>44.5</v>
      </c>
      <c r="AI544" s="17">
        <f t="shared" si="3396"/>
        <v>0</v>
      </c>
      <c r="AJ544" s="17">
        <f t="shared" si="3397"/>
        <v>0</v>
      </c>
      <c r="AK544" s="20">
        <f t="shared" si="2939"/>
        <v>44.5</v>
      </c>
      <c r="AL544" s="20">
        <f t="shared" si="3017"/>
        <v>1509.6</v>
      </c>
      <c r="AM544" s="20"/>
      <c r="AN544" s="6">
        <f t="shared" si="3398"/>
        <v>0</v>
      </c>
      <c r="AO544" s="6">
        <f t="shared" si="3399"/>
        <v>0</v>
      </c>
      <c r="AP544" s="17">
        <f t="shared" si="3400"/>
        <v>0</v>
      </c>
      <c r="AQ544" s="17">
        <f t="shared" si="3401"/>
        <v>0</v>
      </c>
      <c r="AR544" s="6">
        <f t="shared" si="3402"/>
        <v>0</v>
      </c>
      <c r="AS544" s="6">
        <f t="shared" si="3403"/>
        <v>0</v>
      </c>
      <c r="AT544" s="6">
        <f t="shared" si="3404"/>
        <v>0</v>
      </c>
      <c r="AU544" s="6">
        <f t="shared" si="3405"/>
        <v>0</v>
      </c>
      <c r="AV544" s="6">
        <f t="shared" si="3406"/>
        <v>0</v>
      </c>
      <c r="AW544" s="6">
        <f t="shared" si="3407"/>
        <v>0</v>
      </c>
      <c r="AX544" s="6">
        <f t="shared" si="3408"/>
        <v>0</v>
      </c>
      <c r="AY544" s="6">
        <f t="shared" si="3409"/>
        <v>0</v>
      </c>
      <c r="AZ544" s="6">
        <f t="shared" si="3410"/>
        <v>0</v>
      </c>
      <c r="BA544" s="6">
        <f t="shared" si="3411"/>
        <v>0</v>
      </c>
      <c r="BB544" s="6">
        <f t="shared" si="3412"/>
        <v>0</v>
      </c>
      <c r="BC544" s="6">
        <f t="shared" si="3413"/>
        <v>0</v>
      </c>
      <c r="BD544" s="6">
        <f t="shared" si="3414"/>
        <v>0</v>
      </c>
      <c r="BE544" s="6">
        <f t="shared" si="3415"/>
        <v>0</v>
      </c>
      <c r="BF544" s="6">
        <f t="shared" si="3416"/>
        <v>0</v>
      </c>
      <c r="BG544" s="6">
        <f t="shared" si="3417"/>
        <v>0</v>
      </c>
      <c r="BH544" s="6">
        <f t="shared" si="3418"/>
        <v>0</v>
      </c>
      <c r="BI544" s="6">
        <f t="shared" si="3419"/>
        <v>0</v>
      </c>
      <c r="BJ544" s="6">
        <f t="shared" si="3420"/>
        <v>0</v>
      </c>
      <c r="BK544" s="17">
        <f t="shared" si="3421"/>
        <v>0</v>
      </c>
      <c r="BL544" s="6">
        <f t="shared" si="3422"/>
        <v>0</v>
      </c>
      <c r="BM544" s="6">
        <f t="shared" si="3423"/>
        <v>0</v>
      </c>
      <c r="BN544" s="6">
        <f t="shared" si="3424"/>
        <v>0</v>
      </c>
      <c r="BO544" s="6">
        <f t="shared" si="3425"/>
        <v>0</v>
      </c>
      <c r="BP544" s="6">
        <f t="shared" si="3426"/>
        <v>0</v>
      </c>
      <c r="BQ544" s="6">
        <f t="shared" si="3427"/>
        <v>0</v>
      </c>
      <c r="BR544" s="6">
        <f t="shared" si="3428"/>
        <v>0</v>
      </c>
      <c r="BS544" s="6">
        <f t="shared" si="3429"/>
        <v>0</v>
      </c>
      <c r="BT544" s="6">
        <f t="shared" si="3430"/>
        <v>0</v>
      </c>
      <c r="BU544" s="6">
        <f t="shared" si="3431"/>
        <v>0</v>
      </c>
      <c r="BV544" s="17">
        <f t="shared" si="3432"/>
        <v>0</v>
      </c>
      <c r="BW544" s="17">
        <f t="shared" si="3433"/>
        <v>0</v>
      </c>
      <c r="BX544" s="6">
        <f t="shared" si="3434"/>
        <v>0</v>
      </c>
      <c r="BY544" s="6">
        <f t="shared" si="3435"/>
        <v>0</v>
      </c>
      <c r="BZ544" s="6">
        <f t="shared" si="3436"/>
        <v>0</v>
      </c>
      <c r="CA544" s="6">
        <f t="shared" si="3437"/>
        <v>0</v>
      </c>
      <c r="CB544" s="6">
        <f t="shared" si="3438"/>
        <v>0</v>
      </c>
      <c r="CC544" s="6">
        <f t="shared" si="3439"/>
        <v>0</v>
      </c>
      <c r="CD544" s="6">
        <f t="shared" si="3440"/>
        <v>0</v>
      </c>
      <c r="CE544" s="6">
        <f t="shared" si="3441"/>
        <v>0</v>
      </c>
      <c r="CF544" s="6">
        <f t="shared" si="3442"/>
        <v>0</v>
      </c>
      <c r="CG544" s="6">
        <f t="shared" si="3443"/>
        <v>0</v>
      </c>
      <c r="CH544" s="6">
        <f t="shared" si="3444"/>
        <v>0</v>
      </c>
      <c r="CI544" s="6">
        <f t="shared" si="3445"/>
        <v>0</v>
      </c>
      <c r="CJ544" s="6">
        <f t="shared" si="3446"/>
        <v>0</v>
      </c>
      <c r="CK544" s="36">
        <f t="shared" si="3447"/>
        <v>44.5</v>
      </c>
      <c r="CL544" s="6">
        <f t="shared" si="3448"/>
        <v>0</v>
      </c>
      <c r="CM544" s="6">
        <f t="shared" si="3449"/>
        <v>0</v>
      </c>
      <c r="CN544" s="6">
        <f t="shared" si="3450"/>
        <v>0</v>
      </c>
      <c r="CO544" s="6">
        <f t="shared" si="3451"/>
        <v>0</v>
      </c>
      <c r="CP544" s="6">
        <f t="shared" si="3452"/>
        <v>0</v>
      </c>
      <c r="CQ544" s="6">
        <f t="shared" si="3453"/>
        <v>0</v>
      </c>
      <c r="CR544" s="6">
        <f t="shared" si="3454"/>
        <v>0</v>
      </c>
      <c r="CS544" s="6">
        <f t="shared" si="3455"/>
        <v>0</v>
      </c>
      <c r="CT544" s="6">
        <f t="shared" si="3456"/>
        <v>0</v>
      </c>
      <c r="CU544" s="6">
        <f t="shared" si="3457"/>
        <v>0</v>
      </c>
      <c r="CV544" s="6">
        <f t="shared" si="3458"/>
        <v>0</v>
      </c>
      <c r="CW544" s="6">
        <f t="shared" si="3459"/>
        <v>0</v>
      </c>
      <c r="CX544" s="6">
        <f t="shared" si="3460"/>
        <v>0</v>
      </c>
      <c r="CY544" s="6">
        <f t="shared" si="3461"/>
        <v>0</v>
      </c>
      <c r="CZ544" s="17">
        <f t="shared" si="3462"/>
        <v>0</v>
      </c>
      <c r="DA544" s="6">
        <f t="shared" si="3463"/>
        <v>0</v>
      </c>
      <c r="DB544" s="6">
        <f t="shared" si="3464"/>
        <v>0</v>
      </c>
      <c r="DC544" s="6">
        <f t="shared" si="3465"/>
        <v>0</v>
      </c>
      <c r="DD544" s="133">
        <f t="shared" si="3466"/>
        <v>0</v>
      </c>
      <c r="DE544" s="133">
        <f t="shared" si="3467"/>
        <v>0</v>
      </c>
      <c r="DF544" s="133">
        <f t="shared" si="3468"/>
        <v>0</v>
      </c>
      <c r="DG544" s="133">
        <f t="shared" si="3469"/>
        <v>0</v>
      </c>
      <c r="DH544" s="56"/>
      <c r="DI544" s="56"/>
      <c r="DJ544" s="56"/>
      <c r="DK544" s="56"/>
      <c r="DL544" s="56"/>
    </row>
    <row r="545" spans="1:116" s="31" customFormat="1" ht="29.25" customHeight="1" thickTop="1" thickBot="1" x14ac:dyDescent="0.35">
      <c r="A545" s="4">
        <v>44546</v>
      </c>
      <c r="B545" s="51" t="s">
        <v>26</v>
      </c>
      <c r="C545" s="5" t="s">
        <v>38</v>
      </c>
      <c r="D545" s="12" t="s">
        <v>11</v>
      </c>
      <c r="E545" s="5" t="s">
        <v>542</v>
      </c>
      <c r="F545" s="5" t="s">
        <v>30</v>
      </c>
      <c r="G545" s="35" t="s">
        <v>670</v>
      </c>
      <c r="H545" s="53">
        <v>52.75</v>
      </c>
      <c r="I545" s="81">
        <v>-52.75</v>
      </c>
      <c r="J545" s="72">
        <v>-53.75</v>
      </c>
      <c r="K545" s="17">
        <f t="shared" si="3012"/>
        <v>1823.1</v>
      </c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72">
        <v>-53.75</v>
      </c>
      <c r="Z545" s="17"/>
      <c r="AA545" s="17"/>
      <c r="AB545" s="17"/>
      <c r="AC545" s="17"/>
      <c r="AD545" s="125"/>
      <c r="AE545" s="125"/>
      <c r="AF545" s="123"/>
      <c r="AG545" s="117">
        <f t="shared" si="3394"/>
        <v>0</v>
      </c>
      <c r="AH545" s="79">
        <f t="shared" si="3395"/>
        <v>-53.75</v>
      </c>
      <c r="AI545" s="17">
        <f t="shared" si="3396"/>
        <v>0</v>
      </c>
      <c r="AJ545" s="17">
        <f t="shared" si="3397"/>
        <v>0</v>
      </c>
      <c r="AK545" s="20">
        <f t="shared" si="2939"/>
        <v>-53.75</v>
      </c>
      <c r="AL545" s="20">
        <f t="shared" si="3017"/>
        <v>1455.85</v>
      </c>
      <c r="AM545" s="20"/>
      <c r="AN545" s="6">
        <f t="shared" si="3398"/>
        <v>0</v>
      </c>
      <c r="AO545" s="6">
        <f t="shared" si="3399"/>
        <v>0</v>
      </c>
      <c r="AP545" s="17">
        <f t="shared" si="3400"/>
        <v>0</v>
      </c>
      <c r="AQ545" s="17">
        <f t="shared" si="3401"/>
        <v>0</v>
      </c>
      <c r="AR545" s="6">
        <f t="shared" si="3402"/>
        <v>0</v>
      </c>
      <c r="AS545" s="6">
        <f t="shared" si="3403"/>
        <v>0</v>
      </c>
      <c r="AT545" s="6">
        <f t="shared" si="3404"/>
        <v>0</v>
      </c>
      <c r="AU545" s="6">
        <f t="shared" si="3405"/>
        <v>0</v>
      </c>
      <c r="AV545" s="6">
        <f t="shared" si="3406"/>
        <v>0</v>
      </c>
      <c r="AW545" s="6">
        <f t="shared" si="3407"/>
        <v>0</v>
      </c>
      <c r="AX545" s="6">
        <f t="shared" si="3408"/>
        <v>0</v>
      </c>
      <c r="AY545" s="6">
        <f t="shared" si="3409"/>
        <v>0</v>
      </c>
      <c r="AZ545" s="6">
        <f t="shared" si="3410"/>
        <v>0</v>
      </c>
      <c r="BA545" s="6">
        <f t="shared" si="3411"/>
        <v>0</v>
      </c>
      <c r="BB545" s="6">
        <f t="shared" si="3412"/>
        <v>0</v>
      </c>
      <c r="BC545" s="6">
        <f t="shared" si="3413"/>
        <v>0</v>
      </c>
      <c r="BD545" s="6">
        <f t="shared" si="3414"/>
        <v>0</v>
      </c>
      <c r="BE545" s="6">
        <f t="shared" si="3415"/>
        <v>0</v>
      </c>
      <c r="BF545" s="6">
        <f t="shared" si="3416"/>
        <v>0</v>
      </c>
      <c r="BG545" s="6">
        <f t="shared" si="3417"/>
        <v>0</v>
      </c>
      <c r="BH545" s="6">
        <f t="shared" si="3418"/>
        <v>0</v>
      </c>
      <c r="BI545" s="6">
        <f t="shared" si="3419"/>
        <v>0</v>
      </c>
      <c r="BJ545" s="6">
        <f t="shared" si="3420"/>
        <v>0</v>
      </c>
      <c r="BK545" s="17">
        <f t="shared" si="3421"/>
        <v>0</v>
      </c>
      <c r="BL545" s="6">
        <f t="shared" si="3422"/>
        <v>0</v>
      </c>
      <c r="BM545" s="6">
        <f t="shared" si="3423"/>
        <v>0</v>
      </c>
      <c r="BN545" s="6">
        <f t="shared" si="3424"/>
        <v>0</v>
      </c>
      <c r="BO545" s="6">
        <f t="shared" si="3425"/>
        <v>0</v>
      </c>
      <c r="BP545" s="6">
        <f t="shared" si="3426"/>
        <v>0</v>
      </c>
      <c r="BQ545" s="6">
        <f t="shared" si="3427"/>
        <v>0</v>
      </c>
      <c r="BR545" s="6">
        <f t="shared" si="3428"/>
        <v>0</v>
      </c>
      <c r="BS545" s="6">
        <f t="shared" si="3429"/>
        <v>0</v>
      </c>
      <c r="BT545" s="6">
        <f t="shared" si="3430"/>
        <v>0</v>
      </c>
      <c r="BU545" s="6">
        <f t="shared" si="3431"/>
        <v>0</v>
      </c>
      <c r="BV545" s="17">
        <f t="shared" si="3432"/>
        <v>0</v>
      </c>
      <c r="BW545" s="17">
        <f t="shared" si="3433"/>
        <v>0</v>
      </c>
      <c r="BX545" s="6">
        <f t="shared" si="3434"/>
        <v>0</v>
      </c>
      <c r="BY545" s="6">
        <f t="shared" si="3435"/>
        <v>0</v>
      </c>
      <c r="BZ545" s="6">
        <f t="shared" si="3436"/>
        <v>0</v>
      </c>
      <c r="CA545" s="6">
        <f t="shared" si="3437"/>
        <v>0</v>
      </c>
      <c r="CB545" s="6">
        <f t="shared" si="3438"/>
        <v>0</v>
      </c>
      <c r="CC545" s="6">
        <f t="shared" si="3439"/>
        <v>0</v>
      </c>
      <c r="CD545" s="6">
        <f t="shared" si="3440"/>
        <v>0</v>
      </c>
      <c r="CE545" s="6">
        <f t="shared" si="3441"/>
        <v>0</v>
      </c>
      <c r="CF545" s="6">
        <f t="shared" si="3442"/>
        <v>0</v>
      </c>
      <c r="CG545" s="6">
        <f t="shared" si="3443"/>
        <v>0</v>
      </c>
      <c r="CH545" s="6">
        <f t="shared" si="3444"/>
        <v>0</v>
      </c>
      <c r="CI545" s="6">
        <f t="shared" si="3445"/>
        <v>0</v>
      </c>
      <c r="CJ545" s="6">
        <f t="shared" si="3446"/>
        <v>0</v>
      </c>
      <c r="CK545" s="6">
        <f t="shared" si="3447"/>
        <v>0</v>
      </c>
      <c r="CL545" s="6">
        <f t="shared" si="3448"/>
        <v>0</v>
      </c>
      <c r="CM545" s="6">
        <f t="shared" si="3449"/>
        <v>0</v>
      </c>
      <c r="CN545" s="6">
        <f t="shared" si="3450"/>
        <v>0</v>
      </c>
      <c r="CO545" s="79">
        <f t="shared" si="3451"/>
        <v>-53.75</v>
      </c>
      <c r="CP545" s="6">
        <f t="shared" si="3452"/>
        <v>0</v>
      </c>
      <c r="CQ545" s="6">
        <f t="shared" si="3453"/>
        <v>0</v>
      </c>
      <c r="CR545" s="6">
        <f t="shared" si="3454"/>
        <v>0</v>
      </c>
      <c r="CS545" s="6">
        <f t="shared" si="3455"/>
        <v>0</v>
      </c>
      <c r="CT545" s="6">
        <f t="shared" si="3456"/>
        <v>0</v>
      </c>
      <c r="CU545" s="6">
        <f t="shared" si="3457"/>
        <v>0</v>
      </c>
      <c r="CV545" s="6">
        <f t="shared" si="3458"/>
        <v>0</v>
      </c>
      <c r="CW545" s="6">
        <f t="shared" si="3459"/>
        <v>0</v>
      </c>
      <c r="CX545" s="6">
        <f t="shared" si="3460"/>
        <v>0</v>
      </c>
      <c r="CY545" s="6">
        <f t="shared" si="3461"/>
        <v>0</v>
      </c>
      <c r="CZ545" s="17">
        <f t="shared" si="3462"/>
        <v>0</v>
      </c>
      <c r="DA545" s="6">
        <f t="shared" si="3463"/>
        <v>0</v>
      </c>
      <c r="DB545" s="6">
        <f t="shared" si="3464"/>
        <v>0</v>
      </c>
      <c r="DC545" s="6">
        <f t="shared" si="3465"/>
        <v>0</v>
      </c>
      <c r="DD545" s="133">
        <f t="shared" si="3466"/>
        <v>0</v>
      </c>
      <c r="DE545" s="133">
        <f t="shared" si="3467"/>
        <v>0</v>
      </c>
      <c r="DF545" s="133">
        <f t="shared" si="3468"/>
        <v>0</v>
      </c>
      <c r="DG545" s="133">
        <f t="shared" si="3469"/>
        <v>0</v>
      </c>
      <c r="DH545" s="56"/>
      <c r="DI545" s="56"/>
      <c r="DJ545" s="56"/>
      <c r="DK545" s="56"/>
      <c r="DL545" s="56"/>
    </row>
    <row r="546" spans="1:116" s="31" customFormat="1" ht="29.25" customHeight="1" thickTop="1" thickBot="1" x14ac:dyDescent="0.35">
      <c r="A546" s="4">
        <v>44546</v>
      </c>
      <c r="B546" s="51" t="s">
        <v>10</v>
      </c>
      <c r="C546" s="5" t="s">
        <v>38</v>
      </c>
      <c r="D546" s="5" t="s">
        <v>11</v>
      </c>
      <c r="E546" s="5" t="s">
        <v>27</v>
      </c>
      <c r="F546" s="5" t="s">
        <v>1</v>
      </c>
      <c r="G546" s="35" t="s">
        <v>672</v>
      </c>
      <c r="H546" s="53">
        <v>47</v>
      </c>
      <c r="I546" s="81">
        <v>-53</v>
      </c>
      <c r="J546" s="72">
        <v>-54</v>
      </c>
      <c r="K546" s="17">
        <f t="shared" si="3012"/>
        <v>1769.1</v>
      </c>
      <c r="L546" s="17"/>
      <c r="M546" s="17"/>
      <c r="N546" s="17"/>
      <c r="O546" s="17"/>
      <c r="P546" s="17"/>
      <c r="Q546" s="17"/>
      <c r="R546" s="17"/>
      <c r="S546" s="17"/>
      <c r="T546" s="72">
        <v>-54</v>
      </c>
      <c r="U546" s="17"/>
      <c r="V546" s="17"/>
      <c r="W546" s="17"/>
      <c r="X546" s="17"/>
      <c r="Y546" s="17"/>
      <c r="Z546" s="17"/>
      <c r="AA546" s="17"/>
      <c r="AB546" s="17"/>
      <c r="AC546" s="17"/>
      <c r="AD546" s="125"/>
      <c r="AE546" s="125"/>
      <c r="AF546" s="123"/>
      <c r="AG546" s="117">
        <f t="shared" si="3394"/>
        <v>0</v>
      </c>
      <c r="AH546" s="79">
        <f t="shared" si="3395"/>
        <v>-54</v>
      </c>
      <c r="AI546" s="17">
        <f t="shared" si="3396"/>
        <v>0</v>
      </c>
      <c r="AJ546" s="17">
        <f t="shared" si="3397"/>
        <v>0</v>
      </c>
      <c r="AK546" s="20">
        <f t="shared" si="2939"/>
        <v>-54</v>
      </c>
      <c r="AL546" s="20">
        <f t="shared" si="3017"/>
        <v>1401.85</v>
      </c>
      <c r="AM546" s="20"/>
      <c r="AN546" s="6">
        <f t="shared" si="3398"/>
        <v>0</v>
      </c>
      <c r="AO546" s="6">
        <f t="shared" si="3399"/>
        <v>0</v>
      </c>
      <c r="AP546" s="17">
        <f t="shared" si="3400"/>
        <v>0</v>
      </c>
      <c r="AQ546" s="17">
        <f t="shared" si="3401"/>
        <v>0</v>
      </c>
      <c r="AR546" s="6">
        <f t="shared" si="3402"/>
        <v>0</v>
      </c>
      <c r="AS546" s="6">
        <f t="shared" si="3403"/>
        <v>0</v>
      </c>
      <c r="AT546" s="6">
        <f t="shared" si="3404"/>
        <v>0</v>
      </c>
      <c r="AU546" s="6">
        <f t="shared" si="3405"/>
        <v>0</v>
      </c>
      <c r="AV546" s="6">
        <f t="shared" si="3406"/>
        <v>0</v>
      </c>
      <c r="AW546" s="6">
        <f t="shared" si="3407"/>
        <v>0</v>
      </c>
      <c r="AX546" s="6">
        <f t="shared" si="3408"/>
        <v>0</v>
      </c>
      <c r="AY546" s="6">
        <f t="shared" si="3409"/>
        <v>0</v>
      </c>
      <c r="AZ546" s="6">
        <f t="shared" si="3410"/>
        <v>0</v>
      </c>
      <c r="BA546" s="6">
        <f t="shared" si="3411"/>
        <v>0</v>
      </c>
      <c r="BB546" s="6">
        <f t="shared" si="3412"/>
        <v>0</v>
      </c>
      <c r="BC546" s="6">
        <f t="shared" si="3413"/>
        <v>0</v>
      </c>
      <c r="BD546" s="6">
        <f t="shared" si="3414"/>
        <v>0</v>
      </c>
      <c r="BE546" s="6">
        <f t="shared" si="3415"/>
        <v>0</v>
      </c>
      <c r="BF546" s="6">
        <f t="shared" si="3416"/>
        <v>0</v>
      </c>
      <c r="BG546" s="6">
        <f t="shared" si="3417"/>
        <v>0</v>
      </c>
      <c r="BH546" s="6">
        <f t="shared" si="3418"/>
        <v>0</v>
      </c>
      <c r="BI546" s="6">
        <f t="shared" si="3419"/>
        <v>0</v>
      </c>
      <c r="BJ546" s="6">
        <f t="shared" si="3420"/>
        <v>0</v>
      </c>
      <c r="BK546" s="17">
        <f t="shared" si="3421"/>
        <v>0</v>
      </c>
      <c r="BL546" s="6">
        <f t="shared" si="3422"/>
        <v>0</v>
      </c>
      <c r="BM546" s="6">
        <f t="shared" si="3423"/>
        <v>0</v>
      </c>
      <c r="BN546" s="6">
        <f t="shared" si="3424"/>
        <v>0</v>
      </c>
      <c r="BO546" s="6">
        <f t="shared" si="3425"/>
        <v>0</v>
      </c>
      <c r="BP546" s="6">
        <f t="shared" si="3426"/>
        <v>0</v>
      </c>
      <c r="BQ546" s="6">
        <f t="shared" si="3427"/>
        <v>0</v>
      </c>
      <c r="BR546" s="6">
        <f t="shared" si="3428"/>
        <v>0</v>
      </c>
      <c r="BS546" s="6">
        <f t="shared" si="3429"/>
        <v>0</v>
      </c>
      <c r="BT546" s="6">
        <f t="shared" si="3430"/>
        <v>0</v>
      </c>
      <c r="BU546" s="79">
        <f t="shared" si="3431"/>
        <v>-54</v>
      </c>
      <c r="BV546" s="17">
        <f t="shared" si="3432"/>
        <v>0</v>
      </c>
      <c r="BW546" s="17">
        <f t="shared" si="3433"/>
        <v>0</v>
      </c>
      <c r="BX546" s="6">
        <f t="shared" si="3434"/>
        <v>0</v>
      </c>
      <c r="BY546" s="6">
        <f t="shared" si="3435"/>
        <v>0</v>
      </c>
      <c r="BZ546" s="6">
        <f t="shared" si="3436"/>
        <v>0</v>
      </c>
      <c r="CA546" s="6">
        <f t="shared" si="3437"/>
        <v>0</v>
      </c>
      <c r="CB546" s="6">
        <f t="shared" si="3438"/>
        <v>0</v>
      </c>
      <c r="CC546" s="6">
        <f t="shared" si="3439"/>
        <v>0</v>
      </c>
      <c r="CD546" s="6">
        <f t="shared" si="3440"/>
        <v>0</v>
      </c>
      <c r="CE546" s="6">
        <f t="shared" si="3441"/>
        <v>0</v>
      </c>
      <c r="CF546" s="6">
        <f t="shared" si="3442"/>
        <v>0</v>
      </c>
      <c r="CG546" s="6">
        <f t="shared" si="3443"/>
        <v>0</v>
      </c>
      <c r="CH546" s="6">
        <f t="shared" si="3444"/>
        <v>0</v>
      </c>
      <c r="CI546" s="6">
        <f t="shared" si="3445"/>
        <v>0</v>
      </c>
      <c r="CJ546" s="6">
        <f t="shared" si="3446"/>
        <v>0</v>
      </c>
      <c r="CK546" s="6">
        <f t="shared" si="3447"/>
        <v>0</v>
      </c>
      <c r="CL546" s="6">
        <f t="shared" si="3448"/>
        <v>0</v>
      </c>
      <c r="CM546" s="6">
        <f t="shared" si="3449"/>
        <v>0</v>
      </c>
      <c r="CN546" s="6">
        <f t="shared" si="3450"/>
        <v>0</v>
      </c>
      <c r="CO546" s="6">
        <f t="shared" si="3451"/>
        <v>0</v>
      </c>
      <c r="CP546" s="6">
        <f t="shared" si="3452"/>
        <v>0</v>
      </c>
      <c r="CQ546" s="6">
        <f t="shared" si="3453"/>
        <v>0</v>
      </c>
      <c r="CR546" s="6">
        <f t="shared" si="3454"/>
        <v>0</v>
      </c>
      <c r="CS546" s="6">
        <f t="shared" si="3455"/>
        <v>0</v>
      </c>
      <c r="CT546" s="6">
        <f t="shared" si="3456"/>
        <v>0</v>
      </c>
      <c r="CU546" s="6">
        <f t="shared" si="3457"/>
        <v>0</v>
      </c>
      <c r="CV546" s="6">
        <f t="shared" si="3458"/>
        <v>0</v>
      </c>
      <c r="CW546" s="6">
        <f t="shared" si="3459"/>
        <v>0</v>
      </c>
      <c r="CX546" s="6">
        <f t="shared" si="3460"/>
        <v>0</v>
      </c>
      <c r="CY546" s="6">
        <f t="shared" si="3461"/>
        <v>0</v>
      </c>
      <c r="CZ546" s="17">
        <f t="shared" si="3462"/>
        <v>0</v>
      </c>
      <c r="DA546" s="6">
        <f t="shared" si="3463"/>
        <v>0</v>
      </c>
      <c r="DB546" s="6">
        <f t="shared" si="3464"/>
        <v>0</v>
      </c>
      <c r="DC546" s="6">
        <f t="shared" si="3465"/>
        <v>0</v>
      </c>
      <c r="DD546" s="133">
        <f t="shared" si="3466"/>
        <v>0</v>
      </c>
      <c r="DE546" s="133">
        <f t="shared" si="3467"/>
        <v>0</v>
      </c>
      <c r="DF546" s="133">
        <f t="shared" si="3468"/>
        <v>0</v>
      </c>
      <c r="DG546" s="133">
        <f t="shared" si="3469"/>
        <v>0</v>
      </c>
      <c r="DH546" s="56"/>
      <c r="DI546" s="56"/>
      <c r="DJ546" s="56"/>
      <c r="DK546" s="56"/>
      <c r="DL546" s="56"/>
    </row>
    <row r="547" spans="1:116" s="31" customFormat="1" ht="29.25" customHeight="1" thickTop="1" thickBot="1" x14ac:dyDescent="0.35">
      <c r="A547" s="4">
        <v>44546</v>
      </c>
      <c r="B547" s="51" t="s">
        <v>593</v>
      </c>
      <c r="C547" s="5" t="s">
        <v>41</v>
      </c>
      <c r="D547" s="5" t="s">
        <v>11</v>
      </c>
      <c r="E547" s="5" t="s">
        <v>542</v>
      </c>
      <c r="F547" s="5" t="s">
        <v>30</v>
      </c>
      <c r="G547" s="35" t="s">
        <v>673</v>
      </c>
      <c r="H547" s="53">
        <v>58</v>
      </c>
      <c r="I547" s="81">
        <v>-58</v>
      </c>
      <c r="J547" s="72">
        <v>-59</v>
      </c>
      <c r="K547" s="17">
        <f t="shared" si="3012"/>
        <v>1710.1</v>
      </c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72">
        <v>-59</v>
      </c>
      <c r="AC547" s="17"/>
      <c r="AD547" s="125"/>
      <c r="AE547" s="125"/>
      <c r="AF547" s="123"/>
      <c r="AG547" s="117">
        <f t="shared" si="3394"/>
        <v>0</v>
      </c>
      <c r="AH547" s="6">
        <f t="shared" si="3395"/>
        <v>0</v>
      </c>
      <c r="AI547" s="72">
        <f t="shared" si="3396"/>
        <v>-59</v>
      </c>
      <c r="AJ547" s="17">
        <f t="shared" si="3397"/>
        <v>0</v>
      </c>
      <c r="AK547" s="20">
        <f t="shared" si="2939"/>
        <v>-59</v>
      </c>
      <c r="AL547" s="20">
        <f t="shared" si="3017"/>
        <v>1342.85</v>
      </c>
      <c r="AM547" s="20"/>
      <c r="AN547" s="6">
        <f t="shared" si="3398"/>
        <v>0</v>
      </c>
      <c r="AO547" s="6">
        <f t="shared" si="3399"/>
        <v>0</v>
      </c>
      <c r="AP547" s="17">
        <f t="shared" si="3400"/>
        <v>0</v>
      </c>
      <c r="AQ547" s="17">
        <f t="shared" si="3401"/>
        <v>0</v>
      </c>
      <c r="AR547" s="6">
        <f t="shared" si="3402"/>
        <v>0</v>
      </c>
      <c r="AS547" s="6">
        <f t="shared" si="3403"/>
        <v>0</v>
      </c>
      <c r="AT547" s="6">
        <f t="shared" si="3404"/>
        <v>0</v>
      </c>
      <c r="AU547" s="6">
        <f t="shared" si="3405"/>
        <v>0</v>
      </c>
      <c r="AV547" s="6">
        <f t="shared" si="3406"/>
        <v>0</v>
      </c>
      <c r="AW547" s="6">
        <f t="shared" si="3407"/>
        <v>0</v>
      </c>
      <c r="AX547" s="6">
        <f t="shared" si="3408"/>
        <v>0</v>
      </c>
      <c r="AY547" s="6">
        <f t="shared" si="3409"/>
        <v>0</v>
      </c>
      <c r="AZ547" s="6">
        <f t="shared" si="3410"/>
        <v>0</v>
      </c>
      <c r="BA547" s="6">
        <f t="shared" si="3411"/>
        <v>0</v>
      </c>
      <c r="BB547" s="6">
        <f t="shared" si="3412"/>
        <v>0</v>
      </c>
      <c r="BC547" s="6">
        <f t="shared" si="3413"/>
        <v>0</v>
      </c>
      <c r="BD547" s="6">
        <f t="shared" si="3414"/>
        <v>0</v>
      </c>
      <c r="BE547" s="6">
        <f t="shared" si="3415"/>
        <v>0</v>
      </c>
      <c r="BF547" s="6">
        <f t="shared" si="3416"/>
        <v>0</v>
      </c>
      <c r="BG547" s="6">
        <f t="shared" si="3417"/>
        <v>0</v>
      </c>
      <c r="BH547" s="6">
        <f t="shared" si="3418"/>
        <v>0</v>
      </c>
      <c r="BI547" s="6">
        <f t="shared" si="3419"/>
        <v>0</v>
      </c>
      <c r="BJ547" s="6">
        <f t="shared" si="3420"/>
        <v>0</v>
      </c>
      <c r="BK547" s="17">
        <f t="shared" si="3421"/>
        <v>0</v>
      </c>
      <c r="BL547" s="6">
        <f t="shared" si="3422"/>
        <v>0</v>
      </c>
      <c r="BM547" s="6">
        <f t="shared" si="3423"/>
        <v>0</v>
      </c>
      <c r="BN547" s="6">
        <f t="shared" si="3424"/>
        <v>0</v>
      </c>
      <c r="BO547" s="6">
        <f t="shared" si="3425"/>
        <v>0</v>
      </c>
      <c r="BP547" s="6">
        <f t="shared" si="3426"/>
        <v>0</v>
      </c>
      <c r="BQ547" s="6">
        <f t="shared" si="3427"/>
        <v>0</v>
      </c>
      <c r="BR547" s="6">
        <f t="shared" si="3428"/>
        <v>0</v>
      </c>
      <c r="BS547" s="6">
        <f t="shared" si="3429"/>
        <v>0</v>
      </c>
      <c r="BT547" s="6">
        <f t="shared" si="3430"/>
        <v>0</v>
      </c>
      <c r="BU547" s="6">
        <f t="shared" si="3431"/>
        <v>0</v>
      </c>
      <c r="BV547" s="17">
        <f t="shared" si="3432"/>
        <v>0</v>
      </c>
      <c r="BW547" s="17">
        <f t="shared" si="3433"/>
        <v>0</v>
      </c>
      <c r="BX547" s="6">
        <f t="shared" si="3434"/>
        <v>0</v>
      </c>
      <c r="BY547" s="6">
        <f t="shared" si="3435"/>
        <v>0</v>
      </c>
      <c r="BZ547" s="6">
        <f t="shared" si="3436"/>
        <v>0</v>
      </c>
      <c r="CA547" s="6">
        <f t="shared" si="3437"/>
        <v>0</v>
      </c>
      <c r="CB547" s="6">
        <f t="shared" si="3438"/>
        <v>0</v>
      </c>
      <c r="CC547" s="6">
        <f t="shared" si="3439"/>
        <v>0</v>
      </c>
      <c r="CD547" s="6">
        <f t="shared" si="3440"/>
        <v>0</v>
      </c>
      <c r="CE547" s="6">
        <f t="shared" si="3441"/>
        <v>0</v>
      </c>
      <c r="CF547" s="6">
        <f t="shared" si="3442"/>
        <v>0</v>
      </c>
      <c r="CG547" s="6">
        <f t="shared" si="3443"/>
        <v>0</v>
      </c>
      <c r="CH547" s="6">
        <f t="shared" si="3444"/>
        <v>0</v>
      </c>
      <c r="CI547" s="6">
        <f t="shared" si="3445"/>
        <v>0</v>
      </c>
      <c r="CJ547" s="6">
        <f t="shared" si="3446"/>
        <v>0</v>
      </c>
      <c r="CK547" s="6">
        <f t="shared" si="3447"/>
        <v>0</v>
      </c>
      <c r="CL547" s="6">
        <f t="shared" si="3448"/>
        <v>0</v>
      </c>
      <c r="CM547" s="6">
        <f t="shared" si="3449"/>
        <v>0</v>
      </c>
      <c r="CN547" s="6">
        <f t="shared" si="3450"/>
        <v>0</v>
      </c>
      <c r="CO547" s="6">
        <f t="shared" si="3451"/>
        <v>0</v>
      </c>
      <c r="CP547" s="6">
        <f t="shared" si="3452"/>
        <v>0</v>
      </c>
      <c r="CQ547" s="6">
        <f t="shared" si="3453"/>
        <v>0</v>
      </c>
      <c r="CR547" s="6">
        <f t="shared" si="3454"/>
        <v>0</v>
      </c>
      <c r="CS547" s="6">
        <f t="shared" si="3455"/>
        <v>0</v>
      </c>
      <c r="CT547" s="6">
        <f t="shared" si="3456"/>
        <v>0</v>
      </c>
      <c r="CU547" s="6">
        <f t="shared" si="3457"/>
        <v>0</v>
      </c>
      <c r="CV547" s="6">
        <f t="shared" si="3458"/>
        <v>0</v>
      </c>
      <c r="CW547" s="6">
        <f t="shared" si="3459"/>
        <v>0</v>
      </c>
      <c r="CX547" s="6">
        <f t="shared" si="3460"/>
        <v>0</v>
      </c>
      <c r="CY547" s="6">
        <f t="shared" si="3461"/>
        <v>0</v>
      </c>
      <c r="CZ547" s="17">
        <f t="shared" si="3462"/>
        <v>0</v>
      </c>
      <c r="DA547" s="6">
        <f t="shared" si="3463"/>
        <v>0</v>
      </c>
      <c r="DB547" s="79">
        <f t="shared" si="3464"/>
        <v>-59</v>
      </c>
      <c r="DC547" s="6">
        <f t="shared" si="3465"/>
        <v>0</v>
      </c>
      <c r="DD547" s="133">
        <f t="shared" si="3466"/>
        <v>0</v>
      </c>
      <c r="DE547" s="133">
        <f t="shared" si="3467"/>
        <v>0</v>
      </c>
      <c r="DF547" s="133">
        <f t="shared" si="3468"/>
        <v>0</v>
      </c>
      <c r="DG547" s="133">
        <f t="shared" si="3469"/>
        <v>0</v>
      </c>
      <c r="DH547" s="56"/>
      <c r="DI547" s="56"/>
      <c r="DJ547" s="56"/>
      <c r="DK547" s="56"/>
      <c r="DL547" s="56"/>
    </row>
    <row r="548" spans="1:116" s="31" customFormat="1" ht="29.25" customHeight="1" thickTop="1" thickBot="1" x14ac:dyDescent="0.35">
      <c r="A548" s="4">
        <v>44546</v>
      </c>
      <c r="B548" s="51" t="s">
        <v>599</v>
      </c>
      <c r="C548" s="5" t="s">
        <v>38</v>
      </c>
      <c r="D548" s="5" t="s">
        <v>11</v>
      </c>
      <c r="E548" s="5" t="s">
        <v>542</v>
      </c>
      <c r="F548" s="5" t="s">
        <v>30</v>
      </c>
      <c r="G548" s="35" t="s">
        <v>671</v>
      </c>
      <c r="H548" s="53">
        <v>51</v>
      </c>
      <c r="I548" s="81">
        <v>-51</v>
      </c>
      <c r="J548" s="72">
        <v>-52</v>
      </c>
      <c r="K548" s="17">
        <f t="shared" si="3012"/>
        <v>1658.1</v>
      </c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72">
        <v>-52</v>
      </c>
      <c r="AD548" s="125"/>
      <c r="AE548" s="125"/>
      <c r="AF548" s="123"/>
      <c r="AG548" s="117">
        <f t="shared" si="3394"/>
        <v>0</v>
      </c>
      <c r="AH548" s="79">
        <f t="shared" si="3395"/>
        <v>-52</v>
      </c>
      <c r="AI548" s="17">
        <f t="shared" si="3396"/>
        <v>0</v>
      </c>
      <c r="AJ548" s="17">
        <f t="shared" si="3397"/>
        <v>0</v>
      </c>
      <c r="AK548" s="20">
        <f t="shared" si="2939"/>
        <v>-52</v>
      </c>
      <c r="AL548" s="20">
        <f t="shared" si="3017"/>
        <v>1290.8499999999999</v>
      </c>
      <c r="AM548" s="20"/>
      <c r="AN548" s="6">
        <f t="shared" si="3398"/>
        <v>0</v>
      </c>
      <c r="AO548" s="6">
        <f t="shared" si="3399"/>
        <v>0</v>
      </c>
      <c r="AP548" s="17">
        <f t="shared" si="3400"/>
        <v>0</v>
      </c>
      <c r="AQ548" s="17">
        <f t="shared" si="3401"/>
        <v>0</v>
      </c>
      <c r="AR548" s="6">
        <f t="shared" si="3402"/>
        <v>0</v>
      </c>
      <c r="AS548" s="6">
        <f t="shared" si="3403"/>
        <v>0</v>
      </c>
      <c r="AT548" s="6">
        <f t="shared" si="3404"/>
        <v>0</v>
      </c>
      <c r="AU548" s="6">
        <f t="shared" si="3405"/>
        <v>0</v>
      </c>
      <c r="AV548" s="6">
        <f t="shared" si="3406"/>
        <v>0</v>
      </c>
      <c r="AW548" s="6">
        <f t="shared" si="3407"/>
        <v>0</v>
      </c>
      <c r="AX548" s="6">
        <f t="shared" si="3408"/>
        <v>0</v>
      </c>
      <c r="AY548" s="6">
        <f t="shared" si="3409"/>
        <v>0</v>
      </c>
      <c r="AZ548" s="6">
        <f t="shared" si="3410"/>
        <v>0</v>
      </c>
      <c r="BA548" s="6">
        <f t="shared" si="3411"/>
        <v>0</v>
      </c>
      <c r="BB548" s="6">
        <f t="shared" si="3412"/>
        <v>0</v>
      </c>
      <c r="BC548" s="6">
        <f t="shared" si="3413"/>
        <v>0</v>
      </c>
      <c r="BD548" s="6">
        <f t="shared" si="3414"/>
        <v>0</v>
      </c>
      <c r="BE548" s="6">
        <f t="shared" si="3415"/>
        <v>0</v>
      </c>
      <c r="BF548" s="6">
        <f t="shared" si="3416"/>
        <v>0</v>
      </c>
      <c r="BG548" s="6">
        <f t="shared" si="3417"/>
        <v>0</v>
      </c>
      <c r="BH548" s="6">
        <f t="shared" si="3418"/>
        <v>0</v>
      </c>
      <c r="BI548" s="6">
        <f t="shared" si="3419"/>
        <v>0</v>
      </c>
      <c r="BJ548" s="6">
        <f t="shared" si="3420"/>
        <v>0</v>
      </c>
      <c r="BK548" s="17">
        <f t="shared" si="3421"/>
        <v>0</v>
      </c>
      <c r="BL548" s="6">
        <f t="shared" si="3422"/>
        <v>0</v>
      </c>
      <c r="BM548" s="6">
        <f t="shared" si="3423"/>
        <v>0</v>
      </c>
      <c r="BN548" s="6">
        <f t="shared" si="3424"/>
        <v>0</v>
      </c>
      <c r="BO548" s="6">
        <f t="shared" si="3425"/>
        <v>0</v>
      </c>
      <c r="BP548" s="6">
        <f t="shared" si="3426"/>
        <v>0</v>
      </c>
      <c r="BQ548" s="6">
        <f t="shared" si="3427"/>
        <v>0</v>
      </c>
      <c r="BR548" s="6">
        <f t="shared" si="3428"/>
        <v>0</v>
      </c>
      <c r="BS548" s="6">
        <f t="shared" si="3429"/>
        <v>0</v>
      </c>
      <c r="BT548" s="6">
        <f t="shared" si="3430"/>
        <v>0</v>
      </c>
      <c r="BU548" s="6">
        <f t="shared" si="3431"/>
        <v>0</v>
      </c>
      <c r="BV548" s="17">
        <f t="shared" si="3432"/>
        <v>0</v>
      </c>
      <c r="BW548" s="17">
        <f t="shared" si="3433"/>
        <v>0</v>
      </c>
      <c r="BX548" s="6">
        <f t="shared" si="3434"/>
        <v>0</v>
      </c>
      <c r="BY548" s="6">
        <f t="shared" si="3435"/>
        <v>0</v>
      </c>
      <c r="BZ548" s="6">
        <f t="shared" si="3436"/>
        <v>0</v>
      </c>
      <c r="CA548" s="6">
        <f t="shared" si="3437"/>
        <v>0</v>
      </c>
      <c r="CB548" s="6">
        <f t="shared" si="3438"/>
        <v>0</v>
      </c>
      <c r="CC548" s="6">
        <f t="shared" si="3439"/>
        <v>0</v>
      </c>
      <c r="CD548" s="6">
        <f t="shared" si="3440"/>
        <v>0</v>
      </c>
      <c r="CE548" s="6">
        <f t="shared" si="3441"/>
        <v>0</v>
      </c>
      <c r="CF548" s="6">
        <f t="shared" si="3442"/>
        <v>0</v>
      </c>
      <c r="CG548" s="6">
        <f t="shared" si="3443"/>
        <v>0</v>
      </c>
      <c r="CH548" s="6">
        <f t="shared" si="3444"/>
        <v>0</v>
      </c>
      <c r="CI548" s="6">
        <f t="shared" si="3445"/>
        <v>0</v>
      </c>
      <c r="CJ548" s="6">
        <f t="shared" si="3446"/>
        <v>0</v>
      </c>
      <c r="CK548" s="6">
        <f t="shared" si="3447"/>
        <v>0</v>
      </c>
      <c r="CL548" s="6">
        <f t="shared" si="3448"/>
        <v>0</v>
      </c>
      <c r="CM548" s="6">
        <f t="shared" si="3449"/>
        <v>0</v>
      </c>
      <c r="CN548" s="6">
        <f t="shared" si="3450"/>
        <v>0</v>
      </c>
      <c r="CO548" s="6">
        <f t="shared" si="3451"/>
        <v>0</v>
      </c>
      <c r="CP548" s="6">
        <f t="shared" si="3452"/>
        <v>0</v>
      </c>
      <c r="CQ548" s="6">
        <f t="shared" si="3453"/>
        <v>0</v>
      </c>
      <c r="CR548" s="6">
        <f t="shared" si="3454"/>
        <v>0</v>
      </c>
      <c r="CS548" s="6">
        <f t="shared" si="3455"/>
        <v>0</v>
      </c>
      <c r="CT548" s="6">
        <f t="shared" si="3456"/>
        <v>0</v>
      </c>
      <c r="CU548" s="6">
        <f t="shared" si="3457"/>
        <v>0</v>
      </c>
      <c r="CV548" s="6">
        <f t="shared" si="3458"/>
        <v>0</v>
      </c>
      <c r="CW548" s="6">
        <f t="shared" si="3459"/>
        <v>0</v>
      </c>
      <c r="CX548" s="6">
        <f t="shared" si="3460"/>
        <v>0</v>
      </c>
      <c r="CY548" s="6">
        <f t="shared" si="3461"/>
        <v>0</v>
      </c>
      <c r="CZ548" s="17">
        <f t="shared" si="3462"/>
        <v>0</v>
      </c>
      <c r="DA548" s="6">
        <f t="shared" si="3463"/>
        <v>0</v>
      </c>
      <c r="DB548" s="6">
        <f t="shared" si="3464"/>
        <v>0</v>
      </c>
      <c r="DC548" s="6">
        <f t="shared" si="3465"/>
        <v>0</v>
      </c>
      <c r="DD548" s="133">
        <f t="shared" si="3466"/>
        <v>0</v>
      </c>
      <c r="DE548" s="139">
        <f t="shared" si="3467"/>
        <v>-52</v>
      </c>
      <c r="DF548" s="133">
        <f t="shared" si="3468"/>
        <v>0</v>
      </c>
      <c r="DG548" s="133">
        <f t="shared" si="3469"/>
        <v>0</v>
      </c>
      <c r="DH548" s="56"/>
      <c r="DI548" s="56"/>
      <c r="DJ548" s="56"/>
      <c r="DK548" s="56"/>
      <c r="DL548" s="56"/>
    </row>
    <row r="549" spans="1:116" s="31" customFormat="1" ht="29.25" customHeight="1" thickTop="1" thickBot="1" x14ac:dyDescent="0.35">
      <c r="A549" s="4">
        <v>44549</v>
      </c>
      <c r="B549" s="5" t="s">
        <v>21</v>
      </c>
      <c r="C549" s="5" t="s">
        <v>29</v>
      </c>
      <c r="D549" s="12" t="s">
        <v>11</v>
      </c>
      <c r="E549" s="5" t="s">
        <v>52</v>
      </c>
      <c r="F549" s="5" t="s">
        <v>1</v>
      </c>
      <c r="G549" s="35" t="s">
        <v>674</v>
      </c>
      <c r="H549" s="53">
        <v>24</v>
      </c>
      <c r="I549" s="82">
        <v>24</v>
      </c>
      <c r="J549" s="17">
        <v>22</v>
      </c>
      <c r="K549" s="17">
        <f t="shared" si="3012"/>
        <v>1680.1</v>
      </c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68">
        <v>22</v>
      </c>
      <c r="W549" s="17"/>
      <c r="X549" s="17"/>
      <c r="Y549" s="17"/>
      <c r="Z549" s="17"/>
      <c r="AA549" s="17"/>
      <c r="AB549" s="17"/>
      <c r="AC549" s="17"/>
      <c r="AD549" s="125"/>
      <c r="AE549" s="125"/>
      <c r="AF549" s="123"/>
      <c r="AG549" s="119">
        <f t="shared" si="3394"/>
        <v>22</v>
      </c>
      <c r="AH549" s="6">
        <f t="shared" si="3395"/>
        <v>0</v>
      </c>
      <c r="AI549" s="17">
        <f t="shared" si="3396"/>
        <v>0</v>
      </c>
      <c r="AJ549" s="17">
        <f t="shared" si="3397"/>
        <v>0</v>
      </c>
      <c r="AK549" s="20">
        <f t="shared" si="2939"/>
        <v>22</v>
      </c>
      <c r="AL549" s="20">
        <f t="shared" si="3017"/>
        <v>1312.85</v>
      </c>
      <c r="AM549" s="20"/>
      <c r="AN549" s="6">
        <f t="shared" si="3398"/>
        <v>0</v>
      </c>
      <c r="AO549" s="6">
        <f t="shared" si="3399"/>
        <v>0</v>
      </c>
      <c r="AP549" s="17">
        <f t="shared" si="3400"/>
        <v>0</v>
      </c>
      <c r="AQ549" s="17">
        <f t="shared" si="3401"/>
        <v>0</v>
      </c>
      <c r="AR549" s="6">
        <f t="shared" si="3402"/>
        <v>0</v>
      </c>
      <c r="AS549" s="6">
        <f t="shared" si="3403"/>
        <v>0</v>
      </c>
      <c r="AT549" s="6">
        <f t="shared" si="3404"/>
        <v>0</v>
      </c>
      <c r="AU549" s="6">
        <f t="shared" si="3405"/>
        <v>0</v>
      </c>
      <c r="AV549" s="6">
        <f t="shared" si="3406"/>
        <v>0</v>
      </c>
      <c r="AW549" s="6">
        <f t="shared" si="3407"/>
        <v>0</v>
      </c>
      <c r="AX549" s="6">
        <f t="shared" si="3408"/>
        <v>0</v>
      </c>
      <c r="AY549" s="6">
        <f t="shared" si="3409"/>
        <v>0</v>
      </c>
      <c r="AZ549" s="6">
        <f t="shared" si="3410"/>
        <v>0</v>
      </c>
      <c r="BA549" s="6">
        <f t="shared" si="3411"/>
        <v>0</v>
      </c>
      <c r="BB549" s="6">
        <f t="shared" si="3412"/>
        <v>0</v>
      </c>
      <c r="BC549" s="6">
        <f t="shared" si="3413"/>
        <v>0</v>
      </c>
      <c r="BD549" s="6">
        <f t="shared" si="3414"/>
        <v>0</v>
      </c>
      <c r="BE549" s="6">
        <f t="shared" si="3415"/>
        <v>0</v>
      </c>
      <c r="BF549" s="6">
        <f t="shared" si="3416"/>
        <v>0</v>
      </c>
      <c r="BG549" s="6">
        <f t="shared" si="3417"/>
        <v>0</v>
      </c>
      <c r="BH549" s="6">
        <f t="shared" si="3418"/>
        <v>0</v>
      </c>
      <c r="BI549" s="6">
        <f t="shared" si="3419"/>
        <v>0</v>
      </c>
      <c r="BJ549" s="6">
        <f t="shared" si="3420"/>
        <v>0</v>
      </c>
      <c r="BK549" s="17">
        <f t="shared" si="3421"/>
        <v>0</v>
      </c>
      <c r="BL549" s="6">
        <f t="shared" si="3422"/>
        <v>0</v>
      </c>
      <c r="BM549" s="6">
        <f t="shared" si="3423"/>
        <v>0</v>
      </c>
      <c r="BN549" s="6">
        <f t="shared" si="3424"/>
        <v>0</v>
      </c>
      <c r="BO549" s="6">
        <f t="shared" si="3425"/>
        <v>0</v>
      </c>
      <c r="BP549" s="6">
        <f t="shared" si="3426"/>
        <v>0</v>
      </c>
      <c r="BQ549" s="6">
        <f t="shared" si="3427"/>
        <v>0</v>
      </c>
      <c r="BR549" s="6">
        <f t="shared" si="3428"/>
        <v>0</v>
      </c>
      <c r="BS549" s="6">
        <f t="shared" si="3429"/>
        <v>0</v>
      </c>
      <c r="BT549" s="6">
        <f t="shared" si="3430"/>
        <v>0</v>
      </c>
      <c r="BU549" s="6">
        <f t="shared" si="3431"/>
        <v>0</v>
      </c>
      <c r="BV549" s="17">
        <f t="shared" si="3432"/>
        <v>0</v>
      </c>
      <c r="BW549" s="17">
        <f t="shared" si="3433"/>
        <v>0</v>
      </c>
      <c r="BX549" s="6">
        <f t="shared" si="3434"/>
        <v>0</v>
      </c>
      <c r="BY549" s="6">
        <f t="shared" si="3435"/>
        <v>0</v>
      </c>
      <c r="BZ549" s="6">
        <f t="shared" si="3436"/>
        <v>0</v>
      </c>
      <c r="CA549" s="6">
        <f t="shared" si="3437"/>
        <v>0</v>
      </c>
      <c r="CB549" s="36">
        <f t="shared" si="3438"/>
        <v>22</v>
      </c>
      <c r="CC549" s="6">
        <f t="shared" si="3439"/>
        <v>0</v>
      </c>
      <c r="CD549" s="6">
        <f t="shared" si="3440"/>
        <v>0</v>
      </c>
      <c r="CE549" s="6">
        <f t="shared" si="3441"/>
        <v>0</v>
      </c>
      <c r="CF549" s="6">
        <f t="shared" si="3442"/>
        <v>0</v>
      </c>
      <c r="CG549" s="6">
        <f t="shared" si="3443"/>
        <v>0</v>
      </c>
      <c r="CH549" s="6">
        <f t="shared" si="3444"/>
        <v>0</v>
      </c>
      <c r="CI549" s="6">
        <f t="shared" si="3445"/>
        <v>0</v>
      </c>
      <c r="CJ549" s="6">
        <f t="shared" si="3446"/>
        <v>0</v>
      </c>
      <c r="CK549" s="6">
        <f t="shared" si="3447"/>
        <v>0</v>
      </c>
      <c r="CL549" s="6">
        <f t="shared" si="3448"/>
        <v>0</v>
      </c>
      <c r="CM549" s="6">
        <f t="shared" si="3449"/>
        <v>0</v>
      </c>
      <c r="CN549" s="6">
        <f t="shared" si="3450"/>
        <v>0</v>
      </c>
      <c r="CO549" s="6">
        <f t="shared" si="3451"/>
        <v>0</v>
      </c>
      <c r="CP549" s="6">
        <f t="shared" si="3452"/>
        <v>0</v>
      </c>
      <c r="CQ549" s="6">
        <f t="shared" si="3453"/>
        <v>0</v>
      </c>
      <c r="CR549" s="6">
        <f t="shared" si="3454"/>
        <v>0</v>
      </c>
      <c r="CS549" s="6">
        <f t="shared" si="3455"/>
        <v>0</v>
      </c>
      <c r="CT549" s="6">
        <f t="shared" si="3456"/>
        <v>0</v>
      </c>
      <c r="CU549" s="6">
        <f t="shared" si="3457"/>
        <v>0</v>
      </c>
      <c r="CV549" s="6">
        <f t="shared" si="3458"/>
        <v>0</v>
      </c>
      <c r="CW549" s="6">
        <f t="shared" si="3459"/>
        <v>0</v>
      </c>
      <c r="CX549" s="6">
        <f t="shared" si="3460"/>
        <v>0</v>
      </c>
      <c r="CY549" s="6">
        <f t="shared" si="3461"/>
        <v>0</v>
      </c>
      <c r="CZ549" s="17">
        <f t="shared" si="3462"/>
        <v>0</v>
      </c>
      <c r="DA549" s="6">
        <f t="shared" si="3463"/>
        <v>0</v>
      </c>
      <c r="DB549" s="6">
        <f t="shared" si="3464"/>
        <v>0</v>
      </c>
      <c r="DC549" s="6">
        <f t="shared" si="3465"/>
        <v>0</v>
      </c>
      <c r="DD549" s="133">
        <f t="shared" si="3466"/>
        <v>0</v>
      </c>
      <c r="DE549" s="133">
        <f t="shared" si="3467"/>
        <v>0</v>
      </c>
      <c r="DF549" s="133">
        <f t="shared" si="3468"/>
        <v>0</v>
      </c>
      <c r="DG549" s="133">
        <f t="shared" si="3469"/>
        <v>0</v>
      </c>
      <c r="DH549" s="56"/>
      <c r="DI549" s="56"/>
      <c r="DJ549" s="56"/>
      <c r="DK549" s="56"/>
      <c r="DL549" s="56"/>
    </row>
    <row r="550" spans="1:116" s="31" customFormat="1" ht="29.25" customHeight="1" thickTop="1" thickBot="1" x14ac:dyDescent="0.35">
      <c r="A550" s="4">
        <v>44549</v>
      </c>
      <c r="B550" s="5" t="s">
        <v>26</v>
      </c>
      <c r="C550" s="5" t="s">
        <v>29</v>
      </c>
      <c r="D550" s="12" t="s">
        <v>11</v>
      </c>
      <c r="E550" s="5" t="s">
        <v>542</v>
      </c>
      <c r="F550" s="5" t="s">
        <v>1</v>
      </c>
      <c r="G550" s="35" t="s">
        <v>675</v>
      </c>
      <c r="H550" s="53">
        <v>54.5</v>
      </c>
      <c r="I550" s="82">
        <v>54.5</v>
      </c>
      <c r="J550" s="17">
        <v>52.5</v>
      </c>
      <c r="K550" s="17">
        <f t="shared" si="3012"/>
        <v>1732.6</v>
      </c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68">
        <v>52.5</v>
      </c>
      <c r="Z550" s="17"/>
      <c r="AA550" s="17"/>
      <c r="AB550" s="17"/>
      <c r="AC550" s="17"/>
      <c r="AD550" s="125"/>
      <c r="AE550" s="125"/>
      <c r="AF550" s="123"/>
      <c r="AG550" s="119">
        <f t="shared" ref="AG550:AG561" si="3470">IF(C550="HF",J550,0)</f>
        <v>52.5</v>
      </c>
      <c r="AH550" s="6">
        <f t="shared" ref="AH550:AH561" si="3471">IF(C550="HF2",J550,0)</f>
        <v>0</v>
      </c>
      <c r="AI550" s="17">
        <f t="shared" ref="AI550:AI561" si="3472">IF(C550="HF3",J550,0)</f>
        <v>0</v>
      </c>
      <c r="AJ550" s="17">
        <f t="shared" ref="AJ550:AJ561" si="3473">IF(C550="DP",J550,0)</f>
        <v>0</v>
      </c>
      <c r="AK550" s="20">
        <f t="shared" si="2939"/>
        <v>52.5</v>
      </c>
      <c r="AL550" s="20">
        <f t="shared" si="3017"/>
        <v>1365.35</v>
      </c>
      <c r="AM550" s="20"/>
      <c r="AN550" s="6">
        <f t="shared" ref="AN550:AN561" si="3474">IF(B550="AUD/JPY",AG550,0)</f>
        <v>0</v>
      </c>
      <c r="AO550" s="6">
        <f t="shared" ref="AO550:AO561" si="3475">IF(B550="AUD/JPY",AH550,0)</f>
        <v>0</v>
      </c>
      <c r="AP550" s="17">
        <f t="shared" ref="AP550:AP561" si="3476">IF(B550="AUD/JPY",AI550,0)</f>
        <v>0</v>
      </c>
      <c r="AQ550" s="17">
        <f t="shared" ref="AQ550:AQ561" si="3477">IF(B550="AUD/JPY",AJ550,0)</f>
        <v>0</v>
      </c>
      <c r="AR550" s="6">
        <f t="shared" ref="AR550:AR561" si="3478">IF(B550="AUD/USD",AG550,0)</f>
        <v>0</v>
      </c>
      <c r="AS550" s="6">
        <f t="shared" ref="AS550:AS561" si="3479">IF(B550="AUD/USD",AH550,0)</f>
        <v>0</v>
      </c>
      <c r="AT550" s="6">
        <f t="shared" ref="AT550:AT561" si="3480">IF(B550="AUD/USD",AI550,0)</f>
        <v>0</v>
      </c>
      <c r="AU550" s="6">
        <f t="shared" ref="AU550:AU561" si="3481">IF(B550="AUD/USD",AJ550,0)</f>
        <v>0</v>
      </c>
      <c r="AV550" s="6">
        <f t="shared" ref="AV550:AV561" si="3482">IF(B550="EUR/GBP",AG550,0)</f>
        <v>0</v>
      </c>
      <c r="AW550" s="6">
        <f t="shared" ref="AW550:AW561" si="3483">IF(B550="EUR/GBP",AH550,0)</f>
        <v>0</v>
      </c>
      <c r="AX550" s="6">
        <f t="shared" ref="AX550:AX561" si="3484">IF(B550="EUR/GBP",AI550,0)</f>
        <v>0</v>
      </c>
      <c r="AY550" s="6">
        <f t="shared" ref="AY550:AY561" si="3485">IF(B550="EUR/GBP",AJ550,0)</f>
        <v>0</v>
      </c>
      <c r="AZ550" s="6">
        <f t="shared" ref="AZ550:AZ561" si="3486">IF(B550="EUR/JPY",AG550,0)</f>
        <v>0</v>
      </c>
      <c r="BA550" s="6">
        <f t="shared" ref="BA550:BA561" si="3487">IF(B550="EUR/JPY",AH550,0)</f>
        <v>0</v>
      </c>
      <c r="BB550" s="6">
        <f t="shared" ref="BB550:BB561" si="3488">IF(B550="EUR/JPY",AI550,0)</f>
        <v>0</v>
      </c>
      <c r="BC550" s="6">
        <f t="shared" ref="BC550:BC561" si="3489">IF(B550="EUR/JPY",AJ550,0)</f>
        <v>0</v>
      </c>
      <c r="BD550" s="6">
        <f t="shared" ref="BD550:BD561" si="3490">IF(B550="EUR/USD",AG550,0)</f>
        <v>0</v>
      </c>
      <c r="BE550" s="6">
        <f t="shared" ref="BE550:BE561" si="3491">IF(B550="EUR/USD",AH550,0)</f>
        <v>0</v>
      </c>
      <c r="BF550" s="6">
        <f t="shared" ref="BF550:BF561" si="3492">IF(B550="EUR/USD",AI550,0)</f>
        <v>0</v>
      </c>
      <c r="BG550" s="6">
        <f t="shared" ref="BG550:BG561" si="3493">IF(B550="EUR/USD",AJ550,0)</f>
        <v>0</v>
      </c>
      <c r="BH550" s="6">
        <f t="shared" ref="BH550:BH561" si="3494">IF(B550="GBP/JPY",AG550,0)</f>
        <v>0</v>
      </c>
      <c r="BI550" s="6">
        <f t="shared" ref="BI550:BI561" si="3495">IF(B550="GBP/JPY",AH550,0)</f>
        <v>0</v>
      </c>
      <c r="BJ550" s="6">
        <f t="shared" ref="BJ550:BJ561" si="3496">IF(B550="GBP/JPY",AI550,0)</f>
        <v>0</v>
      </c>
      <c r="BK550" s="17">
        <f t="shared" ref="BK550:BK561" si="3497">IF(B550="GBP/JPY",AJ550,0)</f>
        <v>0</v>
      </c>
      <c r="BL550" s="6">
        <f t="shared" ref="BL550:BL561" si="3498">IF(B550="GBP/USD",AG550,0)</f>
        <v>0</v>
      </c>
      <c r="BM550" s="6">
        <f t="shared" ref="BM550:BM561" si="3499">IF(B550="GBP/USD",AH550,0)</f>
        <v>0</v>
      </c>
      <c r="BN550" s="6">
        <f t="shared" ref="BN550:BN561" si="3500">IF(B550="GBP/USD",AI550,0)</f>
        <v>0</v>
      </c>
      <c r="BO550" s="6">
        <f t="shared" ref="BO550:BO561" si="3501">IF(B550="GBP/USD",AJ550,0)</f>
        <v>0</v>
      </c>
      <c r="BP550" s="6">
        <f t="shared" ref="BP550:BP561" si="3502">IF(B550="USD/CAD",AG550,0)</f>
        <v>0</v>
      </c>
      <c r="BQ550" s="6">
        <f t="shared" ref="BQ550:BQ561" si="3503">IF(B550="USD/CAD",AH550,0)</f>
        <v>0</v>
      </c>
      <c r="BR550" s="6">
        <f t="shared" ref="BR550:BR561" si="3504">IF(B550="USD/CAD",AI550,0)</f>
        <v>0</v>
      </c>
      <c r="BS550" s="6">
        <f t="shared" ref="BS550:BS561" si="3505">IF(B550="USD/CAD",AJ550,0)</f>
        <v>0</v>
      </c>
      <c r="BT550" s="6">
        <f t="shared" ref="BT550:BT561" si="3506">IF(B550="USD/CHF",AG550,0)</f>
        <v>0</v>
      </c>
      <c r="BU550" s="6">
        <f t="shared" ref="BU550:BU561" si="3507">IF(B550="USD/CHF",AH550,0)</f>
        <v>0</v>
      </c>
      <c r="BV550" s="17">
        <f t="shared" ref="BV550:BV561" si="3508">IF(B550="USD/CHF",AI550,0)</f>
        <v>0</v>
      </c>
      <c r="BW550" s="17">
        <f t="shared" ref="BW550:BW561" si="3509">IF(B550="USD/CHF",AJ550,0)</f>
        <v>0</v>
      </c>
      <c r="BX550" s="6">
        <f t="shared" ref="BX550:BX561" si="3510">IF(B550="USD/JPY",AG550,0)</f>
        <v>0</v>
      </c>
      <c r="BY550" s="6">
        <f t="shared" ref="BY550:BY561" si="3511">IF(B550="USD/JPY",AH550,0)</f>
        <v>0</v>
      </c>
      <c r="BZ550" s="6">
        <f t="shared" ref="BZ550:BZ561" si="3512">IF(B550="USD/JPY",AI550,0)</f>
        <v>0</v>
      </c>
      <c r="CA550" s="6">
        <f t="shared" ref="CA550:CA561" si="3513">IF(B550="USD/JPY",AJ550,0)</f>
        <v>0</v>
      </c>
      <c r="CB550" s="6">
        <f t="shared" ref="CB550:CB561" si="3514">IF(B550="CRUDE",AG550,0)</f>
        <v>0</v>
      </c>
      <c r="CC550" s="6">
        <f t="shared" ref="CC550:CC561" si="3515">IF(B550="CRUDE",AH550,0)</f>
        <v>0</v>
      </c>
      <c r="CD550" s="6">
        <f t="shared" ref="CD550:CD561" si="3516">IF(B550="CRUDE",AI550,0)</f>
        <v>0</v>
      </c>
      <c r="CE550" s="6">
        <f t="shared" ref="CE550:CE561" si="3517">IF(B550="CRUDE",AJ550,0)</f>
        <v>0</v>
      </c>
      <c r="CF550" s="6">
        <f t="shared" ref="CF550:CF561" si="3518">IF(B550="GOLD",AG550,0)</f>
        <v>0</v>
      </c>
      <c r="CG550" s="6">
        <f t="shared" ref="CG550:CG561" si="3519">IF(B550="GOLD",AH550,0)</f>
        <v>0</v>
      </c>
      <c r="CH550" s="6">
        <f t="shared" ref="CH550:CH561" si="3520">IF(B550="GOLD",AI550,0)</f>
        <v>0</v>
      </c>
      <c r="CI550" s="6">
        <f t="shared" ref="CI550:CI561" si="3521">IF(B550="GOLD",AJ550,0)</f>
        <v>0</v>
      </c>
      <c r="CJ550" s="6">
        <f t="shared" ref="CJ550:CJ561" si="3522">IF(B550="SILVER",AG550,0)</f>
        <v>0</v>
      </c>
      <c r="CK550" s="6">
        <f t="shared" ref="CK550:CK561" si="3523">IF(B550="SILVER",AH550,0)</f>
        <v>0</v>
      </c>
      <c r="CL550" s="6">
        <f t="shared" ref="CL550:CL561" si="3524">IF(B550="SILVER",AI550,0)</f>
        <v>0</v>
      </c>
      <c r="CM550" s="6">
        <f t="shared" ref="CM550:CM561" si="3525">IF(B550="SILVER",AJ550,0)</f>
        <v>0</v>
      </c>
      <c r="CN550" s="36">
        <f t="shared" ref="CN550:CN561" si="3526">IF(B550="US 500",AG550,0)</f>
        <v>52.5</v>
      </c>
      <c r="CO550" s="6">
        <f t="shared" ref="CO550:CO561" si="3527">IF(B550="US 500",AH550,0)</f>
        <v>0</v>
      </c>
      <c r="CP550" s="6">
        <f t="shared" ref="CP550:CP561" si="3528">IF(B550="US 500",AI550,0)</f>
        <v>0</v>
      </c>
      <c r="CQ550" s="6">
        <f t="shared" ref="CQ550:CQ561" si="3529">IF(B550="US 500",AJ550,0)</f>
        <v>0</v>
      </c>
      <c r="CR550" s="6">
        <f t="shared" ref="CR550:CR561" si="3530">IF(B550="N GAS",AG550,0)</f>
        <v>0</v>
      </c>
      <c r="CS550" s="6">
        <f t="shared" ref="CS550:CS561" si="3531">IF(B550="N GAS",AH550,0)</f>
        <v>0</v>
      </c>
      <c r="CT550" s="6">
        <f t="shared" ref="CT550:CT561" si="3532">IF(B550="N GAS",AI550,0)</f>
        <v>0</v>
      </c>
      <c r="CU550" s="6">
        <f t="shared" ref="CU550:CU561" si="3533">IF(B550="N GAS",AJ550,0)</f>
        <v>0</v>
      </c>
      <c r="CV550" s="6">
        <f t="shared" ref="CV550:CV561" si="3534">IF(B550="SMALLCAP 2000",AG550,0)</f>
        <v>0</v>
      </c>
      <c r="CW550" s="6">
        <f t="shared" ref="CW550:CW561" si="3535">IF(B550="SMALLCAP 2000",AH550,0)</f>
        <v>0</v>
      </c>
      <c r="CX550" s="6">
        <f t="shared" ref="CX550:CX561" si="3536">IF(B550="SMALLCAP 2000",AI550,0)</f>
        <v>0</v>
      </c>
      <c r="CY550" s="6">
        <f t="shared" ref="CY550:CY561" si="3537">IF(B550="SMALLCAP 2000",AJ550,0)</f>
        <v>0</v>
      </c>
      <c r="CZ550" s="17">
        <f t="shared" ref="CZ550:CZ561" si="3538">IF(B550="US TECH",AG550,0)</f>
        <v>0</v>
      </c>
      <c r="DA550" s="6">
        <f t="shared" ref="DA550:DA561" si="3539">IF(B550="US TECH",AH550,0)</f>
        <v>0</v>
      </c>
      <c r="DB550" s="6">
        <f t="shared" ref="DB550:DB561" si="3540">IF(B550="US TECH",AI550,0)</f>
        <v>0</v>
      </c>
      <c r="DC550" s="6">
        <f t="shared" ref="DC550:DC561" si="3541">IF(B550="US TECH",AJ550,0)</f>
        <v>0</v>
      </c>
      <c r="DD550" s="133">
        <f t="shared" ref="DD550:DD561" si="3542">IF(B550="WALL ST 30",AG550,0)</f>
        <v>0</v>
      </c>
      <c r="DE550" s="133">
        <f t="shared" ref="DE550:DE561" si="3543">IF(B550="WALL ST 30",AH550,0)</f>
        <v>0</v>
      </c>
      <c r="DF550" s="133">
        <f t="shared" ref="DF550:DF561" si="3544">IF(B550="WALL ST 30",AI550,0)</f>
        <v>0</v>
      </c>
      <c r="DG550" s="133">
        <f t="shared" ref="DG550:DG561" si="3545">IF(B550="WALL ST 30",AJ550,0)</f>
        <v>0</v>
      </c>
      <c r="DH550" s="56"/>
      <c r="DI550" s="56"/>
      <c r="DJ550" s="56"/>
      <c r="DK550" s="56"/>
      <c r="DL550" s="56"/>
    </row>
    <row r="551" spans="1:116" s="31" customFormat="1" ht="29.25" customHeight="1" thickTop="1" thickBot="1" x14ac:dyDescent="0.35">
      <c r="A551" s="4">
        <v>44549</v>
      </c>
      <c r="B551" s="5" t="s">
        <v>3</v>
      </c>
      <c r="C551" s="5" t="s">
        <v>38</v>
      </c>
      <c r="D551" s="5" t="s">
        <v>11</v>
      </c>
      <c r="E551" s="5" t="s">
        <v>27</v>
      </c>
      <c r="F551" s="5" t="s">
        <v>1</v>
      </c>
      <c r="G551" s="35" t="s">
        <v>678</v>
      </c>
      <c r="H551" s="53">
        <v>46</v>
      </c>
      <c r="I551" s="82">
        <v>46</v>
      </c>
      <c r="J551" s="17">
        <v>44</v>
      </c>
      <c r="K551" s="17">
        <f t="shared" si="3012"/>
        <v>1776.6</v>
      </c>
      <c r="L551" s="68">
        <v>44</v>
      </c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25"/>
      <c r="AE551" s="125"/>
      <c r="AF551" s="123"/>
      <c r="AG551" s="117">
        <f t="shared" si="3470"/>
        <v>0</v>
      </c>
      <c r="AH551" s="36">
        <f t="shared" si="3471"/>
        <v>44</v>
      </c>
      <c r="AI551" s="17">
        <f t="shared" si="3472"/>
        <v>0</v>
      </c>
      <c r="AJ551" s="17">
        <f t="shared" si="3473"/>
        <v>0</v>
      </c>
      <c r="AK551" s="20">
        <f t="shared" si="2939"/>
        <v>44</v>
      </c>
      <c r="AL551" s="20">
        <f t="shared" si="3017"/>
        <v>1409.35</v>
      </c>
      <c r="AM551" s="20"/>
      <c r="AN551" s="6">
        <f t="shared" si="3474"/>
        <v>0</v>
      </c>
      <c r="AO551" s="36">
        <f t="shared" si="3475"/>
        <v>44</v>
      </c>
      <c r="AP551" s="17">
        <f t="shared" si="3476"/>
        <v>0</v>
      </c>
      <c r="AQ551" s="17">
        <f t="shared" si="3477"/>
        <v>0</v>
      </c>
      <c r="AR551" s="6">
        <f t="shared" si="3478"/>
        <v>0</v>
      </c>
      <c r="AS551" s="6">
        <f t="shared" si="3479"/>
        <v>0</v>
      </c>
      <c r="AT551" s="6">
        <f t="shared" si="3480"/>
        <v>0</v>
      </c>
      <c r="AU551" s="6">
        <f t="shared" si="3481"/>
        <v>0</v>
      </c>
      <c r="AV551" s="6">
        <f t="shared" si="3482"/>
        <v>0</v>
      </c>
      <c r="AW551" s="6">
        <f t="shared" si="3483"/>
        <v>0</v>
      </c>
      <c r="AX551" s="6">
        <f t="shared" si="3484"/>
        <v>0</v>
      </c>
      <c r="AY551" s="6">
        <f t="shared" si="3485"/>
        <v>0</v>
      </c>
      <c r="AZ551" s="6">
        <f t="shared" si="3486"/>
        <v>0</v>
      </c>
      <c r="BA551" s="6">
        <f t="shared" si="3487"/>
        <v>0</v>
      </c>
      <c r="BB551" s="6">
        <f t="shared" si="3488"/>
        <v>0</v>
      </c>
      <c r="BC551" s="6">
        <f t="shared" si="3489"/>
        <v>0</v>
      </c>
      <c r="BD551" s="6">
        <f t="shared" si="3490"/>
        <v>0</v>
      </c>
      <c r="BE551" s="6">
        <f t="shared" si="3491"/>
        <v>0</v>
      </c>
      <c r="BF551" s="6">
        <f t="shared" si="3492"/>
        <v>0</v>
      </c>
      <c r="BG551" s="6">
        <f t="shared" si="3493"/>
        <v>0</v>
      </c>
      <c r="BH551" s="6">
        <f t="shared" si="3494"/>
        <v>0</v>
      </c>
      <c r="BI551" s="6">
        <f t="shared" si="3495"/>
        <v>0</v>
      </c>
      <c r="BJ551" s="6">
        <f t="shared" si="3496"/>
        <v>0</v>
      </c>
      <c r="BK551" s="17">
        <f t="shared" si="3497"/>
        <v>0</v>
      </c>
      <c r="BL551" s="6">
        <f t="shared" si="3498"/>
        <v>0</v>
      </c>
      <c r="BM551" s="6">
        <f t="shared" si="3499"/>
        <v>0</v>
      </c>
      <c r="BN551" s="6">
        <f t="shared" si="3500"/>
        <v>0</v>
      </c>
      <c r="BO551" s="6">
        <f t="shared" si="3501"/>
        <v>0</v>
      </c>
      <c r="BP551" s="6">
        <f t="shared" si="3502"/>
        <v>0</v>
      </c>
      <c r="BQ551" s="6">
        <f t="shared" si="3503"/>
        <v>0</v>
      </c>
      <c r="BR551" s="6">
        <f t="shared" si="3504"/>
        <v>0</v>
      </c>
      <c r="BS551" s="6">
        <f t="shared" si="3505"/>
        <v>0</v>
      </c>
      <c r="BT551" s="6">
        <f t="shared" si="3506"/>
        <v>0</v>
      </c>
      <c r="BU551" s="6">
        <f t="shared" si="3507"/>
        <v>0</v>
      </c>
      <c r="BV551" s="17">
        <f t="shared" si="3508"/>
        <v>0</v>
      </c>
      <c r="BW551" s="17">
        <f t="shared" si="3509"/>
        <v>0</v>
      </c>
      <c r="BX551" s="6">
        <f t="shared" si="3510"/>
        <v>0</v>
      </c>
      <c r="BY551" s="6">
        <f t="shared" si="3511"/>
        <v>0</v>
      </c>
      <c r="BZ551" s="6">
        <f t="shared" si="3512"/>
        <v>0</v>
      </c>
      <c r="CA551" s="6">
        <f t="shared" si="3513"/>
        <v>0</v>
      </c>
      <c r="CB551" s="6">
        <f t="shared" si="3514"/>
        <v>0</v>
      </c>
      <c r="CC551" s="6">
        <f t="shared" si="3515"/>
        <v>0</v>
      </c>
      <c r="CD551" s="6">
        <f t="shared" si="3516"/>
        <v>0</v>
      </c>
      <c r="CE551" s="6">
        <f t="shared" si="3517"/>
        <v>0</v>
      </c>
      <c r="CF551" s="6">
        <f t="shared" si="3518"/>
        <v>0</v>
      </c>
      <c r="CG551" s="6">
        <f t="shared" si="3519"/>
        <v>0</v>
      </c>
      <c r="CH551" s="6">
        <f t="shared" si="3520"/>
        <v>0</v>
      </c>
      <c r="CI551" s="6">
        <f t="shared" si="3521"/>
        <v>0</v>
      </c>
      <c r="CJ551" s="6">
        <f t="shared" si="3522"/>
        <v>0</v>
      </c>
      <c r="CK551" s="6">
        <f t="shared" si="3523"/>
        <v>0</v>
      </c>
      <c r="CL551" s="6">
        <f t="shared" si="3524"/>
        <v>0</v>
      </c>
      <c r="CM551" s="6">
        <f t="shared" si="3525"/>
        <v>0</v>
      </c>
      <c r="CN551" s="6">
        <f t="shared" si="3526"/>
        <v>0</v>
      </c>
      <c r="CO551" s="6">
        <f t="shared" si="3527"/>
        <v>0</v>
      </c>
      <c r="CP551" s="6">
        <f t="shared" si="3528"/>
        <v>0</v>
      </c>
      <c r="CQ551" s="6">
        <f t="shared" si="3529"/>
        <v>0</v>
      </c>
      <c r="CR551" s="6">
        <f t="shared" si="3530"/>
        <v>0</v>
      </c>
      <c r="CS551" s="6">
        <f t="shared" si="3531"/>
        <v>0</v>
      </c>
      <c r="CT551" s="6">
        <f t="shared" si="3532"/>
        <v>0</v>
      </c>
      <c r="CU551" s="6">
        <f t="shared" si="3533"/>
        <v>0</v>
      </c>
      <c r="CV551" s="6">
        <f t="shared" si="3534"/>
        <v>0</v>
      </c>
      <c r="CW551" s="6">
        <f t="shared" si="3535"/>
        <v>0</v>
      </c>
      <c r="CX551" s="6">
        <f t="shared" si="3536"/>
        <v>0</v>
      </c>
      <c r="CY551" s="6">
        <f t="shared" si="3537"/>
        <v>0</v>
      </c>
      <c r="CZ551" s="17">
        <f t="shared" si="3538"/>
        <v>0</v>
      </c>
      <c r="DA551" s="6">
        <f t="shared" si="3539"/>
        <v>0</v>
      </c>
      <c r="DB551" s="6">
        <f t="shared" si="3540"/>
        <v>0</v>
      </c>
      <c r="DC551" s="6">
        <f t="shared" si="3541"/>
        <v>0</v>
      </c>
      <c r="DD551" s="133">
        <f t="shared" si="3542"/>
        <v>0</v>
      </c>
      <c r="DE551" s="133">
        <f t="shared" si="3543"/>
        <v>0</v>
      </c>
      <c r="DF551" s="133">
        <f t="shared" si="3544"/>
        <v>0</v>
      </c>
      <c r="DG551" s="133">
        <f t="shared" si="3545"/>
        <v>0</v>
      </c>
      <c r="DH551" s="56"/>
      <c r="DI551" s="56"/>
      <c r="DJ551" s="56"/>
      <c r="DK551" s="56"/>
      <c r="DL551" s="56"/>
    </row>
    <row r="552" spans="1:116" s="31" customFormat="1" ht="29.25" customHeight="1" thickTop="1" thickBot="1" x14ac:dyDescent="0.35">
      <c r="A552" s="4">
        <v>44549</v>
      </c>
      <c r="B552" s="5" t="s">
        <v>2</v>
      </c>
      <c r="C552" s="5" t="s">
        <v>38</v>
      </c>
      <c r="D552" s="5" t="s">
        <v>11</v>
      </c>
      <c r="E552" s="5" t="s">
        <v>27</v>
      </c>
      <c r="F552" s="5" t="s">
        <v>1</v>
      </c>
      <c r="G552" s="35" t="s">
        <v>679</v>
      </c>
      <c r="H552" s="53">
        <v>45.5</v>
      </c>
      <c r="I552" s="82">
        <v>45.5</v>
      </c>
      <c r="J552" s="17">
        <v>43.5</v>
      </c>
      <c r="K552" s="17">
        <f t="shared" si="3012"/>
        <v>1820.1</v>
      </c>
      <c r="L552" s="17"/>
      <c r="M552" s="68">
        <v>43.5</v>
      </c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25"/>
      <c r="AE552" s="125"/>
      <c r="AF552" s="123"/>
      <c r="AG552" s="117">
        <f t="shared" si="3470"/>
        <v>0</v>
      </c>
      <c r="AH552" s="36">
        <f t="shared" si="3471"/>
        <v>43.5</v>
      </c>
      <c r="AI552" s="17">
        <f t="shared" si="3472"/>
        <v>0</v>
      </c>
      <c r="AJ552" s="17">
        <f t="shared" si="3473"/>
        <v>0</v>
      </c>
      <c r="AK552" s="20">
        <f t="shared" si="2939"/>
        <v>43.5</v>
      </c>
      <c r="AL552" s="20">
        <f t="shared" si="3017"/>
        <v>1452.85</v>
      </c>
      <c r="AM552" s="20"/>
      <c r="AN552" s="6">
        <f t="shared" si="3474"/>
        <v>0</v>
      </c>
      <c r="AO552" s="6">
        <f t="shared" si="3475"/>
        <v>0</v>
      </c>
      <c r="AP552" s="17">
        <f t="shared" si="3476"/>
        <v>0</v>
      </c>
      <c r="AQ552" s="17">
        <f t="shared" si="3477"/>
        <v>0</v>
      </c>
      <c r="AR552" s="6">
        <f t="shared" si="3478"/>
        <v>0</v>
      </c>
      <c r="AS552" s="36">
        <f t="shared" si="3479"/>
        <v>43.5</v>
      </c>
      <c r="AT552" s="6">
        <f t="shared" si="3480"/>
        <v>0</v>
      </c>
      <c r="AU552" s="6">
        <f t="shared" si="3481"/>
        <v>0</v>
      </c>
      <c r="AV552" s="6">
        <f t="shared" si="3482"/>
        <v>0</v>
      </c>
      <c r="AW552" s="6">
        <f t="shared" si="3483"/>
        <v>0</v>
      </c>
      <c r="AX552" s="6">
        <f t="shared" si="3484"/>
        <v>0</v>
      </c>
      <c r="AY552" s="6">
        <f t="shared" si="3485"/>
        <v>0</v>
      </c>
      <c r="AZ552" s="6">
        <f t="shared" si="3486"/>
        <v>0</v>
      </c>
      <c r="BA552" s="6">
        <f t="shared" si="3487"/>
        <v>0</v>
      </c>
      <c r="BB552" s="6">
        <f t="shared" si="3488"/>
        <v>0</v>
      </c>
      <c r="BC552" s="6">
        <f t="shared" si="3489"/>
        <v>0</v>
      </c>
      <c r="BD552" s="6">
        <f t="shared" si="3490"/>
        <v>0</v>
      </c>
      <c r="BE552" s="6">
        <f t="shared" si="3491"/>
        <v>0</v>
      </c>
      <c r="BF552" s="6">
        <f t="shared" si="3492"/>
        <v>0</v>
      </c>
      <c r="BG552" s="6">
        <f t="shared" si="3493"/>
        <v>0</v>
      </c>
      <c r="BH552" s="6">
        <f t="shared" si="3494"/>
        <v>0</v>
      </c>
      <c r="BI552" s="6">
        <f t="shared" si="3495"/>
        <v>0</v>
      </c>
      <c r="BJ552" s="6">
        <f t="shared" si="3496"/>
        <v>0</v>
      </c>
      <c r="BK552" s="17">
        <f t="shared" si="3497"/>
        <v>0</v>
      </c>
      <c r="BL552" s="6">
        <f t="shared" si="3498"/>
        <v>0</v>
      </c>
      <c r="BM552" s="6">
        <f t="shared" si="3499"/>
        <v>0</v>
      </c>
      <c r="BN552" s="6">
        <f t="shared" si="3500"/>
        <v>0</v>
      </c>
      <c r="BO552" s="6">
        <f t="shared" si="3501"/>
        <v>0</v>
      </c>
      <c r="BP552" s="6">
        <f t="shared" si="3502"/>
        <v>0</v>
      </c>
      <c r="BQ552" s="6">
        <f t="shared" si="3503"/>
        <v>0</v>
      </c>
      <c r="BR552" s="6">
        <f t="shared" si="3504"/>
        <v>0</v>
      </c>
      <c r="BS552" s="6">
        <f t="shared" si="3505"/>
        <v>0</v>
      </c>
      <c r="BT552" s="6">
        <f t="shared" si="3506"/>
        <v>0</v>
      </c>
      <c r="BU552" s="6">
        <f t="shared" si="3507"/>
        <v>0</v>
      </c>
      <c r="BV552" s="17">
        <f t="shared" si="3508"/>
        <v>0</v>
      </c>
      <c r="BW552" s="17">
        <f t="shared" si="3509"/>
        <v>0</v>
      </c>
      <c r="BX552" s="6">
        <f t="shared" si="3510"/>
        <v>0</v>
      </c>
      <c r="BY552" s="6">
        <f t="shared" si="3511"/>
        <v>0</v>
      </c>
      <c r="BZ552" s="6">
        <f t="shared" si="3512"/>
        <v>0</v>
      </c>
      <c r="CA552" s="6">
        <f t="shared" si="3513"/>
        <v>0</v>
      </c>
      <c r="CB552" s="6">
        <f t="shared" si="3514"/>
        <v>0</v>
      </c>
      <c r="CC552" s="6">
        <f t="shared" si="3515"/>
        <v>0</v>
      </c>
      <c r="CD552" s="6">
        <f t="shared" si="3516"/>
        <v>0</v>
      </c>
      <c r="CE552" s="6">
        <f t="shared" si="3517"/>
        <v>0</v>
      </c>
      <c r="CF552" s="6">
        <f t="shared" si="3518"/>
        <v>0</v>
      </c>
      <c r="CG552" s="6">
        <f t="shared" si="3519"/>
        <v>0</v>
      </c>
      <c r="CH552" s="6">
        <f t="shared" si="3520"/>
        <v>0</v>
      </c>
      <c r="CI552" s="6">
        <f t="shared" si="3521"/>
        <v>0</v>
      </c>
      <c r="CJ552" s="6">
        <f t="shared" si="3522"/>
        <v>0</v>
      </c>
      <c r="CK552" s="6">
        <f t="shared" si="3523"/>
        <v>0</v>
      </c>
      <c r="CL552" s="6">
        <f t="shared" si="3524"/>
        <v>0</v>
      </c>
      <c r="CM552" s="6">
        <f t="shared" si="3525"/>
        <v>0</v>
      </c>
      <c r="CN552" s="6">
        <f t="shared" si="3526"/>
        <v>0</v>
      </c>
      <c r="CO552" s="6">
        <f t="shared" si="3527"/>
        <v>0</v>
      </c>
      <c r="CP552" s="6">
        <f t="shared" si="3528"/>
        <v>0</v>
      </c>
      <c r="CQ552" s="6">
        <f t="shared" si="3529"/>
        <v>0</v>
      </c>
      <c r="CR552" s="6">
        <f t="shared" si="3530"/>
        <v>0</v>
      </c>
      <c r="CS552" s="6">
        <f t="shared" si="3531"/>
        <v>0</v>
      </c>
      <c r="CT552" s="6">
        <f t="shared" si="3532"/>
        <v>0</v>
      </c>
      <c r="CU552" s="6">
        <f t="shared" si="3533"/>
        <v>0</v>
      </c>
      <c r="CV552" s="6">
        <f t="shared" si="3534"/>
        <v>0</v>
      </c>
      <c r="CW552" s="6">
        <f t="shared" si="3535"/>
        <v>0</v>
      </c>
      <c r="CX552" s="6">
        <f t="shared" si="3536"/>
        <v>0</v>
      </c>
      <c r="CY552" s="6">
        <f t="shared" si="3537"/>
        <v>0</v>
      </c>
      <c r="CZ552" s="17">
        <f t="shared" si="3538"/>
        <v>0</v>
      </c>
      <c r="DA552" s="6">
        <f t="shared" si="3539"/>
        <v>0</v>
      </c>
      <c r="DB552" s="6">
        <f t="shared" si="3540"/>
        <v>0</v>
      </c>
      <c r="DC552" s="6">
        <f t="shared" si="3541"/>
        <v>0</v>
      </c>
      <c r="DD552" s="133">
        <f t="shared" si="3542"/>
        <v>0</v>
      </c>
      <c r="DE552" s="133">
        <f t="shared" si="3543"/>
        <v>0</v>
      </c>
      <c r="DF552" s="133">
        <f t="shared" si="3544"/>
        <v>0</v>
      </c>
      <c r="DG552" s="133">
        <f t="shared" si="3545"/>
        <v>0</v>
      </c>
      <c r="DH552" s="56"/>
      <c r="DI552" s="56"/>
      <c r="DJ552" s="56"/>
      <c r="DK552" s="56"/>
      <c r="DL552" s="56"/>
    </row>
    <row r="553" spans="1:116" s="31" customFormat="1" ht="29.25" customHeight="1" thickTop="1" thickBot="1" x14ac:dyDescent="0.35">
      <c r="A553" s="4">
        <v>44549</v>
      </c>
      <c r="B553" s="51" t="s">
        <v>5</v>
      </c>
      <c r="C553" s="5" t="s">
        <v>38</v>
      </c>
      <c r="D553" s="5" t="s">
        <v>11</v>
      </c>
      <c r="E553" s="5" t="s">
        <v>27</v>
      </c>
      <c r="F553" s="5" t="s">
        <v>1</v>
      </c>
      <c r="G553" s="35" t="s">
        <v>680</v>
      </c>
      <c r="H553" s="53">
        <v>51.25</v>
      </c>
      <c r="I553" s="81">
        <v>-48.75</v>
      </c>
      <c r="J553" s="72">
        <v>-49.75</v>
      </c>
      <c r="K553" s="17">
        <f t="shared" si="3012"/>
        <v>1770.35</v>
      </c>
      <c r="L553" s="17"/>
      <c r="M553" s="17"/>
      <c r="N553" s="17"/>
      <c r="O553" s="72">
        <v>-49.75</v>
      </c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25"/>
      <c r="AE553" s="125"/>
      <c r="AF553" s="123"/>
      <c r="AG553" s="117">
        <f t="shared" si="3470"/>
        <v>0</v>
      </c>
      <c r="AH553" s="79">
        <f t="shared" si="3471"/>
        <v>-49.75</v>
      </c>
      <c r="AI553" s="17">
        <f t="shared" si="3472"/>
        <v>0</v>
      </c>
      <c r="AJ553" s="17">
        <f t="shared" si="3473"/>
        <v>0</v>
      </c>
      <c r="AK553" s="20">
        <f t="shared" si="2939"/>
        <v>-49.75</v>
      </c>
      <c r="AL553" s="20">
        <f t="shared" si="3017"/>
        <v>1403.1</v>
      </c>
      <c r="AM553" s="20"/>
      <c r="AN553" s="6">
        <f t="shared" si="3474"/>
        <v>0</v>
      </c>
      <c r="AO553" s="6">
        <f t="shared" si="3475"/>
        <v>0</v>
      </c>
      <c r="AP553" s="17">
        <f t="shared" si="3476"/>
        <v>0</v>
      </c>
      <c r="AQ553" s="17">
        <f t="shared" si="3477"/>
        <v>0</v>
      </c>
      <c r="AR553" s="6">
        <f t="shared" si="3478"/>
        <v>0</v>
      </c>
      <c r="AS553" s="6">
        <f t="shared" si="3479"/>
        <v>0</v>
      </c>
      <c r="AT553" s="6">
        <f t="shared" si="3480"/>
        <v>0</v>
      </c>
      <c r="AU553" s="6">
        <f t="shared" si="3481"/>
        <v>0</v>
      </c>
      <c r="AV553" s="6">
        <f t="shared" si="3482"/>
        <v>0</v>
      </c>
      <c r="AW553" s="6">
        <f t="shared" si="3483"/>
        <v>0</v>
      </c>
      <c r="AX553" s="6">
        <f t="shared" si="3484"/>
        <v>0</v>
      </c>
      <c r="AY553" s="6">
        <f t="shared" si="3485"/>
        <v>0</v>
      </c>
      <c r="AZ553" s="6">
        <f t="shared" si="3486"/>
        <v>0</v>
      </c>
      <c r="BA553" s="79">
        <f t="shared" si="3487"/>
        <v>-49.75</v>
      </c>
      <c r="BB553" s="6">
        <f t="shared" si="3488"/>
        <v>0</v>
      </c>
      <c r="BC553" s="6">
        <f t="shared" si="3489"/>
        <v>0</v>
      </c>
      <c r="BD553" s="6">
        <f t="shared" si="3490"/>
        <v>0</v>
      </c>
      <c r="BE553" s="6">
        <f t="shared" si="3491"/>
        <v>0</v>
      </c>
      <c r="BF553" s="6">
        <f t="shared" si="3492"/>
        <v>0</v>
      </c>
      <c r="BG553" s="6">
        <f t="shared" si="3493"/>
        <v>0</v>
      </c>
      <c r="BH553" s="6">
        <f t="shared" si="3494"/>
        <v>0</v>
      </c>
      <c r="BI553" s="6">
        <f t="shared" si="3495"/>
        <v>0</v>
      </c>
      <c r="BJ553" s="6">
        <f t="shared" si="3496"/>
        <v>0</v>
      </c>
      <c r="BK553" s="17">
        <f t="shared" si="3497"/>
        <v>0</v>
      </c>
      <c r="BL553" s="6">
        <f t="shared" si="3498"/>
        <v>0</v>
      </c>
      <c r="BM553" s="6">
        <f t="shared" si="3499"/>
        <v>0</v>
      </c>
      <c r="BN553" s="6">
        <f t="shared" si="3500"/>
        <v>0</v>
      </c>
      <c r="BO553" s="6">
        <f t="shared" si="3501"/>
        <v>0</v>
      </c>
      <c r="BP553" s="6">
        <f t="shared" si="3502"/>
        <v>0</v>
      </c>
      <c r="BQ553" s="6">
        <f t="shared" si="3503"/>
        <v>0</v>
      </c>
      <c r="BR553" s="6">
        <f t="shared" si="3504"/>
        <v>0</v>
      </c>
      <c r="BS553" s="6">
        <f t="shared" si="3505"/>
        <v>0</v>
      </c>
      <c r="BT553" s="6">
        <f t="shared" si="3506"/>
        <v>0</v>
      </c>
      <c r="BU553" s="6">
        <f t="shared" si="3507"/>
        <v>0</v>
      </c>
      <c r="BV553" s="17">
        <f t="shared" si="3508"/>
        <v>0</v>
      </c>
      <c r="BW553" s="17">
        <f t="shared" si="3509"/>
        <v>0</v>
      </c>
      <c r="BX553" s="6">
        <f t="shared" si="3510"/>
        <v>0</v>
      </c>
      <c r="BY553" s="6">
        <f t="shared" si="3511"/>
        <v>0</v>
      </c>
      <c r="BZ553" s="6">
        <f t="shared" si="3512"/>
        <v>0</v>
      </c>
      <c r="CA553" s="6">
        <f t="shared" si="3513"/>
        <v>0</v>
      </c>
      <c r="CB553" s="6">
        <f t="shared" si="3514"/>
        <v>0</v>
      </c>
      <c r="CC553" s="6">
        <f t="shared" si="3515"/>
        <v>0</v>
      </c>
      <c r="CD553" s="6">
        <f t="shared" si="3516"/>
        <v>0</v>
      </c>
      <c r="CE553" s="6">
        <f t="shared" si="3517"/>
        <v>0</v>
      </c>
      <c r="CF553" s="6">
        <f t="shared" si="3518"/>
        <v>0</v>
      </c>
      <c r="CG553" s="6">
        <f t="shared" si="3519"/>
        <v>0</v>
      </c>
      <c r="CH553" s="6">
        <f t="shared" si="3520"/>
        <v>0</v>
      </c>
      <c r="CI553" s="6">
        <f t="shared" si="3521"/>
        <v>0</v>
      </c>
      <c r="CJ553" s="6">
        <f t="shared" si="3522"/>
        <v>0</v>
      </c>
      <c r="CK553" s="6">
        <f t="shared" si="3523"/>
        <v>0</v>
      </c>
      <c r="CL553" s="6">
        <f t="shared" si="3524"/>
        <v>0</v>
      </c>
      <c r="CM553" s="6">
        <f t="shared" si="3525"/>
        <v>0</v>
      </c>
      <c r="CN553" s="6">
        <f t="shared" si="3526"/>
        <v>0</v>
      </c>
      <c r="CO553" s="6">
        <f t="shared" si="3527"/>
        <v>0</v>
      </c>
      <c r="CP553" s="6">
        <f t="shared" si="3528"/>
        <v>0</v>
      </c>
      <c r="CQ553" s="6">
        <f t="shared" si="3529"/>
        <v>0</v>
      </c>
      <c r="CR553" s="6">
        <f t="shared" si="3530"/>
        <v>0</v>
      </c>
      <c r="CS553" s="6">
        <f t="shared" si="3531"/>
        <v>0</v>
      </c>
      <c r="CT553" s="6">
        <f t="shared" si="3532"/>
        <v>0</v>
      </c>
      <c r="CU553" s="6">
        <f t="shared" si="3533"/>
        <v>0</v>
      </c>
      <c r="CV553" s="6">
        <f t="shared" si="3534"/>
        <v>0</v>
      </c>
      <c r="CW553" s="6">
        <f t="shared" si="3535"/>
        <v>0</v>
      </c>
      <c r="CX553" s="6">
        <f t="shared" si="3536"/>
        <v>0</v>
      </c>
      <c r="CY553" s="6">
        <f t="shared" si="3537"/>
        <v>0</v>
      </c>
      <c r="CZ553" s="17">
        <f t="shared" si="3538"/>
        <v>0</v>
      </c>
      <c r="DA553" s="6">
        <f t="shared" si="3539"/>
        <v>0</v>
      </c>
      <c r="DB553" s="6">
        <f t="shared" si="3540"/>
        <v>0</v>
      </c>
      <c r="DC553" s="6">
        <f t="shared" si="3541"/>
        <v>0</v>
      </c>
      <c r="DD553" s="133">
        <f t="shared" si="3542"/>
        <v>0</v>
      </c>
      <c r="DE553" s="133">
        <f t="shared" si="3543"/>
        <v>0</v>
      </c>
      <c r="DF553" s="133">
        <f t="shared" si="3544"/>
        <v>0</v>
      </c>
      <c r="DG553" s="133">
        <f t="shared" si="3545"/>
        <v>0</v>
      </c>
      <c r="DH553" s="56"/>
      <c r="DI553" s="56"/>
      <c r="DJ553" s="56"/>
      <c r="DK553" s="56"/>
      <c r="DL553" s="56"/>
    </row>
    <row r="554" spans="1:116" s="31" customFormat="1" ht="29.25" customHeight="1" thickTop="1" thickBot="1" x14ac:dyDescent="0.35">
      <c r="A554" s="4">
        <v>44549</v>
      </c>
      <c r="B554" s="51" t="s">
        <v>6</v>
      </c>
      <c r="C554" s="5" t="s">
        <v>29</v>
      </c>
      <c r="D554" s="5" t="s">
        <v>11</v>
      </c>
      <c r="E554" s="5" t="s">
        <v>27</v>
      </c>
      <c r="F554" s="5" t="s">
        <v>1</v>
      </c>
      <c r="G554" s="35" t="s">
        <v>681</v>
      </c>
      <c r="H554" s="53">
        <v>48.25</v>
      </c>
      <c r="I554" s="81">
        <v>-51.75</v>
      </c>
      <c r="J554" s="72">
        <v>-52.75</v>
      </c>
      <c r="K554" s="17">
        <f t="shared" si="3012"/>
        <v>1717.6</v>
      </c>
      <c r="L554" s="17"/>
      <c r="M554" s="17"/>
      <c r="N554" s="17"/>
      <c r="O554" s="17"/>
      <c r="P554" s="51">
        <v>-52.75</v>
      </c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25"/>
      <c r="AE554" s="125"/>
      <c r="AF554" s="123"/>
      <c r="AG554" s="118">
        <f t="shared" si="3470"/>
        <v>-52.75</v>
      </c>
      <c r="AH554" s="6">
        <f t="shared" si="3471"/>
        <v>0</v>
      </c>
      <c r="AI554" s="17">
        <f t="shared" si="3472"/>
        <v>0</v>
      </c>
      <c r="AJ554" s="17">
        <f t="shared" si="3473"/>
        <v>0</v>
      </c>
      <c r="AK554" s="20">
        <f t="shared" si="2939"/>
        <v>-52.75</v>
      </c>
      <c r="AL554" s="20">
        <f t="shared" si="3017"/>
        <v>1350.35</v>
      </c>
      <c r="AM554" s="20"/>
      <c r="AN554" s="6">
        <f t="shared" si="3474"/>
        <v>0</v>
      </c>
      <c r="AO554" s="6">
        <f t="shared" si="3475"/>
        <v>0</v>
      </c>
      <c r="AP554" s="17">
        <f t="shared" si="3476"/>
        <v>0</v>
      </c>
      <c r="AQ554" s="17">
        <f t="shared" si="3477"/>
        <v>0</v>
      </c>
      <c r="AR554" s="6">
        <f t="shared" si="3478"/>
        <v>0</v>
      </c>
      <c r="AS554" s="6">
        <f t="shared" si="3479"/>
        <v>0</v>
      </c>
      <c r="AT554" s="6">
        <f t="shared" si="3480"/>
        <v>0</v>
      </c>
      <c r="AU554" s="6">
        <f t="shared" si="3481"/>
        <v>0</v>
      </c>
      <c r="AV554" s="6">
        <f t="shared" si="3482"/>
        <v>0</v>
      </c>
      <c r="AW554" s="6">
        <f t="shared" si="3483"/>
        <v>0</v>
      </c>
      <c r="AX554" s="6">
        <f t="shared" si="3484"/>
        <v>0</v>
      </c>
      <c r="AY554" s="6">
        <f t="shared" si="3485"/>
        <v>0</v>
      </c>
      <c r="AZ554" s="6">
        <f t="shared" si="3486"/>
        <v>0</v>
      </c>
      <c r="BA554" s="6">
        <f t="shared" si="3487"/>
        <v>0</v>
      </c>
      <c r="BB554" s="6">
        <f t="shared" si="3488"/>
        <v>0</v>
      </c>
      <c r="BC554" s="6">
        <f t="shared" si="3489"/>
        <v>0</v>
      </c>
      <c r="BD554" s="79">
        <f t="shared" si="3490"/>
        <v>-52.75</v>
      </c>
      <c r="BE554" s="6">
        <f t="shared" si="3491"/>
        <v>0</v>
      </c>
      <c r="BF554" s="6">
        <f t="shared" si="3492"/>
        <v>0</v>
      </c>
      <c r="BG554" s="6">
        <f t="shared" si="3493"/>
        <v>0</v>
      </c>
      <c r="BH554" s="6">
        <f t="shared" si="3494"/>
        <v>0</v>
      </c>
      <c r="BI554" s="6">
        <f t="shared" si="3495"/>
        <v>0</v>
      </c>
      <c r="BJ554" s="6">
        <f t="shared" si="3496"/>
        <v>0</v>
      </c>
      <c r="BK554" s="17">
        <f t="shared" si="3497"/>
        <v>0</v>
      </c>
      <c r="BL554" s="6">
        <f t="shared" si="3498"/>
        <v>0</v>
      </c>
      <c r="BM554" s="6">
        <f t="shared" si="3499"/>
        <v>0</v>
      </c>
      <c r="BN554" s="6">
        <f t="shared" si="3500"/>
        <v>0</v>
      </c>
      <c r="BO554" s="6">
        <f t="shared" si="3501"/>
        <v>0</v>
      </c>
      <c r="BP554" s="6">
        <f t="shared" si="3502"/>
        <v>0</v>
      </c>
      <c r="BQ554" s="6">
        <f t="shared" si="3503"/>
        <v>0</v>
      </c>
      <c r="BR554" s="6">
        <f t="shared" si="3504"/>
        <v>0</v>
      </c>
      <c r="BS554" s="6">
        <f t="shared" si="3505"/>
        <v>0</v>
      </c>
      <c r="BT554" s="6">
        <f t="shared" si="3506"/>
        <v>0</v>
      </c>
      <c r="BU554" s="6">
        <f t="shared" si="3507"/>
        <v>0</v>
      </c>
      <c r="BV554" s="17">
        <f t="shared" si="3508"/>
        <v>0</v>
      </c>
      <c r="BW554" s="17">
        <f t="shared" si="3509"/>
        <v>0</v>
      </c>
      <c r="BX554" s="6">
        <f t="shared" si="3510"/>
        <v>0</v>
      </c>
      <c r="BY554" s="6">
        <f t="shared" si="3511"/>
        <v>0</v>
      </c>
      <c r="BZ554" s="6">
        <f t="shared" si="3512"/>
        <v>0</v>
      </c>
      <c r="CA554" s="6">
        <f t="shared" si="3513"/>
        <v>0</v>
      </c>
      <c r="CB554" s="6">
        <f t="shared" si="3514"/>
        <v>0</v>
      </c>
      <c r="CC554" s="6">
        <f t="shared" si="3515"/>
        <v>0</v>
      </c>
      <c r="CD554" s="6">
        <f t="shared" si="3516"/>
        <v>0</v>
      </c>
      <c r="CE554" s="6">
        <f t="shared" si="3517"/>
        <v>0</v>
      </c>
      <c r="CF554" s="6">
        <f t="shared" si="3518"/>
        <v>0</v>
      </c>
      <c r="CG554" s="6">
        <f t="shared" si="3519"/>
        <v>0</v>
      </c>
      <c r="CH554" s="6">
        <f t="shared" si="3520"/>
        <v>0</v>
      </c>
      <c r="CI554" s="6">
        <f t="shared" si="3521"/>
        <v>0</v>
      </c>
      <c r="CJ554" s="6">
        <f t="shared" si="3522"/>
        <v>0</v>
      </c>
      <c r="CK554" s="6">
        <f t="shared" si="3523"/>
        <v>0</v>
      </c>
      <c r="CL554" s="6">
        <f t="shared" si="3524"/>
        <v>0</v>
      </c>
      <c r="CM554" s="6">
        <f t="shared" si="3525"/>
        <v>0</v>
      </c>
      <c r="CN554" s="6">
        <f t="shared" si="3526"/>
        <v>0</v>
      </c>
      <c r="CO554" s="6">
        <f t="shared" si="3527"/>
        <v>0</v>
      </c>
      <c r="CP554" s="6">
        <f t="shared" si="3528"/>
        <v>0</v>
      </c>
      <c r="CQ554" s="6">
        <f t="shared" si="3529"/>
        <v>0</v>
      </c>
      <c r="CR554" s="6">
        <f t="shared" si="3530"/>
        <v>0</v>
      </c>
      <c r="CS554" s="6">
        <f t="shared" si="3531"/>
        <v>0</v>
      </c>
      <c r="CT554" s="6">
        <f t="shared" si="3532"/>
        <v>0</v>
      </c>
      <c r="CU554" s="6">
        <f t="shared" si="3533"/>
        <v>0</v>
      </c>
      <c r="CV554" s="6">
        <f t="shared" si="3534"/>
        <v>0</v>
      </c>
      <c r="CW554" s="6">
        <f t="shared" si="3535"/>
        <v>0</v>
      </c>
      <c r="CX554" s="6">
        <f t="shared" si="3536"/>
        <v>0</v>
      </c>
      <c r="CY554" s="6">
        <f t="shared" si="3537"/>
        <v>0</v>
      </c>
      <c r="CZ554" s="17">
        <f t="shared" si="3538"/>
        <v>0</v>
      </c>
      <c r="DA554" s="6">
        <f t="shared" si="3539"/>
        <v>0</v>
      </c>
      <c r="DB554" s="6">
        <f t="shared" si="3540"/>
        <v>0</v>
      </c>
      <c r="DC554" s="6">
        <f t="shared" si="3541"/>
        <v>0</v>
      </c>
      <c r="DD554" s="133">
        <f t="shared" si="3542"/>
        <v>0</v>
      </c>
      <c r="DE554" s="133">
        <f t="shared" si="3543"/>
        <v>0</v>
      </c>
      <c r="DF554" s="133">
        <f t="shared" si="3544"/>
        <v>0</v>
      </c>
      <c r="DG554" s="133">
        <f t="shared" si="3545"/>
        <v>0</v>
      </c>
      <c r="DH554" s="56"/>
      <c r="DI554" s="56"/>
      <c r="DJ554" s="56"/>
      <c r="DK554" s="56"/>
      <c r="DL554" s="56"/>
    </row>
    <row r="555" spans="1:116" s="31" customFormat="1" ht="29.25" customHeight="1" thickTop="1" thickBot="1" x14ac:dyDescent="0.35">
      <c r="A555" s="4">
        <v>44549</v>
      </c>
      <c r="B555" s="5" t="s">
        <v>9</v>
      </c>
      <c r="C555" s="5" t="s">
        <v>29</v>
      </c>
      <c r="D555" s="5" t="s">
        <v>11</v>
      </c>
      <c r="E555" s="5" t="s">
        <v>27</v>
      </c>
      <c r="F555" s="5" t="s">
        <v>30</v>
      </c>
      <c r="G555" s="35" t="s">
        <v>682</v>
      </c>
      <c r="H555" s="53">
        <v>53</v>
      </c>
      <c r="I555" s="82">
        <v>47</v>
      </c>
      <c r="J555" s="17">
        <v>45</v>
      </c>
      <c r="K555" s="17">
        <f t="shared" si="3012"/>
        <v>1762.6</v>
      </c>
      <c r="L555" s="17"/>
      <c r="M555" s="17"/>
      <c r="N555" s="17"/>
      <c r="O555" s="17"/>
      <c r="P555" s="17"/>
      <c r="Q555" s="17"/>
      <c r="R555" s="17"/>
      <c r="S555" s="68">
        <v>45</v>
      </c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25"/>
      <c r="AE555" s="125"/>
      <c r="AF555" s="123"/>
      <c r="AG555" s="119">
        <f t="shared" si="3470"/>
        <v>45</v>
      </c>
      <c r="AH555" s="6">
        <f t="shared" si="3471"/>
        <v>0</v>
      </c>
      <c r="AI555" s="17">
        <f t="shared" si="3472"/>
        <v>0</v>
      </c>
      <c r="AJ555" s="17">
        <f t="shared" si="3473"/>
        <v>0</v>
      </c>
      <c r="AK555" s="20">
        <f t="shared" si="2939"/>
        <v>45</v>
      </c>
      <c r="AL555" s="20">
        <f t="shared" si="3017"/>
        <v>1395.35</v>
      </c>
      <c r="AM555" s="20"/>
      <c r="AN555" s="6">
        <f t="shared" si="3474"/>
        <v>0</v>
      </c>
      <c r="AO555" s="6">
        <f t="shared" si="3475"/>
        <v>0</v>
      </c>
      <c r="AP555" s="17">
        <f t="shared" si="3476"/>
        <v>0</v>
      </c>
      <c r="AQ555" s="17">
        <f t="shared" si="3477"/>
        <v>0</v>
      </c>
      <c r="AR555" s="6">
        <f t="shared" si="3478"/>
        <v>0</v>
      </c>
      <c r="AS555" s="6">
        <f t="shared" si="3479"/>
        <v>0</v>
      </c>
      <c r="AT555" s="6">
        <f t="shared" si="3480"/>
        <v>0</v>
      </c>
      <c r="AU555" s="6">
        <f t="shared" si="3481"/>
        <v>0</v>
      </c>
      <c r="AV555" s="6">
        <f t="shared" si="3482"/>
        <v>0</v>
      </c>
      <c r="AW555" s="6">
        <f t="shared" si="3483"/>
        <v>0</v>
      </c>
      <c r="AX555" s="6">
        <f t="shared" si="3484"/>
        <v>0</v>
      </c>
      <c r="AY555" s="6">
        <f t="shared" si="3485"/>
        <v>0</v>
      </c>
      <c r="AZ555" s="6">
        <f t="shared" si="3486"/>
        <v>0</v>
      </c>
      <c r="BA555" s="6">
        <f t="shared" si="3487"/>
        <v>0</v>
      </c>
      <c r="BB555" s="6">
        <f t="shared" si="3488"/>
        <v>0</v>
      </c>
      <c r="BC555" s="6">
        <f t="shared" si="3489"/>
        <v>0</v>
      </c>
      <c r="BD555" s="6">
        <f t="shared" si="3490"/>
        <v>0</v>
      </c>
      <c r="BE555" s="6">
        <f t="shared" si="3491"/>
        <v>0</v>
      </c>
      <c r="BF555" s="6">
        <f t="shared" si="3492"/>
        <v>0</v>
      </c>
      <c r="BG555" s="6">
        <f t="shared" si="3493"/>
        <v>0</v>
      </c>
      <c r="BH555" s="6">
        <f t="shared" si="3494"/>
        <v>0</v>
      </c>
      <c r="BI555" s="6">
        <f t="shared" si="3495"/>
        <v>0</v>
      </c>
      <c r="BJ555" s="6">
        <f t="shared" si="3496"/>
        <v>0</v>
      </c>
      <c r="BK555" s="17">
        <f t="shared" si="3497"/>
        <v>0</v>
      </c>
      <c r="BL555" s="6">
        <f t="shared" si="3498"/>
        <v>0</v>
      </c>
      <c r="BM555" s="6">
        <f t="shared" si="3499"/>
        <v>0</v>
      </c>
      <c r="BN555" s="6">
        <f t="shared" si="3500"/>
        <v>0</v>
      </c>
      <c r="BO555" s="6">
        <f t="shared" si="3501"/>
        <v>0</v>
      </c>
      <c r="BP555" s="36">
        <f t="shared" si="3502"/>
        <v>45</v>
      </c>
      <c r="BQ555" s="6">
        <f t="shared" si="3503"/>
        <v>0</v>
      </c>
      <c r="BR555" s="6">
        <f t="shared" si="3504"/>
        <v>0</v>
      </c>
      <c r="BS555" s="6">
        <f t="shared" si="3505"/>
        <v>0</v>
      </c>
      <c r="BT555" s="6">
        <f t="shared" si="3506"/>
        <v>0</v>
      </c>
      <c r="BU555" s="6">
        <f t="shared" si="3507"/>
        <v>0</v>
      </c>
      <c r="BV555" s="17">
        <f t="shared" si="3508"/>
        <v>0</v>
      </c>
      <c r="BW555" s="17">
        <f t="shared" si="3509"/>
        <v>0</v>
      </c>
      <c r="BX555" s="6">
        <f t="shared" si="3510"/>
        <v>0</v>
      </c>
      <c r="BY555" s="6">
        <f t="shared" si="3511"/>
        <v>0</v>
      </c>
      <c r="BZ555" s="6">
        <f t="shared" si="3512"/>
        <v>0</v>
      </c>
      <c r="CA555" s="6">
        <f t="shared" si="3513"/>
        <v>0</v>
      </c>
      <c r="CB555" s="6">
        <f t="shared" si="3514"/>
        <v>0</v>
      </c>
      <c r="CC555" s="6">
        <f t="shared" si="3515"/>
        <v>0</v>
      </c>
      <c r="CD555" s="6">
        <f t="shared" si="3516"/>
        <v>0</v>
      </c>
      <c r="CE555" s="6">
        <f t="shared" si="3517"/>
        <v>0</v>
      </c>
      <c r="CF555" s="6">
        <f t="shared" si="3518"/>
        <v>0</v>
      </c>
      <c r="CG555" s="6">
        <f t="shared" si="3519"/>
        <v>0</v>
      </c>
      <c r="CH555" s="6">
        <f t="shared" si="3520"/>
        <v>0</v>
      </c>
      <c r="CI555" s="6">
        <f t="shared" si="3521"/>
        <v>0</v>
      </c>
      <c r="CJ555" s="6">
        <f t="shared" si="3522"/>
        <v>0</v>
      </c>
      <c r="CK555" s="6">
        <f t="shared" si="3523"/>
        <v>0</v>
      </c>
      <c r="CL555" s="6">
        <f t="shared" si="3524"/>
        <v>0</v>
      </c>
      <c r="CM555" s="6">
        <f t="shared" si="3525"/>
        <v>0</v>
      </c>
      <c r="CN555" s="6">
        <f t="shared" si="3526"/>
        <v>0</v>
      </c>
      <c r="CO555" s="6">
        <f t="shared" si="3527"/>
        <v>0</v>
      </c>
      <c r="CP555" s="6">
        <f t="shared" si="3528"/>
        <v>0</v>
      </c>
      <c r="CQ555" s="6">
        <f t="shared" si="3529"/>
        <v>0</v>
      </c>
      <c r="CR555" s="6">
        <f t="shared" si="3530"/>
        <v>0</v>
      </c>
      <c r="CS555" s="6">
        <f t="shared" si="3531"/>
        <v>0</v>
      </c>
      <c r="CT555" s="6">
        <f t="shared" si="3532"/>
        <v>0</v>
      </c>
      <c r="CU555" s="6">
        <f t="shared" si="3533"/>
        <v>0</v>
      </c>
      <c r="CV555" s="6">
        <f t="shared" si="3534"/>
        <v>0</v>
      </c>
      <c r="CW555" s="6">
        <f t="shared" si="3535"/>
        <v>0</v>
      </c>
      <c r="CX555" s="6">
        <f t="shared" si="3536"/>
        <v>0</v>
      </c>
      <c r="CY555" s="6">
        <f t="shared" si="3537"/>
        <v>0</v>
      </c>
      <c r="CZ555" s="17">
        <f t="shared" si="3538"/>
        <v>0</v>
      </c>
      <c r="DA555" s="6">
        <f t="shared" si="3539"/>
        <v>0</v>
      </c>
      <c r="DB555" s="6">
        <f t="shared" si="3540"/>
        <v>0</v>
      </c>
      <c r="DC555" s="6">
        <f t="shared" si="3541"/>
        <v>0</v>
      </c>
      <c r="DD555" s="133">
        <f t="shared" si="3542"/>
        <v>0</v>
      </c>
      <c r="DE555" s="133">
        <f t="shared" si="3543"/>
        <v>0</v>
      </c>
      <c r="DF555" s="133">
        <f t="shared" si="3544"/>
        <v>0</v>
      </c>
      <c r="DG555" s="133">
        <f t="shared" si="3545"/>
        <v>0</v>
      </c>
      <c r="DH555" s="56"/>
      <c r="DI555" s="56"/>
      <c r="DJ555" s="56"/>
      <c r="DK555" s="56"/>
      <c r="DL555" s="56"/>
    </row>
    <row r="556" spans="1:116" s="31" customFormat="1" ht="29.25" customHeight="1" thickTop="1" thickBot="1" x14ac:dyDescent="0.35">
      <c r="A556" s="4">
        <v>44549</v>
      </c>
      <c r="B556" s="5" t="s">
        <v>593</v>
      </c>
      <c r="C556" s="5" t="s">
        <v>29</v>
      </c>
      <c r="D556" s="5" t="s">
        <v>11</v>
      </c>
      <c r="E556" s="5" t="s">
        <v>542</v>
      </c>
      <c r="F556" s="5" t="s">
        <v>1</v>
      </c>
      <c r="G556" s="35" t="s">
        <v>676</v>
      </c>
      <c r="H556" s="53">
        <v>57</v>
      </c>
      <c r="I556" s="82">
        <v>57</v>
      </c>
      <c r="J556" s="17">
        <v>55</v>
      </c>
      <c r="K556" s="17">
        <f t="shared" si="3012"/>
        <v>1817.6</v>
      </c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68">
        <v>55</v>
      </c>
      <c r="AC556" s="17"/>
      <c r="AD556" s="125"/>
      <c r="AE556" s="125"/>
      <c r="AF556" s="123"/>
      <c r="AG556" s="119">
        <f t="shared" si="3470"/>
        <v>55</v>
      </c>
      <c r="AH556" s="6">
        <f t="shared" si="3471"/>
        <v>0</v>
      </c>
      <c r="AI556" s="17">
        <f t="shared" si="3472"/>
        <v>0</v>
      </c>
      <c r="AJ556" s="17">
        <f t="shared" si="3473"/>
        <v>0</v>
      </c>
      <c r="AK556" s="20">
        <f t="shared" si="2939"/>
        <v>55</v>
      </c>
      <c r="AL556" s="20">
        <f t="shared" si="3017"/>
        <v>1450.35</v>
      </c>
      <c r="AM556" s="20"/>
      <c r="AN556" s="6">
        <f t="shared" si="3474"/>
        <v>0</v>
      </c>
      <c r="AO556" s="6">
        <f t="shared" si="3475"/>
        <v>0</v>
      </c>
      <c r="AP556" s="17">
        <f t="shared" si="3476"/>
        <v>0</v>
      </c>
      <c r="AQ556" s="17">
        <f t="shared" si="3477"/>
        <v>0</v>
      </c>
      <c r="AR556" s="6">
        <f t="shared" si="3478"/>
        <v>0</v>
      </c>
      <c r="AS556" s="6">
        <f t="shared" si="3479"/>
        <v>0</v>
      </c>
      <c r="AT556" s="6">
        <f t="shared" si="3480"/>
        <v>0</v>
      </c>
      <c r="AU556" s="6">
        <f t="shared" si="3481"/>
        <v>0</v>
      </c>
      <c r="AV556" s="6">
        <f t="shared" si="3482"/>
        <v>0</v>
      </c>
      <c r="AW556" s="6">
        <f t="shared" si="3483"/>
        <v>0</v>
      </c>
      <c r="AX556" s="6">
        <f t="shared" si="3484"/>
        <v>0</v>
      </c>
      <c r="AY556" s="6">
        <f t="shared" si="3485"/>
        <v>0</v>
      </c>
      <c r="AZ556" s="6">
        <f t="shared" si="3486"/>
        <v>0</v>
      </c>
      <c r="BA556" s="6">
        <f t="shared" si="3487"/>
        <v>0</v>
      </c>
      <c r="BB556" s="6">
        <f t="shared" si="3488"/>
        <v>0</v>
      </c>
      <c r="BC556" s="6">
        <f t="shared" si="3489"/>
        <v>0</v>
      </c>
      <c r="BD556" s="6">
        <f t="shared" si="3490"/>
        <v>0</v>
      </c>
      <c r="BE556" s="6">
        <f t="shared" si="3491"/>
        <v>0</v>
      </c>
      <c r="BF556" s="6">
        <f t="shared" si="3492"/>
        <v>0</v>
      </c>
      <c r="BG556" s="6">
        <f t="shared" si="3493"/>
        <v>0</v>
      </c>
      <c r="BH556" s="6">
        <f t="shared" si="3494"/>
        <v>0</v>
      </c>
      <c r="BI556" s="6">
        <f t="shared" si="3495"/>
        <v>0</v>
      </c>
      <c r="BJ556" s="6">
        <f t="shared" si="3496"/>
        <v>0</v>
      </c>
      <c r="BK556" s="17">
        <f t="shared" si="3497"/>
        <v>0</v>
      </c>
      <c r="BL556" s="6">
        <f t="shared" si="3498"/>
        <v>0</v>
      </c>
      <c r="BM556" s="6">
        <f t="shared" si="3499"/>
        <v>0</v>
      </c>
      <c r="BN556" s="6">
        <f t="shared" si="3500"/>
        <v>0</v>
      </c>
      <c r="BO556" s="6">
        <f t="shared" si="3501"/>
        <v>0</v>
      </c>
      <c r="BP556" s="6">
        <f t="shared" si="3502"/>
        <v>0</v>
      </c>
      <c r="BQ556" s="6">
        <f t="shared" si="3503"/>
        <v>0</v>
      </c>
      <c r="BR556" s="6">
        <f t="shared" si="3504"/>
        <v>0</v>
      </c>
      <c r="BS556" s="6">
        <f t="shared" si="3505"/>
        <v>0</v>
      </c>
      <c r="BT556" s="6">
        <f t="shared" si="3506"/>
        <v>0</v>
      </c>
      <c r="BU556" s="6">
        <f t="shared" si="3507"/>
        <v>0</v>
      </c>
      <c r="BV556" s="17">
        <f t="shared" si="3508"/>
        <v>0</v>
      </c>
      <c r="BW556" s="17">
        <f t="shared" si="3509"/>
        <v>0</v>
      </c>
      <c r="BX556" s="6">
        <f t="shared" si="3510"/>
        <v>0</v>
      </c>
      <c r="BY556" s="6">
        <f t="shared" si="3511"/>
        <v>0</v>
      </c>
      <c r="BZ556" s="6">
        <f t="shared" si="3512"/>
        <v>0</v>
      </c>
      <c r="CA556" s="6">
        <f t="shared" si="3513"/>
        <v>0</v>
      </c>
      <c r="CB556" s="6">
        <f t="shared" si="3514"/>
        <v>0</v>
      </c>
      <c r="CC556" s="6">
        <f t="shared" si="3515"/>
        <v>0</v>
      </c>
      <c r="CD556" s="6">
        <f t="shared" si="3516"/>
        <v>0</v>
      </c>
      <c r="CE556" s="6">
        <f t="shared" si="3517"/>
        <v>0</v>
      </c>
      <c r="CF556" s="6">
        <f t="shared" si="3518"/>
        <v>0</v>
      </c>
      <c r="CG556" s="6">
        <f t="shared" si="3519"/>
        <v>0</v>
      </c>
      <c r="CH556" s="6">
        <f t="shared" si="3520"/>
        <v>0</v>
      </c>
      <c r="CI556" s="6">
        <f t="shared" si="3521"/>
        <v>0</v>
      </c>
      <c r="CJ556" s="6">
        <f t="shared" si="3522"/>
        <v>0</v>
      </c>
      <c r="CK556" s="6">
        <f t="shared" si="3523"/>
        <v>0</v>
      </c>
      <c r="CL556" s="6">
        <f t="shared" si="3524"/>
        <v>0</v>
      </c>
      <c r="CM556" s="6">
        <f t="shared" si="3525"/>
        <v>0</v>
      </c>
      <c r="CN556" s="6">
        <f t="shared" si="3526"/>
        <v>0</v>
      </c>
      <c r="CO556" s="6">
        <f t="shared" si="3527"/>
        <v>0</v>
      </c>
      <c r="CP556" s="6">
        <f t="shared" si="3528"/>
        <v>0</v>
      </c>
      <c r="CQ556" s="6">
        <f t="shared" si="3529"/>
        <v>0</v>
      </c>
      <c r="CR556" s="6">
        <f t="shared" si="3530"/>
        <v>0</v>
      </c>
      <c r="CS556" s="6">
        <f t="shared" si="3531"/>
        <v>0</v>
      </c>
      <c r="CT556" s="6">
        <f t="shared" si="3532"/>
        <v>0</v>
      </c>
      <c r="CU556" s="6">
        <f t="shared" si="3533"/>
        <v>0</v>
      </c>
      <c r="CV556" s="6">
        <f t="shared" si="3534"/>
        <v>0</v>
      </c>
      <c r="CW556" s="6">
        <f t="shared" si="3535"/>
        <v>0</v>
      </c>
      <c r="CX556" s="6">
        <f t="shared" si="3536"/>
        <v>0</v>
      </c>
      <c r="CY556" s="6">
        <f t="shared" si="3537"/>
        <v>0</v>
      </c>
      <c r="CZ556" s="68">
        <f t="shared" si="3538"/>
        <v>55</v>
      </c>
      <c r="DA556" s="6">
        <f t="shared" si="3539"/>
        <v>0</v>
      </c>
      <c r="DB556" s="6">
        <f t="shared" si="3540"/>
        <v>0</v>
      </c>
      <c r="DC556" s="6">
        <f t="shared" si="3541"/>
        <v>0</v>
      </c>
      <c r="DD556" s="133">
        <f t="shared" si="3542"/>
        <v>0</v>
      </c>
      <c r="DE556" s="133">
        <f t="shared" si="3543"/>
        <v>0</v>
      </c>
      <c r="DF556" s="133">
        <f t="shared" si="3544"/>
        <v>0</v>
      </c>
      <c r="DG556" s="133">
        <f t="shared" si="3545"/>
        <v>0</v>
      </c>
      <c r="DH556" s="56"/>
      <c r="DI556" s="56"/>
      <c r="DJ556" s="56"/>
      <c r="DK556" s="56"/>
      <c r="DL556" s="56"/>
    </row>
    <row r="557" spans="1:116" s="31" customFormat="1" ht="29.25" customHeight="1" thickTop="1" thickBot="1" x14ac:dyDescent="0.35">
      <c r="A557" s="4">
        <v>44549</v>
      </c>
      <c r="B557" s="5" t="s">
        <v>599</v>
      </c>
      <c r="C557" s="5" t="s">
        <v>29</v>
      </c>
      <c r="D557" s="5" t="s">
        <v>11</v>
      </c>
      <c r="E557" s="5" t="s">
        <v>542</v>
      </c>
      <c r="F557" s="5" t="s">
        <v>1</v>
      </c>
      <c r="G557" s="35" t="s">
        <v>677</v>
      </c>
      <c r="H557" s="53">
        <v>46</v>
      </c>
      <c r="I557" s="82">
        <v>46</v>
      </c>
      <c r="J557" s="17">
        <v>44</v>
      </c>
      <c r="K557" s="17">
        <f t="shared" si="3012"/>
        <v>1861.6</v>
      </c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68">
        <v>44</v>
      </c>
      <c r="AD557" s="125"/>
      <c r="AE557" s="125"/>
      <c r="AF557" s="123"/>
      <c r="AG557" s="119">
        <f t="shared" si="3470"/>
        <v>44</v>
      </c>
      <c r="AH557" s="6">
        <f t="shared" si="3471"/>
        <v>0</v>
      </c>
      <c r="AI557" s="17">
        <f t="shared" si="3472"/>
        <v>0</v>
      </c>
      <c r="AJ557" s="17">
        <f t="shared" si="3473"/>
        <v>0</v>
      </c>
      <c r="AK557" s="20">
        <f t="shared" si="2939"/>
        <v>44</v>
      </c>
      <c r="AL557" s="20">
        <f t="shared" si="3017"/>
        <v>1494.35</v>
      </c>
      <c r="AM557" s="20"/>
      <c r="AN557" s="6">
        <f t="shared" si="3474"/>
        <v>0</v>
      </c>
      <c r="AO557" s="6">
        <f t="shared" si="3475"/>
        <v>0</v>
      </c>
      <c r="AP557" s="17">
        <f t="shared" si="3476"/>
        <v>0</v>
      </c>
      <c r="AQ557" s="17">
        <f t="shared" si="3477"/>
        <v>0</v>
      </c>
      <c r="AR557" s="6">
        <f t="shared" si="3478"/>
        <v>0</v>
      </c>
      <c r="AS557" s="6">
        <f t="shared" si="3479"/>
        <v>0</v>
      </c>
      <c r="AT557" s="6">
        <f t="shared" si="3480"/>
        <v>0</v>
      </c>
      <c r="AU557" s="6">
        <f t="shared" si="3481"/>
        <v>0</v>
      </c>
      <c r="AV557" s="6">
        <f t="shared" si="3482"/>
        <v>0</v>
      </c>
      <c r="AW557" s="6">
        <f t="shared" si="3483"/>
        <v>0</v>
      </c>
      <c r="AX557" s="6">
        <f t="shared" si="3484"/>
        <v>0</v>
      </c>
      <c r="AY557" s="6">
        <f t="shared" si="3485"/>
        <v>0</v>
      </c>
      <c r="AZ557" s="6">
        <f t="shared" si="3486"/>
        <v>0</v>
      </c>
      <c r="BA557" s="6">
        <f t="shared" si="3487"/>
        <v>0</v>
      </c>
      <c r="BB557" s="6">
        <f t="shared" si="3488"/>
        <v>0</v>
      </c>
      <c r="BC557" s="6">
        <f t="shared" si="3489"/>
        <v>0</v>
      </c>
      <c r="BD557" s="6">
        <f t="shared" si="3490"/>
        <v>0</v>
      </c>
      <c r="BE557" s="6">
        <f t="shared" si="3491"/>
        <v>0</v>
      </c>
      <c r="BF557" s="6">
        <f t="shared" si="3492"/>
        <v>0</v>
      </c>
      <c r="BG557" s="6">
        <f t="shared" si="3493"/>
        <v>0</v>
      </c>
      <c r="BH557" s="6">
        <f t="shared" si="3494"/>
        <v>0</v>
      </c>
      <c r="BI557" s="6">
        <f t="shared" si="3495"/>
        <v>0</v>
      </c>
      <c r="BJ557" s="6">
        <f t="shared" si="3496"/>
        <v>0</v>
      </c>
      <c r="BK557" s="17">
        <f t="shared" si="3497"/>
        <v>0</v>
      </c>
      <c r="BL557" s="6">
        <f t="shared" si="3498"/>
        <v>0</v>
      </c>
      <c r="BM557" s="6">
        <f t="shared" si="3499"/>
        <v>0</v>
      </c>
      <c r="BN557" s="6">
        <f t="shared" si="3500"/>
        <v>0</v>
      </c>
      <c r="BO557" s="6">
        <f t="shared" si="3501"/>
        <v>0</v>
      </c>
      <c r="BP557" s="6">
        <f t="shared" si="3502"/>
        <v>0</v>
      </c>
      <c r="BQ557" s="6">
        <f t="shared" si="3503"/>
        <v>0</v>
      </c>
      <c r="BR557" s="6">
        <f t="shared" si="3504"/>
        <v>0</v>
      </c>
      <c r="BS557" s="6">
        <f t="shared" si="3505"/>
        <v>0</v>
      </c>
      <c r="BT557" s="6">
        <f t="shared" si="3506"/>
        <v>0</v>
      </c>
      <c r="BU557" s="6">
        <f t="shared" si="3507"/>
        <v>0</v>
      </c>
      <c r="BV557" s="17">
        <f t="shared" si="3508"/>
        <v>0</v>
      </c>
      <c r="BW557" s="17">
        <f t="shared" si="3509"/>
        <v>0</v>
      </c>
      <c r="BX557" s="6">
        <f t="shared" si="3510"/>
        <v>0</v>
      </c>
      <c r="BY557" s="6">
        <f t="shared" si="3511"/>
        <v>0</v>
      </c>
      <c r="BZ557" s="6">
        <f t="shared" si="3512"/>
        <v>0</v>
      </c>
      <c r="CA557" s="6">
        <f t="shared" si="3513"/>
        <v>0</v>
      </c>
      <c r="CB557" s="6">
        <f t="shared" si="3514"/>
        <v>0</v>
      </c>
      <c r="CC557" s="6">
        <f t="shared" si="3515"/>
        <v>0</v>
      </c>
      <c r="CD557" s="6">
        <f t="shared" si="3516"/>
        <v>0</v>
      </c>
      <c r="CE557" s="6">
        <f t="shared" si="3517"/>
        <v>0</v>
      </c>
      <c r="CF557" s="6">
        <f t="shared" si="3518"/>
        <v>0</v>
      </c>
      <c r="CG557" s="6">
        <f t="shared" si="3519"/>
        <v>0</v>
      </c>
      <c r="CH557" s="6">
        <f t="shared" si="3520"/>
        <v>0</v>
      </c>
      <c r="CI557" s="6">
        <f t="shared" si="3521"/>
        <v>0</v>
      </c>
      <c r="CJ557" s="6">
        <f t="shared" si="3522"/>
        <v>0</v>
      </c>
      <c r="CK557" s="6">
        <f t="shared" si="3523"/>
        <v>0</v>
      </c>
      <c r="CL557" s="6">
        <f t="shared" si="3524"/>
        <v>0</v>
      </c>
      <c r="CM557" s="6">
        <f t="shared" si="3525"/>
        <v>0</v>
      </c>
      <c r="CN557" s="6">
        <f t="shared" si="3526"/>
        <v>0</v>
      </c>
      <c r="CO557" s="6">
        <f t="shared" si="3527"/>
        <v>0</v>
      </c>
      <c r="CP557" s="6">
        <f t="shared" si="3528"/>
        <v>0</v>
      </c>
      <c r="CQ557" s="6">
        <f t="shared" si="3529"/>
        <v>0</v>
      </c>
      <c r="CR557" s="6">
        <f t="shared" si="3530"/>
        <v>0</v>
      </c>
      <c r="CS557" s="6">
        <f t="shared" si="3531"/>
        <v>0</v>
      </c>
      <c r="CT557" s="6">
        <f t="shared" si="3532"/>
        <v>0</v>
      </c>
      <c r="CU557" s="6">
        <f t="shared" si="3533"/>
        <v>0</v>
      </c>
      <c r="CV557" s="6">
        <f t="shared" si="3534"/>
        <v>0</v>
      </c>
      <c r="CW557" s="6">
        <f t="shared" si="3535"/>
        <v>0</v>
      </c>
      <c r="CX557" s="6">
        <f t="shared" si="3536"/>
        <v>0</v>
      </c>
      <c r="CY557" s="6">
        <f t="shared" si="3537"/>
        <v>0</v>
      </c>
      <c r="CZ557" s="17">
        <f t="shared" si="3538"/>
        <v>0</v>
      </c>
      <c r="DA557" s="6">
        <f t="shared" si="3539"/>
        <v>0</v>
      </c>
      <c r="DB557" s="6">
        <f t="shared" si="3540"/>
        <v>0</v>
      </c>
      <c r="DC557" s="6">
        <f t="shared" si="3541"/>
        <v>0</v>
      </c>
      <c r="DD557" s="138">
        <f t="shared" si="3542"/>
        <v>44</v>
      </c>
      <c r="DE557" s="133">
        <f t="shared" si="3543"/>
        <v>0</v>
      </c>
      <c r="DF557" s="133">
        <f t="shared" si="3544"/>
        <v>0</v>
      </c>
      <c r="DG557" s="133">
        <f t="shared" si="3545"/>
        <v>0</v>
      </c>
      <c r="DH557" s="56"/>
      <c r="DI557" s="56"/>
      <c r="DJ557" s="56"/>
      <c r="DK557" s="56"/>
      <c r="DL557" s="56"/>
    </row>
    <row r="558" spans="1:116" s="31" customFormat="1" ht="29.25" customHeight="1" thickTop="1" thickBot="1" x14ac:dyDescent="0.35">
      <c r="A558" s="4">
        <v>44550</v>
      </c>
      <c r="B558" s="51" t="s">
        <v>23</v>
      </c>
      <c r="C558" s="5" t="s">
        <v>502</v>
      </c>
      <c r="D558" s="5" t="s">
        <v>11</v>
      </c>
      <c r="E558" s="5" t="s">
        <v>64</v>
      </c>
      <c r="F558" s="5" t="s">
        <v>30</v>
      </c>
      <c r="G558" s="35" t="s">
        <v>683</v>
      </c>
      <c r="H558" s="53">
        <v>55.25</v>
      </c>
      <c r="I558" s="81">
        <v>-55.25</v>
      </c>
      <c r="J558" s="72">
        <v>-56.25</v>
      </c>
      <c r="K558" s="17">
        <f t="shared" si="3012"/>
        <v>1805.35</v>
      </c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72">
        <v>-56.25</v>
      </c>
      <c r="X558" s="17"/>
      <c r="Y558" s="17"/>
      <c r="Z558" s="17"/>
      <c r="AA558" s="17"/>
      <c r="AB558" s="17"/>
      <c r="AC558" s="17"/>
      <c r="AD558" s="125"/>
      <c r="AE558" s="125"/>
      <c r="AF558" s="123"/>
      <c r="AG558" s="117">
        <f t="shared" si="3470"/>
        <v>0</v>
      </c>
      <c r="AH558" s="6">
        <f t="shared" si="3471"/>
        <v>0</v>
      </c>
      <c r="AI558" s="17">
        <f t="shared" si="3472"/>
        <v>0</v>
      </c>
      <c r="AJ558" s="72">
        <f t="shared" si="3473"/>
        <v>-56.25</v>
      </c>
      <c r="AK558" s="20">
        <f t="shared" si="2939"/>
        <v>0</v>
      </c>
      <c r="AL558" s="20">
        <f t="shared" si="3017"/>
        <v>1494.35</v>
      </c>
      <c r="AM558" s="20"/>
      <c r="AN558" s="6">
        <f t="shared" si="3474"/>
        <v>0</v>
      </c>
      <c r="AO558" s="6">
        <f t="shared" si="3475"/>
        <v>0</v>
      </c>
      <c r="AP558" s="17">
        <f t="shared" si="3476"/>
        <v>0</v>
      </c>
      <c r="AQ558" s="17">
        <f t="shared" si="3477"/>
        <v>0</v>
      </c>
      <c r="AR558" s="6">
        <f t="shared" si="3478"/>
        <v>0</v>
      </c>
      <c r="AS558" s="6">
        <f t="shared" si="3479"/>
        <v>0</v>
      </c>
      <c r="AT558" s="6">
        <f t="shared" si="3480"/>
        <v>0</v>
      </c>
      <c r="AU558" s="6">
        <f t="shared" si="3481"/>
        <v>0</v>
      </c>
      <c r="AV558" s="6">
        <f t="shared" si="3482"/>
        <v>0</v>
      </c>
      <c r="AW558" s="6">
        <f t="shared" si="3483"/>
        <v>0</v>
      </c>
      <c r="AX558" s="6">
        <f t="shared" si="3484"/>
        <v>0</v>
      </c>
      <c r="AY558" s="6">
        <f t="shared" si="3485"/>
        <v>0</v>
      </c>
      <c r="AZ558" s="6">
        <f t="shared" si="3486"/>
        <v>0</v>
      </c>
      <c r="BA558" s="6">
        <f t="shared" si="3487"/>
        <v>0</v>
      </c>
      <c r="BB558" s="6">
        <f t="shared" si="3488"/>
        <v>0</v>
      </c>
      <c r="BC558" s="6">
        <f t="shared" si="3489"/>
        <v>0</v>
      </c>
      <c r="BD558" s="6">
        <f t="shared" si="3490"/>
        <v>0</v>
      </c>
      <c r="BE558" s="6">
        <f t="shared" si="3491"/>
        <v>0</v>
      </c>
      <c r="BF558" s="6">
        <f t="shared" si="3492"/>
        <v>0</v>
      </c>
      <c r="BG558" s="6">
        <f t="shared" si="3493"/>
        <v>0</v>
      </c>
      <c r="BH558" s="6">
        <f t="shared" si="3494"/>
        <v>0</v>
      </c>
      <c r="BI558" s="6">
        <f t="shared" si="3495"/>
        <v>0</v>
      </c>
      <c r="BJ558" s="6">
        <f t="shared" si="3496"/>
        <v>0</v>
      </c>
      <c r="BK558" s="17">
        <f t="shared" si="3497"/>
        <v>0</v>
      </c>
      <c r="BL558" s="6">
        <f t="shared" si="3498"/>
        <v>0</v>
      </c>
      <c r="BM558" s="6">
        <f t="shared" si="3499"/>
        <v>0</v>
      </c>
      <c r="BN558" s="6">
        <f t="shared" si="3500"/>
        <v>0</v>
      </c>
      <c r="BO558" s="6">
        <f t="shared" si="3501"/>
        <v>0</v>
      </c>
      <c r="BP558" s="6">
        <f t="shared" si="3502"/>
        <v>0</v>
      </c>
      <c r="BQ558" s="6">
        <f t="shared" si="3503"/>
        <v>0</v>
      </c>
      <c r="BR558" s="6">
        <f t="shared" si="3504"/>
        <v>0</v>
      </c>
      <c r="BS558" s="6">
        <f t="shared" si="3505"/>
        <v>0</v>
      </c>
      <c r="BT558" s="6">
        <f t="shared" si="3506"/>
        <v>0</v>
      </c>
      <c r="BU558" s="6">
        <f t="shared" si="3507"/>
        <v>0</v>
      </c>
      <c r="BV558" s="17">
        <f t="shared" si="3508"/>
        <v>0</v>
      </c>
      <c r="BW558" s="17">
        <f t="shared" si="3509"/>
        <v>0</v>
      </c>
      <c r="BX558" s="6">
        <f t="shared" si="3510"/>
        <v>0</v>
      </c>
      <c r="BY558" s="6">
        <f t="shared" si="3511"/>
        <v>0</v>
      </c>
      <c r="BZ558" s="6">
        <f t="shared" si="3512"/>
        <v>0</v>
      </c>
      <c r="CA558" s="6">
        <f t="shared" si="3513"/>
        <v>0</v>
      </c>
      <c r="CB558" s="6">
        <f t="shared" si="3514"/>
        <v>0</v>
      </c>
      <c r="CC558" s="6">
        <f t="shared" si="3515"/>
        <v>0</v>
      </c>
      <c r="CD558" s="6">
        <f t="shared" si="3516"/>
        <v>0</v>
      </c>
      <c r="CE558" s="6">
        <f t="shared" si="3517"/>
        <v>0</v>
      </c>
      <c r="CF558" s="6">
        <f t="shared" si="3518"/>
        <v>0</v>
      </c>
      <c r="CG558" s="6">
        <f t="shared" si="3519"/>
        <v>0</v>
      </c>
      <c r="CH558" s="6">
        <f t="shared" si="3520"/>
        <v>0</v>
      </c>
      <c r="CI558" s="79">
        <f t="shared" si="3521"/>
        <v>-56.25</v>
      </c>
      <c r="CJ558" s="6">
        <f t="shared" si="3522"/>
        <v>0</v>
      </c>
      <c r="CK558" s="6">
        <f t="shared" si="3523"/>
        <v>0</v>
      </c>
      <c r="CL558" s="6">
        <f t="shared" si="3524"/>
        <v>0</v>
      </c>
      <c r="CM558" s="6">
        <f t="shared" si="3525"/>
        <v>0</v>
      </c>
      <c r="CN558" s="6">
        <f t="shared" si="3526"/>
        <v>0</v>
      </c>
      <c r="CO558" s="6">
        <f t="shared" si="3527"/>
        <v>0</v>
      </c>
      <c r="CP558" s="6">
        <f t="shared" si="3528"/>
        <v>0</v>
      </c>
      <c r="CQ558" s="6">
        <f t="shared" si="3529"/>
        <v>0</v>
      </c>
      <c r="CR558" s="6">
        <f t="shared" si="3530"/>
        <v>0</v>
      </c>
      <c r="CS558" s="6">
        <f t="shared" si="3531"/>
        <v>0</v>
      </c>
      <c r="CT558" s="6">
        <f t="shared" si="3532"/>
        <v>0</v>
      </c>
      <c r="CU558" s="6">
        <f t="shared" si="3533"/>
        <v>0</v>
      </c>
      <c r="CV558" s="6">
        <f t="shared" si="3534"/>
        <v>0</v>
      </c>
      <c r="CW558" s="6">
        <f t="shared" si="3535"/>
        <v>0</v>
      </c>
      <c r="CX558" s="6">
        <f t="shared" si="3536"/>
        <v>0</v>
      </c>
      <c r="CY558" s="6">
        <f t="shared" si="3537"/>
        <v>0</v>
      </c>
      <c r="CZ558" s="17">
        <f t="shared" si="3538"/>
        <v>0</v>
      </c>
      <c r="DA558" s="6">
        <f t="shared" si="3539"/>
        <v>0</v>
      </c>
      <c r="DB558" s="6">
        <f t="shared" si="3540"/>
        <v>0</v>
      </c>
      <c r="DC558" s="6">
        <f t="shared" si="3541"/>
        <v>0</v>
      </c>
      <c r="DD558" s="133">
        <f t="shared" si="3542"/>
        <v>0</v>
      </c>
      <c r="DE558" s="133">
        <f t="shared" si="3543"/>
        <v>0</v>
      </c>
      <c r="DF558" s="133">
        <f t="shared" si="3544"/>
        <v>0</v>
      </c>
      <c r="DG558" s="133">
        <f t="shared" si="3545"/>
        <v>0</v>
      </c>
      <c r="DH558" s="56"/>
      <c r="DI558" s="56"/>
      <c r="DJ558" s="56"/>
      <c r="DK558" s="56"/>
      <c r="DL558" s="56"/>
    </row>
    <row r="559" spans="1:116" s="31" customFormat="1" ht="29.25" customHeight="1" thickTop="1" thickBot="1" x14ac:dyDescent="0.35">
      <c r="A559" s="4">
        <v>44550</v>
      </c>
      <c r="B559" s="5" t="s">
        <v>25</v>
      </c>
      <c r="C559" s="5" t="s">
        <v>502</v>
      </c>
      <c r="D559" s="12" t="s">
        <v>11</v>
      </c>
      <c r="E559" s="5" t="s">
        <v>65</v>
      </c>
      <c r="F559" s="5" t="s">
        <v>30</v>
      </c>
      <c r="G559" s="35" t="s">
        <v>684</v>
      </c>
      <c r="H559" s="53">
        <v>54.25</v>
      </c>
      <c r="I559" s="82">
        <v>45.75</v>
      </c>
      <c r="J559" s="17">
        <v>43.75</v>
      </c>
      <c r="K559" s="17">
        <f t="shared" si="3012"/>
        <v>1849.1</v>
      </c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68">
        <v>43.75</v>
      </c>
      <c r="Y559" s="17"/>
      <c r="Z559" s="17"/>
      <c r="AA559" s="17"/>
      <c r="AB559" s="17"/>
      <c r="AC559" s="17"/>
      <c r="AD559" s="125"/>
      <c r="AE559" s="125"/>
      <c r="AF559" s="123"/>
      <c r="AG559" s="117">
        <f t="shared" si="3470"/>
        <v>0</v>
      </c>
      <c r="AH559" s="6">
        <f t="shared" si="3471"/>
        <v>0</v>
      </c>
      <c r="AI559" s="17">
        <f t="shared" si="3472"/>
        <v>0</v>
      </c>
      <c r="AJ559" s="68">
        <f t="shared" si="3473"/>
        <v>43.75</v>
      </c>
      <c r="AK559" s="20">
        <f t="shared" si="2939"/>
        <v>0</v>
      </c>
      <c r="AL559" s="20">
        <f t="shared" si="3017"/>
        <v>1494.35</v>
      </c>
      <c r="AM559" s="20"/>
      <c r="AN559" s="6">
        <f t="shared" si="3474"/>
        <v>0</v>
      </c>
      <c r="AO559" s="6">
        <f t="shared" si="3475"/>
        <v>0</v>
      </c>
      <c r="AP559" s="17">
        <f t="shared" si="3476"/>
        <v>0</v>
      </c>
      <c r="AQ559" s="17">
        <f t="shared" si="3477"/>
        <v>0</v>
      </c>
      <c r="AR559" s="6">
        <f t="shared" si="3478"/>
        <v>0</v>
      </c>
      <c r="AS559" s="6">
        <f t="shared" si="3479"/>
        <v>0</v>
      </c>
      <c r="AT559" s="6">
        <f t="shared" si="3480"/>
        <v>0</v>
      </c>
      <c r="AU559" s="6">
        <f t="shared" si="3481"/>
        <v>0</v>
      </c>
      <c r="AV559" s="6">
        <f t="shared" si="3482"/>
        <v>0</v>
      </c>
      <c r="AW559" s="6">
        <f t="shared" si="3483"/>
        <v>0</v>
      </c>
      <c r="AX559" s="6">
        <f t="shared" si="3484"/>
        <v>0</v>
      </c>
      <c r="AY559" s="6">
        <f t="shared" si="3485"/>
        <v>0</v>
      </c>
      <c r="AZ559" s="6">
        <f t="shared" si="3486"/>
        <v>0</v>
      </c>
      <c r="BA559" s="6">
        <f t="shared" si="3487"/>
        <v>0</v>
      </c>
      <c r="BB559" s="6">
        <f t="shared" si="3488"/>
        <v>0</v>
      </c>
      <c r="BC559" s="6">
        <f t="shared" si="3489"/>
        <v>0</v>
      </c>
      <c r="BD559" s="6">
        <f t="shared" si="3490"/>
        <v>0</v>
      </c>
      <c r="BE559" s="6">
        <f t="shared" si="3491"/>
        <v>0</v>
      </c>
      <c r="BF559" s="6">
        <f t="shared" si="3492"/>
        <v>0</v>
      </c>
      <c r="BG559" s="6">
        <f t="shared" si="3493"/>
        <v>0</v>
      </c>
      <c r="BH559" s="6">
        <f t="shared" si="3494"/>
        <v>0</v>
      </c>
      <c r="BI559" s="6">
        <f t="shared" si="3495"/>
        <v>0</v>
      </c>
      <c r="BJ559" s="6">
        <f t="shared" si="3496"/>
        <v>0</v>
      </c>
      <c r="BK559" s="17">
        <f t="shared" si="3497"/>
        <v>0</v>
      </c>
      <c r="BL559" s="6">
        <f t="shared" si="3498"/>
        <v>0</v>
      </c>
      <c r="BM559" s="6">
        <f t="shared" si="3499"/>
        <v>0</v>
      </c>
      <c r="BN559" s="6">
        <f t="shared" si="3500"/>
        <v>0</v>
      </c>
      <c r="BO559" s="6">
        <f t="shared" si="3501"/>
        <v>0</v>
      </c>
      <c r="BP559" s="6">
        <f t="shared" si="3502"/>
        <v>0</v>
      </c>
      <c r="BQ559" s="6">
        <f t="shared" si="3503"/>
        <v>0</v>
      </c>
      <c r="BR559" s="6">
        <f t="shared" si="3504"/>
        <v>0</v>
      </c>
      <c r="BS559" s="6">
        <f t="shared" si="3505"/>
        <v>0</v>
      </c>
      <c r="BT559" s="6">
        <f t="shared" si="3506"/>
        <v>0</v>
      </c>
      <c r="BU559" s="6">
        <f t="shared" si="3507"/>
        <v>0</v>
      </c>
      <c r="BV559" s="17">
        <f t="shared" si="3508"/>
        <v>0</v>
      </c>
      <c r="BW559" s="17">
        <f t="shared" si="3509"/>
        <v>0</v>
      </c>
      <c r="BX559" s="6">
        <f t="shared" si="3510"/>
        <v>0</v>
      </c>
      <c r="BY559" s="6">
        <f t="shared" si="3511"/>
        <v>0</v>
      </c>
      <c r="BZ559" s="6">
        <f t="shared" si="3512"/>
        <v>0</v>
      </c>
      <c r="CA559" s="6">
        <f t="shared" si="3513"/>
        <v>0</v>
      </c>
      <c r="CB559" s="6">
        <f t="shared" si="3514"/>
        <v>0</v>
      </c>
      <c r="CC559" s="6">
        <f t="shared" si="3515"/>
        <v>0</v>
      </c>
      <c r="CD559" s="6">
        <f t="shared" si="3516"/>
        <v>0</v>
      </c>
      <c r="CE559" s="6">
        <f t="shared" si="3517"/>
        <v>0</v>
      </c>
      <c r="CF559" s="6">
        <f t="shared" si="3518"/>
        <v>0</v>
      </c>
      <c r="CG559" s="6">
        <f t="shared" si="3519"/>
        <v>0</v>
      </c>
      <c r="CH559" s="6">
        <f t="shared" si="3520"/>
        <v>0</v>
      </c>
      <c r="CI559" s="6">
        <f t="shared" si="3521"/>
        <v>0</v>
      </c>
      <c r="CJ559" s="6">
        <f t="shared" si="3522"/>
        <v>0</v>
      </c>
      <c r="CK559" s="6">
        <f t="shared" si="3523"/>
        <v>0</v>
      </c>
      <c r="CL559" s="6">
        <f t="shared" si="3524"/>
        <v>0</v>
      </c>
      <c r="CM559" s="36">
        <f t="shared" si="3525"/>
        <v>43.75</v>
      </c>
      <c r="CN559" s="6">
        <f t="shared" si="3526"/>
        <v>0</v>
      </c>
      <c r="CO559" s="6">
        <f t="shared" si="3527"/>
        <v>0</v>
      </c>
      <c r="CP559" s="6">
        <f t="shared" si="3528"/>
        <v>0</v>
      </c>
      <c r="CQ559" s="6">
        <f t="shared" si="3529"/>
        <v>0</v>
      </c>
      <c r="CR559" s="6">
        <f t="shared" si="3530"/>
        <v>0</v>
      </c>
      <c r="CS559" s="6">
        <f t="shared" si="3531"/>
        <v>0</v>
      </c>
      <c r="CT559" s="6">
        <f t="shared" si="3532"/>
        <v>0</v>
      </c>
      <c r="CU559" s="6">
        <f t="shared" si="3533"/>
        <v>0</v>
      </c>
      <c r="CV559" s="6">
        <f t="shared" si="3534"/>
        <v>0</v>
      </c>
      <c r="CW559" s="6">
        <f t="shared" si="3535"/>
        <v>0</v>
      </c>
      <c r="CX559" s="6">
        <f t="shared" si="3536"/>
        <v>0</v>
      </c>
      <c r="CY559" s="6">
        <f t="shared" si="3537"/>
        <v>0</v>
      </c>
      <c r="CZ559" s="17">
        <f t="shared" si="3538"/>
        <v>0</v>
      </c>
      <c r="DA559" s="6">
        <f t="shared" si="3539"/>
        <v>0</v>
      </c>
      <c r="DB559" s="6">
        <f t="shared" si="3540"/>
        <v>0</v>
      </c>
      <c r="DC559" s="6">
        <f t="shared" si="3541"/>
        <v>0</v>
      </c>
      <c r="DD559" s="133">
        <f t="shared" si="3542"/>
        <v>0</v>
      </c>
      <c r="DE559" s="133">
        <f t="shared" si="3543"/>
        <v>0</v>
      </c>
      <c r="DF559" s="133">
        <f t="shared" si="3544"/>
        <v>0</v>
      </c>
      <c r="DG559" s="133">
        <f t="shared" si="3545"/>
        <v>0</v>
      </c>
      <c r="DH559" s="56"/>
      <c r="DI559" s="56"/>
      <c r="DJ559" s="56"/>
      <c r="DK559" s="56"/>
      <c r="DL559" s="56"/>
    </row>
    <row r="560" spans="1:116" s="31" customFormat="1" ht="29.25" customHeight="1" thickTop="1" thickBot="1" x14ac:dyDescent="0.35">
      <c r="A560" s="4">
        <v>44550</v>
      </c>
      <c r="B560" s="51" t="s">
        <v>8</v>
      </c>
      <c r="C560" s="5" t="s">
        <v>41</v>
      </c>
      <c r="D560" s="5" t="s">
        <v>11</v>
      </c>
      <c r="E560" s="5" t="s">
        <v>27</v>
      </c>
      <c r="F560" s="5" t="s">
        <v>1</v>
      </c>
      <c r="G560" s="35" t="s">
        <v>685</v>
      </c>
      <c r="H560" s="53">
        <v>56</v>
      </c>
      <c r="I560" s="81">
        <v>-44</v>
      </c>
      <c r="J560" s="72">
        <v>-45</v>
      </c>
      <c r="K560" s="17">
        <f t="shared" si="3012"/>
        <v>1804.1</v>
      </c>
      <c r="L560" s="17"/>
      <c r="M560" s="17"/>
      <c r="N560" s="17"/>
      <c r="O560" s="17"/>
      <c r="P560" s="17"/>
      <c r="Q560" s="17"/>
      <c r="R560" s="72">
        <v>-45</v>
      </c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25"/>
      <c r="AE560" s="125"/>
      <c r="AF560" s="123"/>
      <c r="AG560" s="117">
        <f t="shared" si="3470"/>
        <v>0</v>
      </c>
      <c r="AH560" s="6">
        <f t="shared" si="3471"/>
        <v>0</v>
      </c>
      <c r="AI560" s="72">
        <f t="shared" si="3472"/>
        <v>-45</v>
      </c>
      <c r="AJ560" s="17">
        <f t="shared" si="3473"/>
        <v>0</v>
      </c>
      <c r="AK560" s="20">
        <f t="shared" si="2939"/>
        <v>-45</v>
      </c>
      <c r="AL560" s="20">
        <f t="shared" si="3017"/>
        <v>1449.35</v>
      </c>
      <c r="AM560" s="20"/>
      <c r="AN560" s="6">
        <f t="shared" si="3474"/>
        <v>0</v>
      </c>
      <c r="AO560" s="6">
        <f t="shared" si="3475"/>
        <v>0</v>
      </c>
      <c r="AP560" s="17">
        <f t="shared" si="3476"/>
        <v>0</v>
      </c>
      <c r="AQ560" s="17">
        <f t="shared" si="3477"/>
        <v>0</v>
      </c>
      <c r="AR560" s="6">
        <f t="shared" si="3478"/>
        <v>0</v>
      </c>
      <c r="AS560" s="6">
        <f t="shared" si="3479"/>
        <v>0</v>
      </c>
      <c r="AT560" s="6">
        <f t="shared" si="3480"/>
        <v>0</v>
      </c>
      <c r="AU560" s="6">
        <f t="shared" si="3481"/>
        <v>0</v>
      </c>
      <c r="AV560" s="6">
        <f t="shared" si="3482"/>
        <v>0</v>
      </c>
      <c r="AW560" s="6">
        <f t="shared" si="3483"/>
        <v>0</v>
      </c>
      <c r="AX560" s="6">
        <f t="shared" si="3484"/>
        <v>0</v>
      </c>
      <c r="AY560" s="6">
        <f t="shared" si="3485"/>
        <v>0</v>
      </c>
      <c r="AZ560" s="6">
        <f t="shared" si="3486"/>
        <v>0</v>
      </c>
      <c r="BA560" s="6">
        <f t="shared" si="3487"/>
        <v>0</v>
      </c>
      <c r="BB560" s="6">
        <f t="shared" si="3488"/>
        <v>0</v>
      </c>
      <c r="BC560" s="6">
        <f t="shared" si="3489"/>
        <v>0</v>
      </c>
      <c r="BD560" s="6">
        <f t="shared" si="3490"/>
        <v>0</v>
      </c>
      <c r="BE560" s="6">
        <f t="shared" si="3491"/>
        <v>0</v>
      </c>
      <c r="BF560" s="6">
        <f t="shared" si="3492"/>
        <v>0</v>
      </c>
      <c r="BG560" s="6">
        <f t="shared" si="3493"/>
        <v>0</v>
      </c>
      <c r="BH560" s="6">
        <f t="shared" si="3494"/>
        <v>0</v>
      </c>
      <c r="BI560" s="6">
        <f t="shared" si="3495"/>
        <v>0</v>
      </c>
      <c r="BJ560" s="6">
        <f t="shared" si="3496"/>
        <v>0</v>
      </c>
      <c r="BK560" s="17">
        <f t="shared" si="3497"/>
        <v>0</v>
      </c>
      <c r="BL560" s="6">
        <f t="shared" si="3498"/>
        <v>0</v>
      </c>
      <c r="BM560" s="6">
        <f t="shared" si="3499"/>
        <v>0</v>
      </c>
      <c r="BN560" s="79">
        <f t="shared" si="3500"/>
        <v>-45</v>
      </c>
      <c r="BO560" s="6">
        <f t="shared" si="3501"/>
        <v>0</v>
      </c>
      <c r="BP560" s="6">
        <f t="shared" si="3502"/>
        <v>0</v>
      </c>
      <c r="BQ560" s="6">
        <f t="shared" si="3503"/>
        <v>0</v>
      </c>
      <c r="BR560" s="6">
        <f t="shared" si="3504"/>
        <v>0</v>
      </c>
      <c r="BS560" s="6">
        <f t="shared" si="3505"/>
        <v>0</v>
      </c>
      <c r="BT560" s="6">
        <f t="shared" si="3506"/>
        <v>0</v>
      </c>
      <c r="BU560" s="6">
        <f t="shared" si="3507"/>
        <v>0</v>
      </c>
      <c r="BV560" s="17">
        <f t="shared" si="3508"/>
        <v>0</v>
      </c>
      <c r="BW560" s="17">
        <f t="shared" si="3509"/>
        <v>0</v>
      </c>
      <c r="BX560" s="6">
        <f t="shared" si="3510"/>
        <v>0</v>
      </c>
      <c r="BY560" s="6">
        <f t="shared" si="3511"/>
        <v>0</v>
      </c>
      <c r="BZ560" s="6">
        <f t="shared" si="3512"/>
        <v>0</v>
      </c>
      <c r="CA560" s="6">
        <f t="shared" si="3513"/>
        <v>0</v>
      </c>
      <c r="CB560" s="6">
        <f t="shared" si="3514"/>
        <v>0</v>
      </c>
      <c r="CC560" s="6">
        <f t="shared" si="3515"/>
        <v>0</v>
      </c>
      <c r="CD560" s="6">
        <f t="shared" si="3516"/>
        <v>0</v>
      </c>
      <c r="CE560" s="6">
        <f t="shared" si="3517"/>
        <v>0</v>
      </c>
      <c r="CF560" s="6">
        <f t="shared" si="3518"/>
        <v>0</v>
      </c>
      <c r="CG560" s="6">
        <f t="shared" si="3519"/>
        <v>0</v>
      </c>
      <c r="CH560" s="6">
        <f t="shared" si="3520"/>
        <v>0</v>
      </c>
      <c r="CI560" s="6">
        <f t="shared" si="3521"/>
        <v>0</v>
      </c>
      <c r="CJ560" s="6">
        <f t="shared" si="3522"/>
        <v>0</v>
      </c>
      <c r="CK560" s="6">
        <f t="shared" si="3523"/>
        <v>0</v>
      </c>
      <c r="CL560" s="6">
        <f t="shared" si="3524"/>
        <v>0</v>
      </c>
      <c r="CM560" s="6">
        <f t="shared" si="3525"/>
        <v>0</v>
      </c>
      <c r="CN560" s="6">
        <f t="shared" si="3526"/>
        <v>0</v>
      </c>
      <c r="CO560" s="6">
        <f t="shared" si="3527"/>
        <v>0</v>
      </c>
      <c r="CP560" s="6">
        <f t="shared" si="3528"/>
        <v>0</v>
      </c>
      <c r="CQ560" s="6">
        <f t="shared" si="3529"/>
        <v>0</v>
      </c>
      <c r="CR560" s="6">
        <f t="shared" si="3530"/>
        <v>0</v>
      </c>
      <c r="CS560" s="6">
        <f t="shared" si="3531"/>
        <v>0</v>
      </c>
      <c r="CT560" s="6">
        <f t="shared" si="3532"/>
        <v>0</v>
      </c>
      <c r="CU560" s="6">
        <f t="shared" si="3533"/>
        <v>0</v>
      </c>
      <c r="CV560" s="6">
        <f t="shared" si="3534"/>
        <v>0</v>
      </c>
      <c r="CW560" s="6">
        <f t="shared" si="3535"/>
        <v>0</v>
      </c>
      <c r="CX560" s="6">
        <f t="shared" si="3536"/>
        <v>0</v>
      </c>
      <c r="CY560" s="6">
        <f t="shared" si="3537"/>
        <v>0</v>
      </c>
      <c r="CZ560" s="17">
        <f t="shared" si="3538"/>
        <v>0</v>
      </c>
      <c r="DA560" s="6">
        <f t="shared" si="3539"/>
        <v>0</v>
      </c>
      <c r="DB560" s="6">
        <f t="shared" si="3540"/>
        <v>0</v>
      </c>
      <c r="DC560" s="6">
        <f t="shared" si="3541"/>
        <v>0</v>
      </c>
      <c r="DD560" s="133">
        <f t="shared" si="3542"/>
        <v>0</v>
      </c>
      <c r="DE560" s="133">
        <f t="shared" si="3543"/>
        <v>0</v>
      </c>
      <c r="DF560" s="133">
        <f t="shared" si="3544"/>
        <v>0</v>
      </c>
      <c r="DG560" s="133">
        <f t="shared" si="3545"/>
        <v>0</v>
      </c>
      <c r="DH560" s="56"/>
      <c r="DI560" s="56"/>
      <c r="DJ560" s="56"/>
      <c r="DK560" s="56"/>
      <c r="DL560" s="56"/>
    </row>
    <row r="561" spans="1:116" s="31" customFormat="1" ht="29.25" customHeight="1" thickTop="1" thickBot="1" x14ac:dyDescent="0.35">
      <c r="A561" s="4">
        <v>44550</v>
      </c>
      <c r="B561" s="5" t="s">
        <v>10</v>
      </c>
      <c r="C561" s="5" t="s">
        <v>38</v>
      </c>
      <c r="D561" s="5" t="s">
        <v>11</v>
      </c>
      <c r="E561" s="5" t="s">
        <v>27</v>
      </c>
      <c r="F561" s="5" t="s">
        <v>30</v>
      </c>
      <c r="G561" s="35" t="s">
        <v>686</v>
      </c>
      <c r="H561" s="53">
        <v>52.25</v>
      </c>
      <c r="I561" s="82">
        <v>47.75</v>
      </c>
      <c r="J561" s="17">
        <v>45.75</v>
      </c>
      <c r="K561" s="17">
        <f t="shared" si="3012"/>
        <v>1849.85</v>
      </c>
      <c r="L561" s="17"/>
      <c r="M561" s="17"/>
      <c r="N561" s="17"/>
      <c r="O561" s="17"/>
      <c r="P561" s="17"/>
      <c r="Q561" s="17"/>
      <c r="R561" s="17"/>
      <c r="S561" s="17"/>
      <c r="T561" s="68">
        <v>45.75</v>
      </c>
      <c r="U561" s="17"/>
      <c r="V561" s="17"/>
      <c r="W561" s="17"/>
      <c r="X561" s="17"/>
      <c r="Y561" s="17"/>
      <c r="Z561" s="17"/>
      <c r="AA561" s="17"/>
      <c r="AB561" s="17"/>
      <c r="AC561" s="17"/>
      <c r="AD561" s="125"/>
      <c r="AE561" s="125"/>
      <c r="AF561" s="123"/>
      <c r="AG561" s="117">
        <f t="shared" si="3470"/>
        <v>0</v>
      </c>
      <c r="AH561" s="36">
        <f t="shared" si="3471"/>
        <v>45.75</v>
      </c>
      <c r="AI561" s="17">
        <f t="shared" si="3472"/>
        <v>0</v>
      </c>
      <c r="AJ561" s="17">
        <f t="shared" si="3473"/>
        <v>0</v>
      </c>
      <c r="AK561" s="20">
        <f t="shared" si="2939"/>
        <v>45.75</v>
      </c>
      <c r="AL561" s="20">
        <f t="shared" si="3017"/>
        <v>1495.1</v>
      </c>
      <c r="AM561" s="20"/>
      <c r="AN561" s="6">
        <f t="shared" si="3474"/>
        <v>0</v>
      </c>
      <c r="AO561" s="6">
        <f t="shared" si="3475"/>
        <v>0</v>
      </c>
      <c r="AP561" s="17">
        <f t="shared" si="3476"/>
        <v>0</v>
      </c>
      <c r="AQ561" s="17">
        <f t="shared" si="3477"/>
        <v>0</v>
      </c>
      <c r="AR561" s="6">
        <f t="shared" si="3478"/>
        <v>0</v>
      </c>
      <c r="AS561" s="6">
        <f t="shared" si="3479"/>
        <v>0</v>
      </c>
      <c r="AT561" s="6">
        <f t="shared" si="3480"/>
        <v>0</v>
      </c>
      <c r="AU561" s="6">
        <f t="shared" si="3481"/>
        <v>0</v>
      </c>
      <c r="AV561" s="6">
        <f t="shared" si="3482"/>
        <v>0</v>
      </c>
      <c r="AW561" s="6">
        <f t="shared" si="3483"/>
        <v>0</v>
      </c>
      <c r="AX561" s="6">
        <f t="shared" si="3484"/>
        <v>0</v>
      </c>
      <c r="AY561" s="6">
        <f t="shared" si="3485"/>
        <v>0</v>
      </c>
      <c r="AZ561" s="6">
        <f t="shared" si="3486"/>
        <v>0</v>
      </c>
      <c r="BA561" s="6">
        <f t="shared" si="3487"/>
        <v>0</v>
      </c>
      <c r="BB561" s="6">
        <f t="shared" si="3488"/>
        <v>0</v>
      </c>
      <c r="BC561" s="6">
        <f t="shared" si="3489"/>
        <v>0</v>
      </c>
      <c r="BD561" s="6">
        <f t="shared" si="3490"/>
        <v>0</v>
      </c>
      <c r="BE561" s="6">
        <f t="shared" si="3491"/>
        <v>0</v>
      </c>
      <c r="BF561" s="6">
        <f t="shared" si="3492"/>
        <v>0</v>
      </c>
      <c r="BG561" s="6">
        <f t="shared" si="3493"/>
        <v>0</v>
      </c>
      <c r="BH561" s="6">
        <f t="shared" si="3494"/>
        <v>0</v>
      </c>
      <c r="BI561" s="6">
        <f t="shared" si="3495"/>
        <v>0</v>
      </c>
      <c r="BJ561" s="6">
        <f t="shared" si="3496"/>
        <v>0</v>
      </c>
      <c r="BK561" s="17">
        <f t="shared" si="3497"/>
        <v>0</v>
      </c>
      <c r="BL561" s="6">
        <f t="shared" si="3498"/>
        <v>0</v>
      </c>
      <c r="BM561" s="6">
        <f t="shared" si="3499"/>
        <v>0</v>
      </c>
      <c r="BN561" s="6">
        <f t="shared" si="3500"/>
        <v>0</v>
      </c>
      <c r="BO561" s="6">
        <f t="shared" si="3501"/>
        <v>0</v>
      </c>
      <c r="BP561" s="6">
        <f t="shared" si="3502"/>
        <v>0</v>
      </c>
      <c r="BQ561" s="6">
        <f t="shared" si="3503"/>
        <v>0</v>
      </c>
      <c r="BR561" s="6">
        <f t="shared" si="3504"/>
        <v>0</v>
      </c>
      <c r="BS561" s="6">
        <f t="shared" si="3505"/>
        <v>0</v>
      </c>
      <c r="BT561" s="6">
        <f t="shared" si="3506"/>
        <v>0</v>
      </c>
      <c r="BU561" s="36">
        <f t="shared" si="3507"/>
        <v>45.75</v>
      </c>
      <c r="BV561" s="17">
        <f t="shared" si="3508"/>
        <v>0</v>
      </c>
      <c r="BW561" s="17">
        <f t="shared" si="3509"/>
        <v>0</v>
      </c>
      <c r="BX561" s="6">
        <f t="shared" si="3510"/>
        <v>0</v>
      </c>
      <c r="BY561" s="6">
        <f t="shared" si="3511"/>
        <v>0</v>
      </c>
      <c r="BZ561" s="6">
        <f t="shared" si="3512"/>
        <v>0</v>
      </c>
      <c r="CA561" s="6">
        <f t="shared" si="3513"/>
        <v>0</v>
      </c>
      <c r="CB561" s="6">
        <f t="shared" si="3514"/>
        <v>0</v>
      </c>
      <c r="CC561" s="6">
        <f t="shared" si="3515"/>
        <v>0</v>
      </c>
      <c r="CD561" s="6">
        <f t="shared" si="3516"/>
        <v>0</v>
      </c>
      <c r="CE561" s="6">
        <f t="shared" si="3517"/>
        <v>0</v>
      </c>
      <c r="CF561" s="6">
        <f t="shared" si="3518"/>
        <v>0</v>
      </c>
      <c r="CG561" s="6">
        <f t="shared" si="3519"/>
        <v>0</v>
      </c>
      <c r="CH561" s="6">
        <f t="shared" si="3520"/>
        <v>0</v>
      </c>
      <c r="CI561" s="6">
        <f t="shared" si="3521"/>
        <v>0</v>
      </c>
      <c r="CJ561" s="6">
        <f t="shared" si="3522"/>
        <v>0</v>
      </c>
      <c r="CK561" s="6">
        <f t="shared" si="3523"/>
        <v>0</v>
      </c>
      <c r="CL561" s="6">
        <f t="shared" si="3524"/>
        <v>0</v>
      </c>
      <c r="CM561" s="6">
        <f t="shared" si="3525"/>
        <v>0</v>
      </c>
      <c r="CN561" s="6">
        <f t="shared" si="3526"/>
        <v>0</v>
      </c>
      <c r="CO561" s="6">
        <f t="shared" si="3527"/>
        <v>0</v>
      </c>
      <c r="CP561" s="6">
        <f t="shared" si="3528"/>
        <v>0</v>
      </c>
      <c r="CQ561" s="6">
        <f t="shared" si="3529"/>
        <v>0</v>
      </c>
      <c r="CR561" s="6">
        <f t="shared" si="3530"/>
        <v>0</v>
      </c>
      <c r="CS561" s="6">
        <f t="shared" si="3531"/>
        <v>0</v>
      </c>
      <c r="CT561" s="6">
        <f t="shared" si="3532"/>
        <v>0</v>
      </c>
      <c r="CU561" s="6">
        <f t="shared" si="3533"/>
        <v>0</v>
      </c>
      <c r="CV561" s="6">
        <f t="shared" si="3534"/>
        <v>0</v>
      </c>
      <c r="CW561" s="6">
        <f t="shared" si="3535"/>
        <v>0</v>
      </c>
      <c r="CX561" s="6">
        <f t="shared" si="3536"/>
        <v>0</v>
      </c>
      <c r="CY561" s="6">
        <f t="shared" si="3537"/>
        <v>0</v>
      </c>
      <c r="CZ561" s="17">
        <f t="shared" si="3538"/>
        <v>0</v>
      </c>
      <c r="DA561" s="6">
        <f t="shared" si="3539"/>
        <v>0</v>
      </c>
      <c r="DB561" s="6">
        <f t="shared" si="3540"/>
        <v>0</v>
      </c>
      <c r="DC561" s="6">
        <f t="shared" si="3541"/>
        <v>0</v>
      </c>
      <c r="DD561" s="133">
        <f t="shared" si="3542"/>
        <v>0</v>
      </c>
      <c r="DE561" s="133">
        <f t="shared" si="3543"/>
        <v>0</v>
      </c>
      <c r="DF561" s="133">
        <f t="shared" si="3544"/>
        <v>0</v>
      </c>
      <c r="DG561" s="133">
        <f t="shared" si="3545"/>
        <v>0</v>
      </c>
      <c r="DH561" s="56"/>
      <c r="DI561" s="56"/>
      <c r="DJ561" s="56"/>
      <c r="DK561" s="56"/>
      <c r="DL561" s="56"/>
    </row>
    <row r="562" spans="1:116" s="31" customFormat="1" ht="29.25" customHeight="1" thickTop="1" thickBot="1" x14ac:dyDescent="0.35">
      <c r="A562" s="4">
        <v>44551</v>
      </c>
      <c r="B562" s="5" t="s">
        <v>21</v>
      </c>
      <c r="C562" s="5" t="s">
        <v>38</v>
      </c>
      <c r="D562" s="12" t="s">
        <v>11</v>
      </c>
      <c r="E562" s="5" t="s">
        <v>52</v>
      </c>
      <c r="F562" s="5" t="s">
        <v>30</v>
      </c>
      <c r="G562" s="35" t="s">
        <v>687</v>
      </c>
      <c r="H562" s="53">
        <v>52.25</v>
      </c>
      <c r="I562" s="82">
        <v>47.75</v>
      </c>
      <c r="J562" s="17">
        <v>45.75</v>
      </c>
      <c r="K562" s="17">
        <f t="shared" si="3012"/>
        <v>1895.6</v>
      </c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68">
        <v>45.75</v>
      </c>
      <c r="W562" s="17"/>
      <c r="X562" s="17"/>
      <c r="Y562" s="17"/>
      <c r="Z562" s="17"/>
      <c r="AA562" s="17"/>
      <c r="AB562" s="17"/>
      <c r="AC562" s="17"/>
      <c r="AD562" s="125"/>
      <c r="AE562" s="125"/>
      <c r="AF562" s="123"/>
      <c r="AG562" s="117">
        <f t="shared" ref="AG562:AG568" si="3546">IF(C562="HF",J562,0)</f>
        <v>0</v>
      </c>
      <c r="AH562" s="36">
        <f t="shared" ref="AH562:AH568" si="3547">IF(C562="HF2",J562,0)</f>
        <v>45.75</v>
      </c>
      <c r="AI562" s="17">
        <f t="shared" ref="AI562:AI568" si="3548">IF(C562="HF3",J562,0)</f>
        <v>0</v>
      </c>
      <c r="AJ562" s="17">
        <f t="shared" ref="AJ562:AJ568" si="3549">IF(C562="DP",J562,0)</f>
        <v>0</v>
      </c>
      <c r="AK562" s="20">
        <f t="shared" si="2939"/>
        <v>45.75</v>
      </c>
      <c r="AL562" s="20">
        <f t="shared" si="3017"/>
        <v>1540.85</v>
      </c>
      <c r="AM562" s="20"/>
      <c r="AN562" s="6">
        <f t="shared" ref="AN562:AN568" si="3550">IF(B562="AUD/JPY",AG562,0)</f>
        <v>0</v>
      </c>
      <c r="AO562" s="6">
        <f t="shared" ref="AO562:AO568" si="3551">IF(B562="AUD/JPY",AH562,0)</f>
        <v>0</v>
      </c>
      <c r="AP562" s="17">
        <f t="shared" ref="AP562:AP568" si="3552">IF(B562="AUD/JPY",AI562,0)</f>
        <v>0</v>
      </c>
      <c r="AQ562" s="17">
        <f t="shared" ref="AQ562:AQ568" si="3553">IF(B562="AUD/JPY",AJ562,0)</f>
        <v>0</v>
      </c>
      <c r="AR562" s="6">
        <f t="shared" ref="AR562:AR568" si="3554">IF(B562="AUD/USD",AG562,0)</f>
        <v>0</v>
      </c>
      <c r="AS562" s="6">
        <f t="shared" ref="AS562:AS568" si="3555">IF(B562="AUD/USD",AH562,0)</f>
        <v>0</v>
      </c>
      <c r="AT562" s="6">
        <f t="shared" ref="AT562:AT568" si="3556">IF(B562="AUD/USD",AI562,0)</f>
        <v>0</v>
      </c>
      <c r="AU562" s="6">
        <f t="shared" ref="AU562:AU568" si="3557">IF(B562="AUD/USD",AJ562,0)</f>
        <v>0</v>
      </c>
      <c r="AV562" s="6">
        <f t="shared" ref="AV562:AV568" si="3558">IF(B562="EUR/GBP",AG562,0)</f>
        <v>0</v>
      </c>
      <c r="AW562" s="6">
        <f t="shared" ref="AW562:AW568" si="3559">IF(B562="EUR/GBP",AH562,0)</f>
        <v>0</v>
      </c>
      <c r="AX562" s="6">
        <f t="shared" ref="AX562:AX568" si="3560">IF(B562="EUR/GBP",AI562,0)</f>
        <v>0</v>
      </c>
      <c r="AY562" s="6">
        <f t="shared" ref="AY562:AY568" si="3561">IF(B562="EUR/GBP",AJ562,0)</f>
        <v>0</v>
      </c>
      <c r="AZ562" s="6">
        <f t="shared" ref="AZ562:AZ568" si="3562">IF(B562="EUR/JPY",AG562,0)</f>
        <v>0</v>
      </c>
      <c r="BA562" s="6">
        <f t="shared" ref="BA562:BA568" si="3563">IF(B562="EUR/JPY",AH562,0)</f>
        <v>0</v>
      </c>
      <c r="BB562" s="6">
        <f t="shared" ref="BB562:BB568" si="3564">IF(B562="EUR/JPY",AI562,0)</f>
        <v>0</v>
      </c>
      <c r="BC562" s="6">
        <f t="shared" ref="BC562:BC568" si="3565">IF(B562="EUR/JPY",AJ562,0)</f>
        <v>0</v>
      </c>
      <c r="BD562" s="6">
        <f t="shared" ref="BD562:BD568" si="3566">IF(B562="EUR/USD",AG562,0)</f>
        <v>0</v>
      </c>
      <c r="BE562" s="6">
        <f t="shared" ref="BE562:BE568" si="3567">IF(B562="EUR/USD",AH562,0)</f>
        <v>0</v>
      </c>
      <c r="BF562" s="6">
        <f t="shared" ref="BF562:BF568" si="3568">IF(B562="EUR/USD",AI562,0)</f>
        <v>0</v>
      </c>
      <c r="BG562" s="6">
        <f t="shared" ref="BG562:BG568" si="3569">IF(B562="EUR/USD",AJ562,0)</f>
        <v>0</v>
      </c>
      <c r="BH562" s="6">
        <f t="shared" ref="BH562:BH568" si="3570">IF(B562="GBP/JPY",AG562,0)</f>
        <v>0</v>
      </c>
      <c r="BI562" s="6">
        <f t="shared" ref="BI562:BI568" si="3571">IF(B562="GBP/JPY",AH562,0)</f>
        <v>0</v>
      </c>
      <c r="BJ562" s="6">
        <f t="shared" ref="BJ562:BJ568" si="3572">IF(B562="GBP/JPY",AI562,0)</f>
        <v>0</v>
      </c>
      <c r="BK562" s="17">
        <f t="shared" ref="BK562:BK568" si="3573">IF(B562="GBP/JPY",AJ562,0)</f>
        <v>0</v>
      </c>
      <c r="BL562" s="6">
        <f t="shared" ref="BL562:BL568" si="3574">IF(B562="GBP/USD",AG562,0)</f>
        <v>0</v>
      </c>
      <c r="BM562" s="6">
        <f t="shared" ref="BM562:BM568" si="3575">IF(B562="GBP/USD",AH562,0)</f>
        <v>0</v>
      </c>
      <c r="BN562" s="6">
        <f t="shared" ref="BN562:BN568" si="3576">IF(B562="GBP/USD",AI562,0)</f>
        <v>0</v>
      </c>
      <c r="BO562" s="6">
        <f t="shared" ref="BO562:BO568" si="3577">IF(B562="GBP/USD",AJ562,0)</f>
        <v>0</v>
      </c>
      <c r="BP562" s="6">
        <f t="shared" ref="BP562:BP568" si="3578">IF(B562="USD/CAD",AG562,0)</f>
        <v>0</v>
      </c>
      <c r="BQ562" s="6">
        <f t="shared" ref="BQ562:BQ568" si="3579">IF(B562="USD/CAD",AH562,0)</f>
        <v>0</v>
      </c>
      <c r="BR562" s="6">
        <f t="shared" ref="BR562:BR568" si="3580">IF(B562="USD/CAD",AI562,0)</f>
        <v>0</v>
      </c>
      <c r="BS562" s="6">
        <f t="shared" ref="BS562:BS568" si="3581">IF(B562="USD/CAD",AJ562,0)</f>
        <v>0</v>
      </c>
      <c r="BT562" s="6">
        <f t="shared" ref="BT562:BT568" si="3582">IF(B562="USD/CHF",AG562,0)</f>
        <v>0</v>
      </c>
      <c r="BU562" s="6">
        <f t="shared" ref="BU562:BU568" si="3583">IF(B562="USD/CHF",AH562,0)</f>
        <v>0</v>
      </c>
      <c r="BV562" s="17">
        <f t="shared" ref="BV562:BV568" si="3584">IF(B562="USD/CHF",AI562,0)</f>
        <v>0</v>
      </c>
      <c r="BW562" s="17">
        <f t="shared" ref="BW562:BW568" si="3585">IF(B562="USD/CHF",AJ562,0)</f>
        <v>0</v>
      </c>
      <c r="BX562" s="6">
        <f t="shared" ref="BX562:BX568" si="3586">IF(B562="USD/JPY",AG562,0)</f>
        <v>0</v>
      </c>
      <c r="BY562" s="6">
        <f t="shared" ref="BY562:BY568" si="3587">IF(B562="USD/JPY",AH562,0)</f>
        <v>0</v>
      </c>
      <c r="BZ562" s="6">
        <f t="shared" ref="BZ562:BZ568" si="3588">IF(B562="USD/JPY",AI562,0)</f>
        <v>0</v>
      </c>
      <c r="CA562" s="6">
        <f t="shared" ref="CA562:CA568" si="3589">IF(B562="USD/JPY",AJ562,0)</f>
        <v>0</v>
      </c>
      <c r="CB562" s="6">
        <f t="shared" ref="CB562:CB568" si="3590">IF(B562="CRUDE",AG562,0)</f>
        <v>0</v>
      </c>
      <c r="CC562" s="36">
        <f t="shared" ref="CC562:CC568" si="3591">IF(B562="CRUDE",AH562,0)</f>
        <v>45.75</v>
      </c>
      <c r="CD562" s="6">
        <f t="shared" ref="CD562:CD568" si="3592">IF(B562="CRUDE",AI562,0)</f>
        <v>0</v>
      </c>
      <c r="CE562" s="6">
        <f t="shared" ref="CE562:CE568" si="3593">IF(B562="CRUDE",AJ562,0)</f>
        <v>0</v>
      </c>
      <c r="CF562" s="6">
        <f t="shared" ref="CF562:CF568" si="3594">IF(B562="GOLD",AG562,0)</f>
        <v>0</v>
      </c>
      <c r="CG562" s="6">
        <f t="shared" ref="CG562:CG568" si="3595">IF(B562="GOLD",AH562,0)</f>
        <v>0</v>
      </c>
      <c r="CH562" s="6">
        <f t="shared" ref="CH562:CH568" si="3596">IF(B562="GOLD",AI562,0)</f>
        <v>0</v>
      </c>
      <c r="CI562" s="6">
        <f t="shared" ref="CI562:CI568" si="3597">IF(B562="GOLD",AJ562,0)</f>
        <v>0</v>
      </c>
      <c r="CJ562" s="6">
        <f t="shared" ref="CJ562:CJ568" si="3598">IF(B562="SILVER",AG562,0)</f>
        <v>0</v>
      </c>
      <c r="CK562" s="6">
        <f t="shared" ref="CK562:CK568" si="3599">IF(B562="SILVER",AH562,0)</f>
        <v>0</v>
      </c>
      <c r="CL562" s="6">
        <f t="shared" ref="CL562:CL568" si="3600">IF(B562="SILVER",AI562,0)</f>
        <v>0</v>
      </c>
      <c r="CM562" s="6">
        <f t="shared" ref="CM562:CM568" si="3601">IF(B562="SILVER",AJ562,0)</f>
        <v>0</v>
      </c>
      <c r="CN562" s="6">
        <f t="shared" ref="CN562:CN568" si="3602">IF(B562="US 500",AG562,0)</f>
        <v>0</v>
      </c>
      <c r="CO562" s="6">
        <f t="shared" ref="CO562:CO568" si="3603">IF(B562="US 500",AH562,0)</f>
        <v>0</v>
      </c>
      <c r="CP562" s="6">
        <f t="shared" ref="CP562:CP568" si="3604">IF(B562="US 500",AI562,0)</f>
        <v>0</v>
      </c>
      <c r="CQ562" s="6">
        <f t="shared" ref="CQ562:CQ568" si="3605">IF(B562="US 500",AJ562,0)</f>
        <v>0</v>
      </c>
      <c r="CR562" s="6">
        <f t="shared" ref="CR562:CR568" si="3606">IF(B562="N GAS",AG562,0)</f>
        <v>0</v>
      </c>
      <c r="CS562" s="6">
        <f t="shared" ref="CS562:CS568" si="3607">IF(B562="N GAS",AH562,0)</f>
        <v>0</v>
      </c>
      <c r="CT562" s="6">
        <f t="shared" ref="CT562:CT568" si="3608">IF(B562="N GAS",AI562,0)</f>
        <v>0</v>
      </c>
      <c r="CU562" s="6">
        <f t="shared" ref="CU562:CU568" si="3609">IF(B562="N GAS",AJ562,0)</f>
        <v>0</v>
      </c>
      <c r="CV562" s="6">
        <f t="shared" ref="CV562:CV568" si="3610">IF(B562="SMALLCAP 2000",AG562,0)</f>
        <v>0</v>
      </c>
      <c r="CW562" s="6">
        <f t="shared" ref="CW562:CW568" si="3611">IF(B562="SMALLCAP 2000",AH562,0)</f>
        <v>0</v>
      </c>
      <c r="CX562" s="6">
        <f t="shared" ref="CX562:CX568" si="3612">IF(B562="SMALLCAP 2000",AI562,0)</f>
        <v>0</v>
      </c>
      <c r="CY562" s="6">
        <f t="shared" ref="CY562:CY568" si="3613">IF(B562="SMALLCAP 2000",AJ562,0)</f>
        <v>0</v>
      </c>
      <c r="CZ562" s="17">
        <f t="shared" ref="CZ562:CZ568" si="3614">IF(B562="US TECH",AG562,0)</f>
        <v>0</v>
      </c>
      <c r="DA562" s="6">
        <f t="shared" ref="DA562:DA568" si="3615">IF(B562="US TECH",AH562,0)</f>
        <v>0</v>
      </c>
      <c r="DB562" s="6">
        <f t="shared" ref="DB562:DB568" si="3616">IF(B562="US TECH",AI562,0)</f>
        <v>0</v>
      </c>
      <c r="DC562" s="6">
        <f t="shared" ref="DC562:DC568" si="3617">IF(B562="US TECH",AJ562,0)</f>
        <v>0</v>
      </c>
      <c r="DD562" s="133">
        <f t="shared" ref="DD562:DD568" si="3618">IF(B562="WALL ST 30",AG562,0)</f>
        <v>0</v>
      </c>
      <c r="DE562" s="133">
        <f t="shared" ref="DE562:DE568" si="3619">IF(B562="WALL ST 30",AH562,0)</f>
        <v>0</v>
      </c>
      <c r="DF562" s="133">
        <f t="shared" ref="DF562:DF568" si="3620">IF(B562="WALL ST 30",AI562,0)</f>
        <v>0</v>
      </c>
      <c r="DG562" s="133">
        <f t="shared" ref="DG562:DG568" si="3621">IF(B562="WALL ST 30",AJ562,0)</f>
        <v>0</v>
      </c>
      <c r="DH562" s="56"/>
      <c r="DI562" s="56"/>
      <c r="DJ562" s="56"/>
      <c r="DK562" s="56"/>
      <c r="DL562" s="56"/>
    </row>
    <row r="563" spans="1:116" s="31" customFormat="1" ht="29.25" customHeight="1" thickTop="1" thickBot="1" x14ac:dyDescent="0.35">
      <c r="A563" s="4">
        <v>44551</v>
      </c>
      <c r="B563" s="51" t="s">
        <v>23</v>
      </c>
      <c r="C563" s="5" t="s">
        <v>41</v>
      </c>
      <c r="D563" s="5" t="s">
        <v>11</v>
      </c>
      <c r="E563" s="5" t="s">
        <v>64</v>
      </c>
      <c r="F563" s="5" t="s">
        <v>1</v>
      </c>
      <c r="G563" s="35" t="s">
        <v>688</v>
      </c>
      <c r="H563" s="53">
        <v>47.25</v>
      </c>
      <c r="I563" s="81">
        <v>-52.75</v>
      </c>
      <c r="J563" s="72">
        <v>-53.75</v>
      </c>
      <c r="K563" s="17">
        <f t="shared" si="3012"/>
        <v>1841.85</v>
      </c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72">
        <v>-53.75</v>
      </c>
      <c r="X563" s="17"/>
      <c r="Y563" s="17"/>
      <c r="Z563" s="17"/>
      <c r="AA563" s="17"/>
      <c r="AB563" s="17"/>
      <c r="AC563" s="17"/>
      <c r="AD563" s="125"/>
      <c r="AE563" s="125"/>
      <c r="AF563" s="123"/>
      <c r="AG563" s="117">
        <f t="shared" si="3546"/>
        <v>0</v>
      </c>
      <c r="AH563" s="6">
        <f t="shared" si="3547"/>
        <v>0</v>
      </c>
      <c r="AI563" s="72">
        <f t="shared" si="3548"/>
        <v>-53.75</v>
      </c>
      <c r="AJ563" s="17">
        <f t="shared" si="3549"/>
        <v>0</v>
      </c>
      <c r="AK563" s="20">
        <f t="shared" si="2939"/>
        <v>-53.75</v>
      </c>
      <c r="AL563" s="20">
        <f t="shared" si="3017"/>
        <v>1487.1</v>
      </c>
      <c r="AM563" s="20"/>
      <c r="AN563" s="6">
        <f t="shared" si="3550"/>
        <v>0</v>
      </c>
      <c r="AO563" s="6">
        <f t="shared" si="3551"/>
        <v>0</v>
      </c>
      <c r="AP563" s="17">
        <f t="shared" si="3552"/>
        <v>0</v>
      </c>
      <c r="AQ563" s="17">
        <f t="shared" si="3553"/>
        <v>0</v>
      </c>
      <c r="AR563" s="6">
        <f t="shared" si="3554"/>
        <v>0</v>
      </c>
      <c r="AS563" s="6">
        <f t="shared" si="3555"/>
        <v>0</v>
      </c>
      <c r="AT563" s="6">
        <f t="shared" si="3556"/>
        <v>0</v>
      </c>
      <c r="AU563" s="6">
        <f t="shared" si="3557"/>
        <v>0</v>
      </c>
      <c r="AV563" s="6">
        <f t="shared" si="3558"/>
        <v>0</v>
      </c>
      <c r="AW563" s="6">
        <f t="shared" si="3559"/>
        <v>0</v>
      </c>
      <c r="AX563" s="6">
        <f t="shared" si="3560"/>
        <v>0</v>
      </c>
      <c r="AY563" s="6">
        <f t="shared" si="3561"/>
        <v>0</v>
      </c>
      <c r="AZ563" s="6">
        <f t="shared" si="3562"/>
        <v>0</v>
      </c>
      <c r="BA563" s="6">
        <f t="shared" si="3563"/>
        <v>0</v>
      </c>
      <c r="BB563" s="6">
        <f t="shared" si="3564"/>
        <v>0</v>
      </c>
      <c r="BC563" s="6">
        <f t="shared" si="3565"/>
        <v>0</v>
      </c>
      <c r="BD563" s="6">
        <f t="shared" si="3566"/>
        <v>0</v>
      </c>
      <c r="BE563" s="6">
        <f t="shared" si="3567"/>
        <v>0</v>
      </c>
      <c r="BF563" s="6">
        <f t="shared" si="3568"/>
        <v>0</v>
      </c>
      <c r="BG563" s="6">
        <f t="shared" si="3569"/>
        <v>0</v>
      </c>
      <c r="BH563" s="6">
        <f t="shared" si="3570"/>
        <v>0</v>
      </c>
      <c r="BI563" s="6">
        <f t="shared" si="3571"/>
        <v>0</v>
      </c>
      <c r="BJ563" s="6">
        <f t="shared" si="3572"/>
        <v>0</v>
      </c>
      <c r="BK563" s="17">
        <f t="shared" si="3573"/>
        <v>0</v>
      </c>
      <c r="BL563" s="6">
        <f t="shared" si="3574"/>
        <v>0</v>
      </c>
      <c r="BM563" s="6">
        <f t="shared" si="3575"/>
        <v>0</v>
      </c>
      <c r="BN563" s="6">
        <f t="shared" si="3576"/>
        <v>0</v>
      </c>
      <c r="BO563" s="6">
        <f t="shared" si="3577"/>
        <v>0</v>
      </c>
      <c r="BP563" s="6">
        <f t="shared" si="3578"/>
        <v>0</v>
      </c>
      <c r="BQ563" s="6">
        <f t="shared" si="3579"/>
        <v>0</v>
      </c>
      <c r="BR563" s="6">
        <f t="shared" si="3580"/>
        <v>0</v>
      </c>
      <c r="BS563" s="6">
        <f t="shared" si="3581"/>
        <v>0</v>
      </c>
      <c r="BT563" s="6">
        <f t="shared" si="3582"/>
        <v>0</v>
      </c>
      <c r="BU563" s="6">
        <f t="shared" si="3583"/>
        <v>0</v>
      </c>
      <c r="BV563" s="17">
        <f t="shared" si="3584"/>
        <v>0</v>
      </c>
      <c r="BW563" s="17">
        <f t="shared" si="3585"/>
        <v>0</v>
      </c>
      <c r="BX563" s="6">
        <f t="shared" si="3586"/>
        <v>0</v>
      </c>
      <c r="BY563" s="6">
        <f t="shared" si="3587"/>
        <v>0</v>
      </c>
      <c r="BZ563" s="6">
        <f t="shared" si="3588"/>
        <v>0</v>
      </c>
      <c r="CA563" s="6">
        <f t="shared" si="3589"/>
        <v>0</v>
      </c>
      <c r="CB563" s="6">
        <f t="shared" si="3590"/>
        <v>0</v>
      </c>
      <c r="CC563" s="6">
        <f t="shared" si="3591"/>
        <v>0</v>
      </c>
      <c r="CD563" s="6">
        <f t="shared" si="3592"/>
        <v>0</v>
      </c>
      <c r="CE563" s="6">
        <f t="shared" si="3593"/>
        <v>0</v>
      </c>
      <c r="CF563" s="6">
        <f t="shared" si="3594"/>
        <v>0</v>
      </c>
      <c r="CG563" s="6">
        <f t="shared" si="3595"/>
        <v>0</v>
      </c>
      <c r="CH563" s="79">
        <f t="shared" si="3596"/>
        <v>-53.75</v>
      </c>
      <c r="CI563" s="6">
        <f t="shared" si="3597"/>
        <v>0</v>
      </c>
      <c r="CJ563" s="6">
        <f t="shared" si="3598"/>
        <v>0</v>
      </c>
      <c r="CK563" s="6">
        <f t="shared" si="3599"/>
        <v>0</v>
      </c>
      <c r="CL563" s="6">
        <f t="shared" si="3600"/>
        <v>0</v>
      </c>
      <c r="CM563" s="6">
        <f t="shared" si="3601"/>
        <v>0</v>
      </c>
      <c r="CN563" s="6">
        <f t="shared" si="3602"/>
        <v>0</v>
      </c>
      <c r="CO563" s="6">
        <f t="shared" si="3603"/>
        <v>0</v>
      </c>
      <c r="CP563" s="6">
        <f t="shared" si="3604"/>
        <v>0</v>
      </c>
      <c r="CQ563" s="6">
        <f t="shared" si="3605"/>
        <v>0</v>
      </c>
      <c r="CR563" s="6">
        <f t="shared" si="3606"/>
        <v>0</v>
      </c>
      <c r="CS563" s="6">
        <f t="shared" si="3607"/>
        <v>0</v>
      </c>
      <c r="CT563" s="6">
        <f t="shared" si="3608"/>
        <v>0</v>
      </c>
      <c r="CU563" s="6">
        <f t="shared" si="3609"/>
        <v>0</v>
      </c>
      <c r="CV563" s="6">
        <f t="shared" si="3610"/>
        <v>0</v>
      </c>
      <c r="CW563" s="6">
        <f t="shared" si="3611"/>
        <v>0</v>
      </c>
      <c r="CX563" s="6">
        <f t="shared" si="3612"/>
        <v>0</v>
      </c>
      <c r="CY563" s="6">
        <f t="shared" si="3613"/>
        <v>0</v>
      </c>
      <c r="CZ563" s="17">
        <f t="shared" si="3614"/>
        <v>0</v>
      </c>
      <c r="DA563" s="6">
        <f t="shared" si="3615"/>
        <v>0</v>
      </c>
      <c r="DB563" s="6">
        <f t="shared" si="3616"/>
        <v>0</v>
      </c>
      <c r="DC563" s="6">
        <f t="shared" si="3617"/>
        <v>0</v>
      </c>
      <c r="DD563" s="133">
        <f t="shared" si="3618"/>
        <v>0</v>
      </c>
      <c r="DE563" s="133">
        <f t="shared" si="3619"/>
        <v>0</v>
      </c>
      <c r="DF563" s="133">
        <f t="shared" si="3620"/>
        <v>0</v>
      </c>
      <c r="DG563" s="133">
        <f t="shared" si="3621"/>
        <v>0</v>
      </c>
      <c r="DH563" s="56"/>
      <c r="DI563" s="56"/>
      <c r="DJ563" s="56"/>
      <c r="DK563" s="56"/>
      <c r="DL563" s="56"/>
    </row>
    <row r="564" spans="1:116" s="31" customFormat="1" ht="29.25" customHeight="1" thickTop="1" thickBot="1" x14ac:dyDescent="0.35">
      <c r="A564" s="4">
        <v>44551</v>
      </c>
      <c r="B564" s="5" t="s">
        <v>2</v>
      </c>
      <c r="C564" s="5" t="s">
        <v>38</v>
      </c>
      <c r="D564" s="5" t="s">
        <v>11</v>
      </c>
      <c r="E564" s="5" t="s">
        <v>27</v>
      </c>
      <c r="F564" s="5" t="s">
        <v>30</v>
      </c>
      <c r="G564" s="35" t="s">
        <v>689</v>
      </c>
      <c r="H564" s="53">
        <v>51.75</v>
      </c>
      <c r="I564" s="82">
        <v>48.25</v>
      </c>
      <c r="J564" s="17">
        <v>46.25</v>
      </c>
      <c r="K564" s="17">
        <f t="shared" si="3012"/>
        <v>1888.1</v>
      </c>
      <c r="L564" s="17"/>
      <c r="M564" s="68">
        <v>46.25</v>
      </c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25"/>
      <c r="AE564" s="125"/>
      <c r="AF564" s="123"/>
      <c r="AG564" s="117">
        <f t="shared" si="3546"/>
        <v>0</v>
      </c>
      <c r="AH564" s="36">
        <f t="shared" si="3547"/>
        <v>46.25</v>
      </c>
      <c r="AI564" s="17">
        <f t="shared" si="3548"/>
        <v>0</v>
      </c>
      <c r="AJ564" s="17">
        <f t="shared" si="3549"/>
        <v>0</v>
      </c>
      <c r="AK564" s="20">
        <f t="shared" si="2939"/>
        <v>46.25</v>
      </c>
      <c r="AL564" s="20">
        <f t="shared" si="3017"/>
        <v>1533.35</v>
      </c>
      <c r="AM564" s="20"/>
      <c r="AN564" s="6">
        <f t="shared" si="3550"/>
        <v>0</v>
      </c>
      <c r="AO564" s="6">
        <f t="shared" si="3551"/>
        <v>0</v>
      </c>
      <c r="AP564" s="17">
        <f t="shared" si="3552"/>
        <v>0</v>
      </c>
      <c r="AQ564" s="17">
        <f t="shared" si="3553"/>
        <v>0</v>
      </c>
      <c r="AR564" s="6">
        <f t="shared" si="3554"/>
        <v>0</v>
      </c>
      <c r="AS564" s="36">
        <f t="shared" si="3555"/>
        <v>46.25</v>
      </c>
      <c r="AT564" s="6">
        <f t="shared" si="3556"/>
        <v>0</v>
      </c>
      <c r="AU564" s="6">
        <f t="shared" si="3557"/>
        <v>0</v>
      </c>
      <c r="AV564" s="6">
        <f t="shared" si="3558"/>
        <v>0</v>
      </c>
      <c r="AW564" s="6">
        <f t="shared" si="3559"/>
        <v>0</v>
      </c>
      <c r="AX564" s="6">
        <f t="shared" si="3560"/>
        <v>0</v>
      </c>
      <c r="AY564" s="6">
        <f t="shared" si="3561"/>
        <v>0</v>
      </c>
      <c r="AZ564" s="6">
        <f t="shared" si="3562"/>
        <v>0</v>
      </c>
      <c r="BA564" s="6">
        <f t="shared" si="3563"/>
        <v>0</v>
      </c>
      <c r="BB564" s="6">
        <f t="shared" si="3564"/>
        <v>0</v>
      </c>
      <c r="BC564" s="6">
        <f t="shared" si="3565"/>
        <v>0</v>
      </c>
      <c r="BD564" s="6">
        <f t="shared" si="3566"/>
        <v>0</v>
      </c>
      <c r="BE564" s="6">
        <f t="shared" si="3567"/>
        <v>0</v>
      </c>
      <c r="BF564" s="6">
        <f t="shared" si="3568"/>
        <v>0</v>
      </c>
      <c r="BG564" s="6">
        <f t="shared" si="3569"/>
        <v>0</v>
      </c>
      <c r="BH564" s="6">
        <f t="shared" si="3570"/>
        <v>0</v>
      </c>
      <c r="BI564" s="6">
        <f t="shared" si="3571"/>
        <v>0</v>
      </c>
      <c r="BJ564" s="6">
        <f t="shared" si="3572"/>
        <v>0</v>
      </c>
      <c r="BK564" s="17">
        <f t="shared" si="3573"/>
        <v>0</v>
      </c>
      <c r="BL564" s="6">
        <f t="shared" si="3574"/>
        <v>0</v>
      </c>
      <c r="BM564" s="6">
        <f t="shared" si="3575"/>
        <v>0</v>
      </c>
      <c r="BN564" s="6">
        <f t="shared" si="3576"/>
        <v>0</v>
      </c>
      <c r="BO564" s="6">
        <f t="shared" si="3577"/>
        <v>0</v>
      </c>
      <c r="BP564" s="6">
        <f t="shared" si="3578"/>
        <v>0</v>
      </c>
      <c r="BQ564" s="6">
        <f t="shared" si="3579"/>
        <v>0</v>
      </c>
      <c r="BR564" s="6">
        <f t="shared" si="3580"/>
        <v>0</v>
      </c>
      <c r="BS564" s="6">
        <f t="shared" si="3581"/>
        <v>0</v>
      </c>
      <c r="BT564" s="6">
        <f t="shared" si="3582"/>
        <v>0</v>
      </c>
      <c r="BU564" s="6">
        <f t="shared" si="3583"/>
        <v>0</v>
      </c>
      <c r="BV564" s="17">
        <f t="shared" si="3584"/>
        <v>0</v>
      </c>
      <c r="BW564" s="17">
        <f t="shared" si="3585"/>
        <v>0</v>
      </c>
      <c r="BX564" s="6">
        <f t="shared" si="3586"/>
        <v>0</v>
      </c>
      <c r="BY564" s="6">
        <f t="shared" si="3587"/>
        <v>0</v>
      </c>
      <c r="BZ564" s="6">
        <f t="shared" si="3588"/>
        <v>0</v>
      </c>
      <c r="CA564" s="6">
        <f t="shared" si="3589"/>
        <v>0</v>
      </c>
      <c r="CB564" s="6">
        <f t="shared" si="3590"/>
        <v>0</v>
      </c>
      <c r="CC564" s="6">
        <f t="shared" si="3591"/>
        <v>0</v>
      </c>
      <c r="CD564" s="6">
        <f t="shared" si="3592"/>
        <v>0</v>
      </c>
      <c r="CE564" s="6">
        <f t="shared" si="3593"/>
        <v>0</v>
      </c>
      <c r="CF564" s="6">
        <f t="shared" si="3594"/>
        <v>0</v>
      </c>
      <c r="CG564" s="6">
        <f t="shared" si="3595"/>
        <v>0</v>
      </c>
      <c r="CH564" s="6">
        <f t="shared" si="3596"/>
        <v>0</v>
      </c>
      <c r="CI564" s="6">
        <f t="shared" si="3597"/>
        <v>0</v>
      </c>
      <c r="CJ564" s="6">
        <f t="shared" si="3598"/>
        <v>0</v>
      </c>
      <c r="CK564" s="6">
        <f t="shared" si="3599"/>
        <v>0</v>
      </c>
      <c r="CL564" s="6">
        <f t="shared" si="3600"/>
        <v>0</v>
      </c>
      <c r="CM564" s="6">
        <f t="shared" si="3601"/>
        <v>0</v>
      </c>
      <c r="CN564" s="6">
        <f t="shared" si="3602"/>
        <v>0</v>
      </c>
      <c r="CO564" s="6">
        <f t="shared" si="3603"/>
        <v>0</v>
      </c>
      <c r="CP564" s="6">
        <f t="shared" si="3604"/>
        <v>0</v>
      </c>
      <c r="CQ564" s="6">
        <f t="shared" si="3605"/>
        <v>0</v>
      </c>
      <c r="CR564" s="6">
        <f t="shared" si="3606"/>
        <v>0</v>
      </c>
      <c r="CS564" s="6">
        <f t="shared" si="3607"/>
        <v>0</v>
      </c>
      <c r="CT564" s="6">
        <f t="shared" si="3608"/>
        <v>0</v>
      </c>
      <c r="CU564" s="6">
        <f t="shared" si="3609"/>
        <v>0</v>
      </c>
      <c r="CV564" s="6">
        <f t="shared" si="3610"/>
        <v>0</v>
      </c>
      <c r="CW564" s="6">
        <f t="shared" si="3611"/>
        <v>0</v>
      </c>
      <c r="CX564" s="6">
        <f t="shared" si="3612"/>
        <v>0</v>
      </c>
      <c r="CY564" s="6">
        <f t="shared" si="3613"/>
        <v>0</v>
      </c>
      <c r="CZ564" s="17">
        <f t="shared" si="3614"/>
        <v>0</v>
      </c>
      <c r="DA564" s="6">
        <f t="shared" si="3615"/>
        <v>0</v>
      </c>
      <c r="DB564" s="6">
        <f t="shared" si="3616"/>
        <v>0</v>
      </c>
      <c r="DC564" s="6">
        <f t="shared" si="3617"/>
        <v>0</v>
      </c>
      <c r="DD564" s="133">
        <f t="shared" si="3618"/>
        <v>0</v>
      </c>
      <c r="DE564" s="133">
        <f t="shared" si="3619"/>
        <v>0</v>
      </c>
      <c r="DF564" s="133">
        <f t="shared" si="3620"/>
        <v>0</v>
      </c>
      <c r="DG564" s="133">
        <f t="shared" si="3621"/>
        <v>0</v>
      </c>
      <c r="DH564" s="56"/>
      <c r="DI564" s="56"/>
      <c r="DJ564" s="56"/>
      <c r="DK564" s="56"/>
      <c r="DL564" s="56"/>
    </row>
    <row r="565" spans="1:116" s="31" customFormat="1" ht="29.25" customHeight="1" thickTop="1" thickBot="1" x14ac:dyDescent="0.35">
      <c r="A565" s="4">
        <v>44551</v>
      </c>
      <c r="B565" s="5" t="s">
        <v>5</v>
      </c>
      <c r="C565" s="5" t="s">
        <v>38</v>
      </c>
      <c r="D565" s="5" t="s">
        <v>11</v>
      </c>
      <c r="E565" s="5" t="s">
        <v>27</v>
      </c>
      <c r="F565" s="5" t="s">
        <v>30</v>
      </c>
      <c r="G565" s="35" t="s">
        <v>690</v>
      </c>
      <c r="H565" s="53">
        <v>51.25</v>
      </c>
      <c r="I565" s="82">
        <v>48.75</v>
      </c>
      <c r="J565" s="17">
        <v>46.75</v>
      </c>
      <c r="K565" s="17">
        <f t="shared" si="3012"/>
        <v>1934.85</v>
      </c>
      <c r="L565" s="17"/>
      <c r="M565" s="17"/>
      <c r="N565" s="17"/>
      <c r="O565" s="68">
        <v>46.75</v>
      </c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25"/>
      <c r="AE565" s="125"/>
      <c r="AF565" s="123"/>
      <c r="AG565" s="117">
        <f t="shared" si="3546"/>
        <v>0</v>
      </c>
      <c r="AH565" s="36">
        <f t="shared" si="3547"/>
        <v>46.75</v>
      </c>
      <c r="AI565" s="17">
        <f t="shared" si="3548"/>
        <v>0</v>
      </c>
      <c r="AJ565" s="17">
        <f t="shared" si="3549"/>
        <v>0</v>
      </c>
      <c r="AK565" s="20">
        <f t="shared" si="2939"/>
        <v>46.75</v>
      </c>
      <c r="AL565" s="20">
        <f t="shared" si="3017"/>
        <v>1580.1</v>
      </c>
      <c r="AM565" s="20"/>
      <c r="AN565" s="6">
        <f t="shared" si="3550"/>
        <v>0</v>
      </c>
      <c r="AO565" s="6">
        <f t="shared" si="3551"/>
        <v>0</v>
      </c>
      <c r="AP565" s="17">
        <f t="shared" si="3552"/>
        <v>0</v>
      </c>
      <c r="AQ565" s="17">
        <f t="shared" si="3553"/>
        <v>0</v>
      </c>
      <c r="AR565" s="6">
        <f t="shared" si="3554"/>
        <v>0</v>
      </c>
      <c r="AS565" s="6">
        <f t="shared" si="3555"/>
        <v>0</v>
      </c>
      <c r="AT565" s="6">
        <f t="shared" si="3556"/>
        <v>0</v>
      </c>
      <c r="AU565" s="6">
        <f t="shared" si="3557"/>
        <v>0</v>
      </c>
      <c r="AV565" s="6">
        <f t="shared" si="3558"/>
        <v>0</v>
      </c>
      <c r="AW565" s="6">
        <f t="shared" si="3559"/>
        <v>0</v>
      </c>
      <c r="AX565" s="6">
        <f t="shared" si="3560"/>
        <v>0</v>
      </c>
      <c r="AY565" s="6">
        <f t="shared" si="3561"/>
        <v>0</v>
      </c>
      <c r="AZ565" s="6">
        <f t="shared" si="3562"/>
        <v>0</v>
      </c>
      <c r="BA565" s="36">
        <f t="shared" si="3563"/>
        <v>46.75</v>
      </c>
      <c r="BB565" s="6">
        <f t="shared" si="3564"/>
        <v>0</v>
      </c>
      <c r="BC565" s="6">
        <f t="shared" si="3565"/>
        <v>0</v>
      </c>
      <c r="BD565" s="6">
        <f t="shared" si="3566"/>
        <v>0</v>
      </c>
      <c r="BE565" s="6">
        <f t="shared" si="3567"/>
        <v>0</v>
      </c>
      <c r="BF565" s="6">
        <f t="shared" si="3568"/>
        <v>0</v>
      </c>
      <c r="BG565" s="6">
        <f t="shared" si="3569"/>
        <v>0</v>
      </c>
      <c r="BH565" s="6">
        <f t="shared" si="3570"/>
        <v>0</v>
      </c>
      <c r="BI565" s="6">
        <f t="shared" si="3571"/>
        <v>0</v>
      </c>
      <c r="BJ565" s="6">
        <f t="shared" si="3572"/>
        <v>0</v>
      </c>
      <c r="BK565" s="17">
        <f t="shared" si="3573"/>
        <v>0</v>
      </c>
      <c r="BL565" s="6">
        <f t="shared" si="3574"/>
        <v>0</v>
      </c>
      <c r="BM565" s="6">
        <f t="shared" si="3575"/>
        <v>0</v>
      </c>
      <c r="BN565" s="6">
        <f t="shared" si="3576"/>
        <v>0</v>
      </c>
      <c r="BO565" s="6">
        <f t="shared" si="3577"/>
        <v>0</v>
      </c>
      <c r="BP565" s="6">
        <f t="shared" si="3578"/>
        <v>0</v>
      </c>
      <c r="BQ565" s="6">
        <f t="shared" si="3579"/>
        <v>0</v>
      </c>
      <c r="BR565" s="6">
        <f t="shared" si="3580"/>
        <v>0</v>
      </c>
      <c r="BS565" s="6">
        <f t="shared" si="3581"/>
        <v>0</v>
      </c>
      <c r="BT565" s="6">
        <f t="shared" si="3582"/>
        <v>0</v>
      </c>
      <c r="BU565" s="6">
        <f t="shared" si="3583"/>
        <v>0</v>
      </c>
      <c r="BV565" s="17">
        <f t="shared" si="3584"/>
        <v>0</v>
      </c>
      <c r="BW565" s="17">
        <f t="shared" si="3585"/>
        <v>0</v>
      </c>
      <c r="BX565" s="6">
        <f t="shared" si="3586"/>
        <v>0</v>
      </c>
      <c r="BY565" s="6">
        <f t="shared" si="3587"/>
        <v>0</v>
      </c>
      <c r="BZ565" s="6">
        <f t="shared" si="3588"/>
        <v>0</v>
      </c>
      <c r="CA565" s="6">
        <f t="shared" si="3589"/>
        <v>0</v>
      </c>
      <c r="CB565" s="6">
        <f t="shared" si="3590"/>
        <v>0</v>
      </c>
      <c r="CC565" s="6">
        <f t="shared" si="3591"/>
        <v>0</v>
      </c>
      <c r="CD565" s="6">
        <f t="shared" si="3592"/>
        <v>0</v>
      </c>
      <c r="CE565" s="6">
        <f t="shared" si="3593"/>
        <v>0</v>
      </c>
      <c r="CF565" s="6">
        <f t="shared" si="3594"/>
        <v>0</v>
      </c>
      <c r="CG565" s="6">
        <f t="shared" si="3595"/>
        <v>0</v>
      </c>
      <c r="CH565" s="6">
        <f t="shared" si="3596"/>
        <v>0</v>
      </c>
      <c r="CI565" s="6">
        <f t="shared" si="3597"/>
        <v>0</v>
      </c>
      <c r="CJ565" s="6">
        <f t="shared" si="3598"/>
        <v>0</v>
      </c>
      <c r="CK565" s="6">
        <f t="shared" si="3599"/>
        <v>0</v>
      </c>
      <c r="CL565" s="6">
        <f t="shared" si="3600"/>
        <v>0</v>
      </c>
      <c r="CM565" s="6">
        <f t="shared" si="3601"/>
        <v>0</v>
      </c>
      <c r="CN565" s="6">
        <f t="shared" si="3602"/>
        <v>0</v>
      </c>
      <c r="CO565" s="6">
        <f t="shared" si="3603"/>
        <v>0</v>
      </c>
      <c r="CP565" s="6">
        <f t="shared" si="3604"/>
        <v>0</v>
      </c>
      <c r="CQ565" s="6">
        <f t="shared" si="3605"/>
        <v>0</v>
      </c>
      <c r="CR565" s="6">
        <f t="shared" si="3606"/>
        <v>0</v>
      </c>
      <c r="CS565" s="6">
        <f t="shared" si="3607"/>
        <v>0</v>
      </c>
      <c r="CT565" s="6">
        <f t="shared" si="3608"/>
        <v>0</v>
      </c>
      <c r="CU565" s="6">
        <f t="shared" si="3609"/>
        <v>0</v>
      </c>
      <c r="CV565" s="6">
        <f t="shared" si="3610"/>
        <v>0</v>
      </c>
      <c r="CW565" s="6">
        <f t="shared" si="3611"/>
        <v>0</v>
      </c>
      <c r="CX565" s="6">
        <f t="shared" si="3612"/>
        <v>0</v>
      </c>
      <c r="CY565" s="6">
        <f t="shared" si="3613"/>
        <v>0</v>
      </c>
      <c r="CZ565" s="17">
        <f t="shared" si="3614"/>
        <v>0</v>
      </c>
      <c r="DA565" s="6">
        <f t="shared" si="3615"/>
        <v>0</v>
      </c>
      <c r="DB565" s="6">
        <f t="shared" si="3616"/>
        <v>0</v>
      </c>
      <c r="DC565" s="6">
        <f t="shared" si="3617"/>
        <v>0</v>
      </c>
      <c r="DD565" s="133">
        <f t="shared" si="3618"/>
        <v>0</v>
      </c>
      <c r="DE565" s="133">
        <f t="shared" si="3619"/>
        <v>0</v>
      </c>
      <c r="DF565" s="133">
        <f t="shared" si="3620"/>
        <v>0</v>
      </c>
      <c r="DG565" s="133">
        <f t="shared" si="3621"/>
        <v>0</v>
      </c>
      <c r="DH565" s="56"/>
      <c r="DI565" s="56"/>
      <c r="DJ565" s="56"/>
      <c r="DK565" s="56"/>
      <c r="DL565" s="56"/>
    </row>
    <row r="566" spans="1:116" s="31" customFormat="1" ht="29.25" customHeight="1" thickTop="1" thickBot="1" x14ac:dyDescent="0.35">
      <c r="A566" s="4">
        <v>44551</v>
      </c>
      <c r="B566" s="5" t="s">
        <v>6</v>
      </c>
      <c r="C566" s="5" t="s">
        <v>38</v>
      </c>
      <c r="D566" s="5" t="s">
        <v>11</v>
      </c>
      <c r="E566" s="5" t="s">
        <v>27</v>
      </c>
      <c r="F566" s="5" t="s">
        <v>30</v>
      </c>
      <c r="G566" s="35" t="s">
        <v>691</v>
      </c>
      <c r="H566" s="53">
        <v>50.25</v>
      </c>
      <c r="I566" s="82">
        <v>49.75</v>
      </c>
      <c r="J566" s="17">
        <v>47.75</v>
      </c>
      <c r="K566" s="17">
        <f t="shared" si="3012"/>
        <v>1982.6</v>
      </c>
      <c r="L566" s="17"/>
      <c r="M566" s="17"/>
      <c r="N566" s="17"/>
      <c r="O566" s="17"/>
      <c r="P566" s="68">
        <v>47.75</v>
      </c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25"/>
      <c r="AE566" s="125"/>
      <c r="AF566" s="123"/>
      <c r="AG566" s="117">
        <f t="shared" si="3546"/>
        <v>0</v>
      </c>
      <c r="AH566" s="36">
        <f t="shared" si="3547"/>
        <v>47.75</v>
      </c>
      <c r="AI566" s="17">
        <f t="shared" si="3548"/>
        <v>0</v>
      </c>
      <c r="AJ566" s="17">
        <f t="shared" si="3549"/>
        <v>0</v>
      </c>
      <c r="AK566" s="20">
        <f t="shared" si="2939"/>
        <v>47.75</v>
      </c>
      <c r="AL566" s="20">
        <f t="shared" si="3017"/>
        <v>1627.85</v>
      </c>
      <c r="AM566" s="20"/>
      <c r="AN566" s="6">
        <f t="shared" si="3550"/>
        <v>0</v>
      </c>
      <c r="AO566" s="6">
        <f t="shared" si="3551"/>
        <v>0</v>
      </c>
      <c r="AP566" s="17">
        <f t="shared" si="3552"/>
        <v>0</v>
      </c>
      <c r="AQ566" s="17">
        <f t="shared" si="3553"/>
        <v>0</v>
      </c>
      <c r="AR566" s="6">
        <f t="shared" si="3554"/>
        <v>0</v>
      </c>
      <c r="AS566" s="6">
        <f t="shared" si="3555"/>
        <v>0</v>
      </c>
      <c r="AT566" s="6">
        <f t="shared" si="3556"/>
        <v>0</v>
      </c>
      <c r="AU566" s="6">
        <f t="shared" si="3557"/>
        <v>0</v>
      </c>
      <c r="AV566" s="6">
        <f t="shared" si="3558"/>
        <v>0</v>
      </c>
      <c r="AW566" s="6">
        <f t="shared" si="3559"/>
        <v>0</v>
      </c>
      <c r="AX566" s="6">
        <f t="shared" si="3560"/>
        <v>0</v>
      </c>
      <c r="AY566" s="6">
        <f t="shared" si="3561"/>
        <v>0</v>
      </c>
      <c r="AZ566" s="6">
        <f t="shared" si="3562"/>
        <v>0</v>
      </c>
      <c r="BA566" s="6">
        <f t="shared" si="3563"/>
        <v>0</v>
      </c>
      <c r="BB566" s="6">
        <f t="shared" si="3564"/>
        <v>0</v>
      </c>
      <c r="BC566" s="6">
        <f t="shared" si="3565"/>
        <v>0</v>
      </c>
      <c r="BD566" s="6">
        <f t="shared" si="3566"/>
        <v>0</v>
      </c>
      <c r="BE566" s="36">
        <f t="shared" si="3567"/>
        <v>47.75</v>
      </c>
      <c r="BF566" s="6">
        <f t="shared" si="3568"/>
        <v>0</v>
      </c>
      <c r="BG566" s="6">
        <f t="shared" si="3569"/>
        <v>0</v>
      </c>
      <c r="BH566" s="6">
        <f t="shared" si="3570"/>
        <v>0</v>
      </c>
      <c r="BI566" s="6">
        <f t="shared" si="3571"/>
        <v>0</v>
      </c>
      <c r="BJ566" s="6">
        <f t="shared" si="3572"/>
        <v>0</v>
      </c>
      <c r="BK566" s="17">
        <f t="shared" si="3573"/>
        <v>0</v>
      </c>
      <c r="BL566" s="6">
        <f t="shared" si="3574"/>
        <v>0</v>
      </c>
      <c r="BM566" s="6">
        <f t="shared" si="3575"/>
        <v>0</v>
      </c>
      <c r="BN566" s="6">
        <f t="shared" si="3576"/>
        <v>0</v>
      </c>
      <c r="BO566" s="6">
        <f t="shared" si="3577"/>
        <v>0</v>
      </c>
      <c r="BP566" s="6">
        <f t="shared" si="3578"/>
        <v>0</v>
      </c>
      <c r="BQ566" s="6">
        <f t="shared" si="3579"/>
        <v>0</v>
      </c>
      <c r="BR566" s="6">
        <f t="shared" si="3580"/>
        <v>0</v>
      </c>
      <c r="BS566" s="6">
        <f t="shared" si="3581"/>
        <v>0</v>
      </c>
      <c r="BT566" s="6">
        <f t="shared" si="3582"/>
        <v>0</v>
      </c>
      <c r="BU566" s="6">
        <f t="shared" si="3583"/>
        <v>0</v>
      </c>
      <c r="BV566" s="17">
        <f t="shared" si="3584"/>
        <v>0</v>
      </c>
      <c r="BW566" s="17">
        <f t="shared" si="3585"/>
        <v>0</v>
      </c>
      <c r="BX566" s="6">
        <f t="shared" si="3586"/>
        <v>0</v>
      </c>
      <c r="BY566" s="6">
        <f t="shared" si="3587"/>
        <v>0</v>
      </c>
      <c r="BZ566" s="6">
        <f t="shared" si="3588"/>
        <v>0</v>
      </c>
      <c r="CA566" s="6">
        <f t="shared" si="3589"/>
        <v>0</v>
      </c>
      <c r="CB566" s="6">
        <f t="shared" si="3590"/>
        <v>0</v>
      </c>
      <c r="CC566" s="6">
        <f t="shared" si="3591"/>
        <v>0</v>
      </c>
      <c r="CD566" s="6">
        <f t="shared" si="3592"/>
        <v>0</v>
      </c>
      <c r="CE566" s="6">
        <f t="shared" si="3593"/>
        <v>0</v>
      </c>
      <c r="CF566" s="6">
        <f t="shared" si="3594"/>
        <v>0</v>
      </c>
      <c r="CG566" s="6">
        <f t="shared" si="3595"/>
        <v>0</v>
      </c>
      <c r="CH566" s="6">
        <f t="shared" si="3596"/>
        <v>0</v>
      </c>
      <c r="CI566" s="6">
        <f t="shared" si="3597"/>
        <v>0</v>
      </c>
      <c r="CJ566" s="6">
        <f t="shared" si="3598"/>
        <v>0</v>
      </c>
      <c r="CK566" s="6">
        <f t="shared" si="3599"/>
        <v>0</v>
      </c>
      <c r="CL566" s="6">
        <f t="shared" si="3600"/>
        <v>0</v>
      </c>
      <c r="CM566" s="6">
        <f t="shared" si="3601"/>
        <v>0</v>
      </c>
      <c r="CN566" s="6">
        <f t="shared" si="3602"/>
        <v>0</v>
      </c>
      <c r="CO566" s="6">
        <f t="shared" si="3603"/>
        <v>0</v>
      </c>
      <c r="CP566" s="6">
        <f t="shared" si="3604"/>
        <v>0</v>
      </c>
      <c r="CQ566" s="6">
        <f t="shared" si="3605"/>
        <v>0</v>
      </c>
      <c r="CR566" s="6">
        <f t="shared" si="3606"/>
        <v>0</v>
      </c>
      <c r="CS566" s="6">
        <f t="shared" si="3607"/>
        <v>0</v>
      </c>
      <c r="CT566" s="6">
        <f t="shared" si="3608"/>
        <v>0</v>
      </c>
      <c r="CU566" s="6">
        <f t="shared" si="3609"/>
        <v>0</v>
      </c>
      <c r="CV566" s="6">
        <f t="shared" si="3610"/>
        <v>0</v>
      </c>
      <c r="CW566" s="6">
        <f t="shared" si="3611"/>
        <v>0</v>
      </c>
      <c r="CX566" s="6">
        <f t="shared" si="3612"/>
        <v>0</v>
      </c>
      <c r="CY566" s="6">
        <f t="shared" si="3613"/>
        <v>0</v>
      </c>
      <c r="CZ566" s="17">
        <f t="shared" si="3614"/>
        <v>0</v>
      </c>
      <c r="DA566" s="6">
        <f t="shared" si="3615"/>
        <v>0</v>
      </c>
      <c r="DB566" s="6">
        <f t="shared" si="3616"/>
        <v>0</v>
      </c>
      <c r="DC566" s="6">
        <f t="shared" si="3617"/>
        <v>0</v>
      </c>
      <c r="DD566" s="133">
        <f t="shared" si="3618"/>
        <v>0</v>
      </c>
      <c r="DE566" s="133">
        <f t="shared" si="3619"/>
        <v>0</v>
      </c>
      <c r="DF566" s="133">
        <f t="shared" si="3620"/>
        <v>0</v>
      </c>
      <c r="DG566" s="133">
        <f t="shared" si="3621"/>
        <v>0</v>
      </c>
      <c r="DH566" s="56"/>
      <c r="DI566" s="56"/>
      <c r="DJ566" s="56"/>
      <c r="DK566" s="56"/>
      <c r="DL566" s="56"/>
    </row>
    <row r="567" spans="1:116" s="31" customFormat="1" ht="29.25" customHeight="1" thickTop="1" thickBot="1" x14ac:dyDescent="0.35">
      <c r="A567" s="4">
        <v>44551</v>
      </c>
      <c r="B567" s="5" t="s">
        <v>7</v>
      </c>
      <c r="C567" s="5" t="s">
        <v>38</v>
      </c>
      <c r="D567" s="5" t="s">
        <v>11</v>
      </c>
      <c r="E567" s="5" t="s">
        <v>27</v>
      </c>
      <c r="F567" s="5" t="s">
        <v>30</v>
      </c>
      <c r="G567" s="35" t="s">
        <v>692</v>
      </c>
      <c r="H567" s="53">
        <v>47</v>
      </c>
      <c r="I567" s="82">
        <v>53</v>
      </c>
      <c r="J567" s="17">
        <v>51</v>
      </c>
      <c r="K567" s="17">
        <f t="shared" si="3012"/>
        <v>2033.6</v>
      </c>
      <c r="L567" s="17"/>
      <c r="M567" s="17"/>
      <c r="N567" s="17"/>
      <c r="O567" s="17"/>
      <c r="P567" s="17"/>
      <c r="Q567" s="68">
        <v>51</v>
      </c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25"/>
      <c r="AE567" s="125"/>
      <c r="AF567" s="123"/>
      <c r="AG567" s="117">
        <f t="shared" si="3546"/>
        <v>0</v>
      </c>
      <c r="AH567" s="36">
        <f t="shared" si="3547"/>
        <v>51</v>
      </c>
      <c r="AI567" s="17">
        <f t="shared" si="3548"/>
        <v>0</v>
      </c>
      <c r="AJ567" s="17">
        <f t="shared" si="3549"/>
        <v>0</v>
      </c>
      <c r="AK567" s="20">
        <f t="shared" si="2939"/>
        <v>51</v>
      </c>
      <c r="AL567" s="20">
        <f t="shared" si="3017"/>
        <v>1678.85</v>
      </c>
      <c r="AM567" s="20"/>
      <c r="AN567" s="6">
        <f t="shared" si="3550"/>
        <v>0</v>
      </c>
      <c r="AO567" s="6">
        <f t="shared" si="3551"/>
        <v>0</v>
      </c>
      <c r="AP567" s="17">
        <f t="shared" si="3552"/>
        <v>0</v>
      </c>
      <c r="AQ567" s="17">
        <f t="shared" si="3553"/>
        <v>0</v>
      </c>
      <c r="AR567" s="6">
        <f t="shared" si="3554"/>
        <v>0</v>
      </c>
      <c r="AS567" s="6">
        <f t="shared" si="3555"/>
        <v>0</v>
      </c>
      <c r="AT567" s="6">
        <f t="shared" si="3556"/>
        <v>0</v>
      </c>
      <c r="AU567" s="6">
        <f t="shared" si="3557"/>
        <v>0</v>
      </c>
      <c r="AV567" s="6">
        <f t="shared" si="3558"/>
        <v>0</v>
      </c>
      <c r="AW567" s="6">
        <f t="shared" si="3559"/>
        <v>0</v>
      </c>
      <c r="AX567" s="6">
        <f t="shared" si="3560"/>
        <v>0</v>
      </c>
      <c r="AY567" s="6">
        <f t="shared" si="3561"/>
        <v>0</v>
      </c>
      <c r="AZ567" s="6">
        <f t="shared" si="3562"/>
        <v>0</v>
      </c>
      <c r="BA567" s="6">
        <f t="shared" si="3563"/>
        <v>0</v>
      </c>
      <c r="BB567" s="6">
        <f t="shared" si="3564"/>
        <v>0</v>
      </c>
      <c r="BC567" s="6">
        <f t="shared" si="3565"/>
        <v>0</v>
      </c>
      <c r="BD567" s="6">
        <f t="shared" si="3566"/>
        <v>0</v>
      </c>
      <c r="BE567" s="6">
        <f t="shared" si="3567"/>
        <v>0</v>
      </c>
      <c r="BF567" s="6">
        <f t="shared" si="3568"/>
        <v>0</v>
      </c>
      <c r="BG567" s="6">
        <f t="shared" si="3569"/>
        <v>0</v>
      </c>
      <c r="BH567" s="6">
        <f t="shared" si="3570"/>
        <v>0</v>
      </c>
      <c r="BI567" s="36">
        <f t="shared" si="3571"/>
        <v>51</v>
      </c>
      <c r="BJ567" s="6">
        <f t="shared" si="3572"/>
        <v>0</v>
      </c>
      <c r="BK567" s="17">
        <f t="shared" si="3573"/>
        <v>0</v>
      </c>
      <c r="BL567" s="6">
        <f t="shared" si="3574"/>
        <v>0</v>
      </c>
      <c r="BM567" s="6">
        <f t="shared" si="3575"/>
        <v>0</v>
      </c>
      <c r="BN567" s="6">
        <f t="shared" si="3576"/>
        <v>0</v>
      </c>
      <c r="BO567" s="6">
        <f t="shared" si="3577"/>
        <v>0</v>
      </c>
      <c r="BP567" s="6">
        <f t="shared" si="3578"/>
        <v>0</v>
      </c>
      <c r="BQ567" s="6">
        <f t="shared" si="3579"/>
        <v>0</v>
      </c>
      <c r="BR567" s="6">
        <f t="shared" si="3580"/>
        <v>0</v>
      </c>
      <c r="BS567" s="6">
        <f t="shared" si="3581"/>
        <v>0</v>
      </c>
      <c r="BT567" s="6">
        <f t="shared" si="3582"/>
        <v>0</v>
      </c>
      <c r="BU567" s="6">
        <f t="shared" si="3583"/>
        <v>0</v>
      </c>
      <c r="BV567" s="17">
        <f t="shared" si="3584"/>
        <v>0</v>
      </c>
      <c r="BW567" s="17">
        <f t="shared" si="3585"/>
        <v>0</v>
      </c>
      <c r="BX567" s="6">
        <f t="shared" si="3586"/>
        <v>0</v>
      </c>
      <c r="BY567" s="6">
        <f t="shared" si="3587"/>
        <v>0</v>
      </c>
      <c r="BZ567" s="6">
        <f t="shared" si="3588"/>
        <v>0</v>
      </c>
      <c r="CA567" s="6">
        <f t="shared" si="3589"/>
        <v>0</v>
      </c>
      <c r="CB567" s="6">
        <f t="shared" si="3590"/>
        <v>0</v>
      </c>
      <c r="CC567" s="6">
        <f t="shared" si="3591"/>
        <v>0</v>
      </c>
      <c r="CD567" s="6">
        <f t="shared" si="3592"/>
        <v>0</v>
      </c>
      <c r="CE567" s="6">
        <f t="shared" si="3593"/>
        <v>0</v>
      </c>
      <c r="CF567" s="6">
        <f t="shared" si="3594"/>
        <v>0</v>
      </c>
      <c r="CG567" s="6">
        <f t="shared" si="3595"/>
        <v>0</v>
      </c>
      <c r="CH567" s="6">
        <f t="shared" si="3596"/>
        <v>0</v>
      </c>
      <c r="CI567" s="6">
        <f t="shared" si="3597"/>
        <v>0</v>
      </c>
      <c r="CJ567" s="6">
        <f t="shared" si="3598"/>
        <v>0</v>
      </c>
      <c r="CK567" s="6">
        <f t="shared" si="3599"/>
        <v>0</v>
      </c>
      <c r="CL567" s="6">
        <f t="shared" si="3600"/>
        <v>0</v>
      </c>
      <c r="CM567" s="6">
        <f t="shared" si="3601"/>
        <v>0</v>
      </c>
      <c r="CN567" s="6">
        <f t="shared" si="3602"/>
        <v>0</v>
      </c>
      <c r="CO567" s="6">
        <f t="shared" si="3603"/>
        <v>0</v>
      </c>
      <c r="CP567" s="6">
        <f t="shared" si="3604"/>
        <v>0</v>
      </c>
      <c r="CQ567" s="6">
        <f t="shared" si="3605"/>
        <v>0</v>
      </c>
      <c r="CR567" s="6">
        <f t="shared" si="3606"/>
        <v>0</v>
      </c>
      <c r="CS567" s="6">
        <f t="shared" si="3607"/>
        <v>0</v>
      </c>
      <c r="CT567" s="6">
        <f t="shared" si="3608"/>
        <v>0</v>
      </c>
      <c r="CU567" s="6">
        <f t="shared" si="3609"/>
        <v>0</v>
      </c>
      <c r="CV567" s="6">
        <f t="shared" si="3610"/>
        <v>0</v>
      </c>
      <c r="CW567" s="6">
        <f t="shared" si="3611"/>
        <v>0</v>
      </c>
      <c r="CX567" s="6">
        <f t="shared" si="3612"/>
        <v>0</v>
      </c>
      <c r="CY567" s="6">
        <f t="shared" si="3613"/>
        <v>0</v>
      </c>
      <c r="CZ567" s="17">
        <f t="shared" si="3614"/>
        <v>0</v>
      </c>
      <c r="DA567" s="6">
        <f t="shared" si="3615"/>
        <v>0</v>
      </c>
      <c r="DB567" s="6">
        <f t="shared" si="3616"/>
        <v>0</v>
      </c>
      <c r="DC567" s="6">
        <f t="shared" si="3617"/>
        <v>0</v>
      </c>
      <c r="DD567" s="133">
        <f t="shared" si="3618"/>
        <v>0</v>
      </c>
      <c r="DE567" s="133">
        <f t="shared" si="3619"/>
        <v>0</v>
      </c>
      <c r="DF567" s="133">
        <f t="shared" si="3620"/>
        <v>0</v>
      </c>
      <c r="DG567" s="133">
        <f t="shared" si="3621"/>
        <v>0</v>
      </c>
      <c r="DH567" s="56"/>
      <c r="DI567" s="56"/>
      <c r="DJ567" s="56"/>
      <c r="DK567" s="56"/>
      <c r="DL567" s="56"/>
    </row>
    <row r="568" spans="1:116" s="31" customFormat="1" ht="29.25" customHeight="1" thickTop="1" thickBot="1" x14ac:dyDescent="0.35">
      <c r="A568" s="4">
        <v>44551</v>
      </c>
      <c r="B568" s="5" t="s">
        <v>0</v>
      </c>
      <c r="C568" s="5" t="s">
        <v>38</v>
      </c>
      <c r="D568" s="5" t="s">
        <v>11</v>
      </c>
      <c r="E568" s="5" t="s">
        <v>27</v>
      </c>
      <c r="F568" s="5" t="s">
        <v>30</v>
      </c>
      <c r="G568" s="35" t="s">
        <v>693</v>
      </c>
      <c r="H568" s="53">
        <v>50.75</v>
      </c>
      <c r="I568" s="82">
        <v>49.25</v>
      </c>
      <c r="J568" s="17">
        <v>47.25</v>
      </c>
      <c r="K568" s="17">
        <f t="shared" si="3012"/>
        <v>2080.85</v>
      </c>
      <c r="L568" s="17"/>
      <c r="M568" s="17"/>
      <c r="N568" s="17"/>
      <c r="O568" s="17"/>
      <c r="P568" s="17"/>
      <c r="Q568" s="17"/>
      <c r="R568" s="17"/>
      <c r="S568" s="17"/>
      <c r="T568" s="17"/>
      <c r="U568" s="68">
        <v>47.25</v>
      </c>
      <c r="V568" s="17"/>
      <c r="W568" s="17"/>
      <c r="X568" s="17"/>
      <c r="Y568" s="17"/>
      <c r="Z568" s="17"/>
      <c r="AA568" s="17"/>
      <c r="AB568" s="17"/>
      <c r="AC568" s="17"/>
      <c r="AD568" s="125"/>
      <c r="AE568" s="125"/>
      <c r="AF568" s="123"/>
      <c r="AG568" s="117">
        <f t="shared" si="3546"/>
        <v>0</v>
      </c>
      <c r="AH568" s="36">
        <f t="shared" si="3547"/>
        <v>47.25</v>
      </c>
      <c r="AI568" s="17">
        <f t="shared" si="3548"/>
        <v>0</v>
      </c>
      <c r="AJ568" s="17">
        <f t="shared" si="3549"/>
        <v>0</v>
      </c>
      <c r="AK568" s="20">
        <f t="shared" si="2939"/>
        <v>47.25</v>
      </c>
      <c r="AL568" s="20">
        <f t="shared" si="3017"/>
        <v>1726.1</v>
      </c>
      <c r="AM568" s="20"/>
      <c r="AN568" s="6">
        <f t="shared" si="3550"/>
        <v>0</v>
      </c>
      <c r="AO568" s="6">
        <f t="shared" si="3551"/>
        <v>0</v>
      </c>
      <c r="AP568" s="17">
        <f t="shared" si="3552"/>
        <v>0</v>
      </c>
      <c r="AQ568" s="17">
        <f t="shared" si="3553"/>
        <v>0</v>
      </c>
      <c r="AR568" s="6">
        <f t="shared" si="3554"/>
        <v>0</v>
      </c>
      <c r="AS568" s="6">
        <f t="shared" si="3555"/>
        <v>0</v>
      </c>
      <c r="AT568" s="6">
        <f t="shared" si="3556"/>
        <v>0</v>
      </c>
      <c r="AU568" s="6">
        <f t="shared" si="3557"/>
        <v>0</v>
      </c>
      <c r="AV568" s="6">
        <f t="shared" si="3558"/>
        <v>0</v>
      </c>
      <c r="AW568" s="6">
        <f t="shared" si="3559"/>
        <v>0</v>
      </c>
      <c r="AX568" s="6">
        <f t="shared" si="3560"/>
        <v>0</v>
      </c>
      <c r="AY568" s="6">
        <f t="shared" si="3561"/>
        <v>0</v>
      </c>
      <c r="AZ568" s="6">
        <f t="shared" si="3562"/>
        <v>0</v>
      </c>
      <c r="BA568" s="6">
        <f t="shared" si="3563"/>
        <v>0</v>
      </c>
      <c r="BB568" s="6">
        <f t="shared" si="3564"/>
        <v>0</v>
      </c>
      <c r="BC568" s="6">
        <f t="shared" si="3565"/>
        <v>0</v>
      </c>
      <c r="BD568" s="6">
        <f t="shared" si="3566"/>
        <v>0</v>
      </c>
      <c r="BE568" s="6">
        <f t="shared" si="3567"/>
        <v>0</v>
      </c>
      <c r="BF568" s="6">
        <f t="shared" si="3568"/>
        <v>0</v>
      </c>
      <c r="BG568" s="6">
        <f t="shared" si="3569"/>
        <v>0</v>
      </c>
      <c r="BH568" s="6">
        <f t="shared" si="3570"/>
        <v>0</v>
      </c>
      <c r="BI568" s="6">
        <f t="shared" si="3571"/>
        <v>0</v>
      </c>
      <c r="BJ568" s="6">
        <f t="shared" si="3572"/>
        <v>0</v>
      </c>
      <c r="BK568" s="17">
        <f t="shared" si="3573"/>
        <v>0</v>
      </c>
      <c r="BL568" s="6">
        <f t="shared" si="3574"/>
        <v>0</v>
      </c>
      <c r="BM568" s="6">
        <f t="shared" si="3575"/>
        <v>0</v>
      </c>
      <c r="BN568" s="6">
        <f t="shared" si="3576"/>
        <v>0</v>
      </c>
      <c r="BO568" s="6">
        <f t="shared" si="3577"/>
        <v>0</v>
      </c>
      <c r="BP568" s="6">
        <f t="shared" si="3578"/>
        <v>0</v>
      </c>
      <c r="BQ568" s="6">
        <f t="shared" si="3579"/>
        <v>0</v>
      </c>
      <c r="BR568" s="6">
        <f t="shared" si="3580"/>
        <v>0</v>
      </c>
      <c r="BS568" s="6">
        <f t="shared" si="3581"/>
        <v>0</v>
      </c>
      <c r="BT568" s="6">
        <f t="shared" si="3582"/>
        <v>0</v>
      </c>
      <c r="BU568" s="6">
        <f t="shared" si="3583"/>
        <v>0</v>
      </c>
      <c r="BV568" s="17">
        <f t="shared" si="3584"/>
        <v>0</v>
      </c>
      <c r="BW568" s="17">
        <f t="shared" si="3585"/>
        <v>0</v>
      </c>
      <c r="BX568" s="6">
        <f t="shared" si="3586"/>
        <v>0</v>
      </c>
      <c r="BY568" s="36">
        <f t="shared" si="3587"/>
        <v>47.25</v>
      </c>
      <c r="BZ568" s="6">
        <f t="shared" si="3588"/>
        <v>0</v>
      </c>
      <c r="CA568" s="6">
        <f t="shared" si="3589"/>
        <v>0</v>
      </c>
      <c r="CB568" s="6">
        <f t="shared" si="3590"/>
        <v>0</v>
      </c>
      <c r="CC568" s="6">
        <f t="shared" si="3591"/>
        <v>0</v>
      </c>
      <c r="CD568" s="6">
        <f t="shared" si="3592"/>
        <v>0</v>
      </c>
      <c r="CE568" s="6">
        <f t="shared" si="3593"/>
        <v>0</v>
      </c>
      <c r="CF568" s="6">
        <f t="shared" si="3594"/>
        <v>0</v>
      </c>
      <c r="CG568" s="6">
        <f t="shared" si="3595"/>
        <v>0</v>
      </c>
      <c r="CH568" s="6">
        <f t="shared" si="3596"/>
        <v>0</v>
      </c>
      <c r="CI568" s="6">
        <f t="shared" si="3597"/>
        <v>0</v>
      </c>
      <c r="CJ568" s="6">
        <f t="shared" si="3598"/>
        <v>0</v>
      </c>
      <c r="CK568" s="6">
        <f t="shared" si="3599"/>
        <v>0</v>
      </c>
      <c r="CL568" s="6">
        <f t="shared" si="3600"/>
        <v>0</v>
      </c>
      <c r="CM568" s="6">
        <f t="shared" si="3601"/>
        <v>0</v>
      </c>
      <c r="CN568" s="6">
        <f t="shared" si="3602"/>
        <v>0</v>
      </c>
      <c r="CO568" s="6">
        <f t="shared" si="3603"/>
        <v>0</v>
      </c>
      <c r="CP568" s="6">
        <f t="shared" si="3604"/>
        <v>0</v>
      </c>
      <c r="CQ568" s="6">
        <f t="shared" si="3605"/>
        <v>0</v>
      </c>
      <c r="CR568" s="6">
        <f t="shared" si="3606"/>
        <v>0</v>
      </c>
      <c r="CS568" s="6">
        <f t="shared" si="3607"/>
        <v>0</v>
      </c>
      <c r="CT568" s="6">
        <f t="shared" si="3608"/>
        <v>0</v>
      </c>
      <c r="CU568" s="6">
        <f t="shared" si="3609"/>
        <v>0</v>
      </c>
      <c r="CV568" s="6">
        <f t="shared" si="3610"/>
        <v>0</v>
      </c>
      <c r="CW568" s="6">
        <f t="shared" si="3611"/>
        <v>0</v>
      </c>
      <c r="CX568" s="6">
        <f t="shared" si="3612"/>
        <v>0</v>
      </c>
      <c r="CY568" s="6">
        <f t="shared" si="3613"/>
        <v>0</v>
      </c>
      <c r="CZ568" s="17">
        <f t="shared" si="3614"/>
        <v>0</v>
      </c>
      <c r="DA568" s="6">
        <f t="shared" si="3615"/>
        <v>0</v>
      </c>
      <c r="DB568" s="6">
        <f t="shared" si="3616"/>
        <v>0</v>
      </c>
      <c r="DC568" s="6">
        <f t="shared" si="3617"/>
        <v>0</v>
      </c>
      <c r="DD568" s="133">
        <f t="shared" si="3618"/>
        <v>0</v>
      </c>
      <c r="DE568" s="133">
        <f t="shared" si="3619"/>
        <v>0</v>
      </c>
      <c r="DF568" s="133">
        <f t="shared" si="3620"/>
        <v>0</v>
      </c>
      <c r="DG568" s="133">
        <f t="shared" si="3621"/>
        <v>0</v>
      </c>
      <c r="DH568" s="56"/>
      <c r="DI568" s="56"/>
      <c r="DJ568" s="56"/>
      <c r="DK568" s="56"/>
      <c r="DL568" s="56"/>
    </row>
    <row r="569" spans="1:116" s="31" customFormat="1" ht="29.25" customHeight="1" thickTop="1" thickBot="1" x14ac:dyDescent="0.35">
      <c r="A569" s="4">
        <v>44552</v>
      </c>
      <c r="B569" s="5" t="s">
        <v>23</v>
      </c>
      <c r="C569" s="5" t="s">
        <v>29</v>
      </c>
      <c r="D569" s="5" t="s">
        <v>11</v>
      </c>
      <c r="E569" s="5" t="s">
        <v>64</v>
      </c>
      <c r="F569" s="5" t="s">
        <v>30</v>
      </c>
      <c r="G569" s="35" t="s">
        <v>697</v>
      </c>
      <c r="H569" s="53">
        <v>55.75</v>
      </c>
      <c r="I569" s="82">
        <v>44.25</v>
      </c>
      <c r="J569" s="17">
        <v>42.25</v>
      </c>
      <c r="K569" s="17">
        <f t="shared" si="3012"/>
        <v>2123.1</v>
      </c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68">
        <v>42.25</v>
      </c>
      <c r="X569" s="17"/>
      <c r="Y569" s="17"/>
      <c r="Z569" s="17"/>
      <c r="AA569" s="17"/>
      <c r="AB569" s="17"/>
      <c r="AC569" s="17"/>
      <c r="AD569" s="125"/>
      <c r="AE569" s="125"/>
      <c r="AF569" s="123"/>
      <c r="AG569" s="119">
        <f t="shared" ref="AG569:AG580" si="3622">IF(C569="HF",J569,0)</f>
        <v>42.25</v>
      </c>
      <c r="AH569" s="6">
        <f t="shared" ref="AH569:AH580" si="3623">IF(C569="HF2",J569,0)</f>
        <v>0</v>
      </c>
      <c r="AI569" s="17">
        <f t="shared" ref="AI569:AI580" si="3624">IF(C569="HF3",J569,0)</f>
        <v>0</v>
      </c>
      <c r="AJ569" s="17">
        <f t="shared" ref="AJ569:AJ580" si="3625">IF(C569="DP",J569,0)</f>
        <v>0</v>
      </c>
      <c r="AK569" s="20">
        <f t="shared" si="2939"/>
        <v>42.25</v>
      </c>
      <c r="AL569" s="20">
        <f t="shared" si="3017"/>
        <v>1768.35</v>
      </c>
      <c r="AM569" s="20"/>
      <c r="AN569" s="6">
        <f t="shared" ref="AN569:AN579" si="3626">IF(B569="AUD/JPY",AG569,0)</f>
        <v>0</v>
      </c>
      <c r="AO569" s="6">
        <f t="shared" ref="AO569:AO579" si="3627">IF(B569="AUD/JPY",AH569,0)</f>
        <v>0</v>
      </c>
      <c r="AP569" s="17">
        <f t="shared" ref="AP569:AP579" si="3628">IF(B569="AUD/JPY",AI569,0)</f>
        <v>0</v>
      </c>
      <c r="AQ569" s="17">
        <f t="shared" ref="AQ569:AQ579" si="3629">IF(B569="AUD/JPY",AJ569,0)</f>
        <v>0</v>
      </c>
      <c r="AR569" s="6">
        <f t="shared" ref="AR569:AR579" si="3630">IF(B569="AUD/USD",AG569,0)</f>
        <v>0</v>
      </c>
      <c r="AS569" s="6">
        <f t="shared" ref="AS569:AS579" si="3631">IF(B569="AUD/USD",AH569,0)</f>
        <v>0</v>
      </c>
      <c r="AT569" s="6">
        <f t="shared" ref="AT569:AT579" si="3632">IF(B569="AUD/USD",AI569,0)</f>
        <v>0</v>
      </c>
      <c r="AU569" s="6">
        <f t="shared" ref="AU569:AU579" si="3633">IF(B569="AUD/USD",AJ569,0)</f>
        <v>0</v>
      </c>
      <c r="AV569" s="6">
        <f t="shared" ref="AV569:AV579" si="3634">IF(B569="EUR/GBP",AG569,0)</f>
        <v>0</v>
      </c>
      <c r="AW569" s="6">
        <f t="shared" ref="AW569:AW579" si="3635">IF(B569="EUR/GBP",AH569,0)</f>
        <v>0</v>
      </c>
      <c r="AX569" s="6">
        <f t="shared" ref="AX569:AX579" si="3636">IF(B569="EUR/GBP",AI569,0)</f>
        <v>0</v>
      </c>
      <c r="AY569" s="6">
        <f t="shared" ref="AY569:AY579" si="3637">IF(B569="EUR/GBP",AJ569,0)</f>
        <v>0</v>
      </c>
      <c r="AZ569" s="6">
        <f t="shared" ref="AZ569:AZ579" si="3638">IF(B569="EUR/JPY",AG569,0)</f>
        <v>0</v>
      </c>
      <c r="BA569" s="6">
        <f t="shared" ref="BA569:BA579" si="3639">IF(B569="EUR/JPY",AH569,0)</f>
        <v>0</v>
      </c>
      <c r="BB569" s="6">
        <f t="shared" ref="BB569:BB579" si="3640">IF(B569="EUR/JPY",AI569,0)</f>
        <v>0</v>
      </c>
      <c r="BC569" s="6">
        <f t="shared" ref="BC569:BC579" si="3641">IF(B569="EUR/JPY",AJ569,0)</f>
        <v>0</v>
      </c>
      <c r="BD569" s="6">
        <f t="shared" ref="BD569:BD579" si="3642">IF(B569="EUR/USD",AG569,0)</f>
        <v>0</v>
      </c>
      <c r="BE569" s="6">
        <f t="shared" ref="BE569:BE579" si="3643">IF(B569="EUR/USD",AH569,0)</f>
        <v>0</v>
      </c>
      <c r="BF569" s="6">
        <f t="shared" ref="BF569:BF579" si="3644">IF(B569="EUR/USD",AI569,0)</f>
        <v>0</v>
      </c>
      <c r="BG569" s="6">
        <f t="shared" ref="BG569:BG579" si="3645">IF(B569="EUR/USD",AJ569,0)</f>
        <v>0</v>
      </c>
      <c r="BH569" s="6">
        <f t="shared" ref="BH569:BH579" si="3646">IF(B569="GBP/JPY",AG569,0)</f>
        <v>0</v>
      </c>
      <c r="BI569" s="6">
        <f t="shared" ref="BI569:BI579" si="3647">IF(B569="GBP/JPY",AH569,0)</f>
        <v>0</v>
      </c>
      <c r="BJ569" s="6">
        <f t="shared" ref="BJ569:BJ579" si="3648">IF(B569="GBP/JPY",AI569,0)</f>
        <v>0</v>
      </c>
      <c r="BK569" s="17">
        <f t="shared" ref="BK569:BK579" si="3649">IF(B569="GBP/JPY",AJ569,0)</f>
        <v>0</v>
      </c>
      <c r="BL569" s="6">
        <f t="shared" ref="BL569:BL579" si="3650">IF(B569="GBP/USD",AG569,0)</f>
        <v>0</v>
      </c>
      <c r="BM569" s="6">
        <f t="shared" ref="BM569:BM579" si="3651">IF(B569="GBP/USD",AH569,0)</f>
        <v>0</v>
      </c>
      <c r="BN569" s="6">
        <f t="shared" ref="BN569:BN579" si="3652">IF(B569="GBP/USD",AI569,0)</f>
        <v>0</v>
      </c>
      <c r="BO569" s="6">
        <f t="shared" ref="BO569:BO579" si="3653">IF(B569="GBP/USD",AJ569,0)</f>
        <v>0</v>
      </c>
      <c r="BP569" s="6">
        <f t="shared" ref="BP569:BP579" si="3654">IF(B569="USD/CAD",AG569,0)</f>
        <v>0</v>
      </c>
      <c r="BQ569" s="6">
        <f t="shared" ref="BQ569:BQ579" si="3655">IF(B569="USD/CAD",AH569,0)</f>
        <v>0</v>
      </c>
      <c r="BR569" s="6">
        <f t="shared" ref="BR569:BR579" si="3656">IF(B569="USD/CAD",AI569,0)</f>
        <v>0</v>
      </c>
      <c r="BS569" s="6">
        <f t="shared" ref="BS569:BS579" si="3657">IF(B569="USD/CAD",AJ569,0)</f>
        <v>0</v>
      </c>
      <c r="BT569" s="6">
        <f t="shared" ref="BT569:BT579" si="3658">IF(B569="USD/CHF",AG569,0)</f>
        <v>0</v>
      </c>
      <c r="BU569" s="6">
        <f t="shared" ref="BU569:BU579" si="3659">IF(B569="USD/CHF",AH569,0)</f>
        <v>0</v>
      </c>
      <c r="BV569" s="17">
        <f t="shared" ref="BV569:BV579" si="3660">IF(B569="USD/CHF",AI569,0)</f>
        <v>0</v>
      </c>
      <c r="BW569" s="17">
        <f t="shared" ref="BW569:BW579" si="3661">IF(B569="USD/CHF",AJ569,0)</f>
        <v>0</v>
      </c>
      <c r="BX569" s="6">
        <f t="shared" ref="BX569:BX579" si="3662">IF(B569="USD/JPY",AG569,0)</f>
        <v>0</v>
      </c>
      <c r="BY569" s="6">
        <f t="shared" ref="BY569:BY579" si="3663">IF(B569="USD/JPY",AH569,0)</f>
        <v>0</v>
      </c>
      <c r="BZ569" s="6">
        <f t="shared" ref="BZ569:BZ579" si="3664">IF(B569="USD/JPY",AI569,0)</f>
        <v>0</v>
      </c>
      <c r="CA569" s="6">
        <f t="shared" ref="CA569:CA579" si="3665">IF(B569="USD/JPY",AJ569,0)</f>
        <v>0</v>
      </c>
      <c r="CB569" s="6">
        <f t="shared" ref="CB569:CB579" si="3666">IF(B569="CRUDE",AG569,0)</f>
        <v>0</v>
      </c>
      <c r="CC569" s="6">
        <f t="shared" ref="CC569:CC579" si="3667">IF(B569="CRUDE",AH569,0)</f>
        <v>0</v>
      </c>
      <c r="CD569" s="6">
        <f t="shared" ref="CD569:CD579" si="3668">IF(B569="CRUDE",AI569,0)</f>
        <v>0</v>
      </c>
      <c r="CE569" s="6">
        <f t="shared" ref="CE569:CE579" si="3669">IF(B569="CRUDE",AJ569,0)</f>
        <v>0</v>
      </c>
      <c r="CF569" s="36">
        <f t="shared" ref="CF569:CF579" si="3670">IF(B569="GOLD",AG569,0)</f>
        <v>42.25</v>
      </c>
      <c r="CG569" s="6">
        <f t="shared" ref="CG569:CG579" si="3671">IF(B569="GOLD",AH569,0)</f>
        <v>0</v>
      </c>
      <c r="CH569" s="6">
        <f t="shared" ref="CH569:CH579" si="3672">IF(B569="GOLD",AI569,0)</f>
        <v>0</v>
      </c>
      <c r="CI569" s="6">
        <f t="shared" ref="CI569:CI579" si="3673">IF(B569="GOLD",AJ569,0)</f>
        <v>0</v>
      </c>
      <c r="CJ569" s="6">
        <f t="shared" ref="CJ569:CJ579" si="3674">IF(B569="SILVER",AG569,0)</f>
        <v>0</v>
      </c>
      <c r="CK569" s="6">
        <f t="shared" ref="CK569:CK579" si="3675">IF(B569="SILVER",AH569,0)</f>
        <v>0</v>
      </c>
      <c r="CL569" s="6">
        <f t="shared" ref="CL569:CL579" si="3676">IF(B569="SILVER",AI569,0)</f>
        <v>0</v>
      </c>
      <c r="CM569" s="6">
        <f t="shared" ref="CM569:CM579" si="3677">IF(B569="SILVER",AJ569,0)</f>
        <v>0</v>
      </c>
      <c r="CN569" s="6">
        <f t="shared" ref="CN569:CN579" si="3678">IF(B569="US 500",AG569,0)</f>
        <v>0</v>
      </c>
      <c r="CO569" s="6">
        <f t="shared" ref="CO569:CO579" si="3679">IF(B569="US 500",AH569,0)</f>
        <v>0</v>
      </c>
      <c r="CP569" s="6">
        <f t="shared" ref="CP569:CP579" si="3680">IF(B569="US 500",AI569,0)</f>
        <v>0</v>
      </c>
      <c r="CQ569" s="6">
        <f t="shared" ref="CQ569:CQ579" si="3681">IF(B569="US 500",AJ569,0)</f>
        <v>0</v>
      </c>
      <c r="CR569" s="6">
        <f t="shared" ref="CR569:CR579" si="3682">IF(B569="N GAS",AG569,0)</f>
        <v>0</v>
      </c>
      <c r="CS569" s="6">
        <f t="shared" ref="CS569:CS579" si="3683">IF(B569="N GAS",AH569,0)</f>
        <v>0</v>
      </c>
      <c r="CT569" s="6">
        <f t="shared" ref="CT569:CT579" si="3684">IF(B569="N GAS",AI569,0)</f>
        <v>0</v>
      </c>
      <c r="CU569" s="6">
        <f t="shared" ref="CU569:CU579" si="3685">IF(B569="N GAS",AJ569,0)</f>
        <v>0</v>
      </c>
      <c r="CV569" s="6">
        <f t="shared" ref="CV569:CV579" si="3686">IF(B569="SMALLCAP 2000",AG569,0)</f>
        <v>0</v>
      </c>
      <c r="CW569" s="6">
        <f t="shared" ref="CW569:CW579" si="3687">IF(B569="SMALLCAP 2000",AH569,0)</f>
        <v>0</v>
      </c>
      <c r="CX569" s="6">
        <f t="shared" ref="CX569:CX579" si="3688">IF(B569="SMALLCAP 2000",AI569,0)</f>
        <v>0</v>
      </c>
      <c r="CY569" s="6">
        <f t="shared" ref="CY569:CY579" si="3689">IF(B569="SMALLCAP 2000",AJ569,0)</f>
        <v>0</v>
      </c>
      <c r="CZ569" s="17">
        <f t="shared" ref="CZ569:CZ579" si="3690">IF(B569="US TECH",AG569,0)</f>
        <v>0</v>
      </c>
      <c r="DA569" s="6">
        <f t="shared" ref="DA569:DA579" si="3691">IF(B569="US TECH",AH569,0)</f>
        <v>0</v>
      </c>
      <c r="DB569" s="6">
        <f t="shared" ref="DB569:DB579" si="3692">IF(B569="US TECH",AI569,0)</f>
        <v>0</v>
      </c>
      <c r="DC569" s="6">
        <f t="shared" ref="DC569:DC579" si="3693">IF(B569="US TECH",AJ569,0)</f>
        <v>0</v>
      </c>
      <c r="DD569" s="133">
        <f t="shared" ref="DD569:DD579" si="3694">IF(B569="WALL ST 30",AG569,0)</f>
        <v>0</v>
      </c>
      <c r="DE569" s="133">
        <f t="shared" ref="DE569:DE579" si="3695">IF(B569="WALL ST 30",AH569,0)</f>
        <v>0</v>
      </c>
      <c r="DF569" s="133">
        <f t="shared" ref="DF569:DF579" si="3696">IF(B569="WALL ST 30",AI569,0)</f>
        <v>0</v>
      </c>
      <c r="DG569" s="133">
        <f t="shared" ref="DG569:DG579" si="3697">IF(B569="WALL ST 30",AJ569,0)</f>
        <v>0</v>
      </c>
      <c r="DH569" s="56"/>
      <c r="DI569" s="56"/>
      <c r="DJ569" s="56"/>
      <c r="DK569" s="56"/>
      <c r="DL569" s="56"/>
    </row>
    <row r="570" spans="1:116" s="31" customFormat="1" ht="29.25" customHeight="1" thickTop="1" thickBot="1" x14ac:dyDescent="0.35">
      <c r="A570" s="4">
        <v>44552</v>
      </c>
      <c r="B570" s="5" t="s">
        <v>26</v>
      </c>
      <c r="C570" s="5" t="s">
        <v>41</v>
      </c>
      <c r="D570" s="12" t="s">
        <v>11</v>
      </c>
      <c r="E570" s="5" t="s">
        <v>542</v>
      </c>
      <c r="F570" s="5" t="s">
        <v>30</v>
      </c>
      <c r="G570" s="35" t="s">
        <v>698</v>
      </c>
      <c r="H570" s="53">
        <v>56</v>
      </c>
      <c r="I570" s="82">
        <v>44</v>
      </c>
      <c r="J570" s="17">
        <v>42</v>
      </c>
      <c r="K570" s="17">
        <f t="shared" si="3012"/>
        <v>2165.1</v>
      </c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68">
        <v>42</v>
      </c>
      <c r="Z570" s="17"/>
      <c r="AA570" s="17"/>
      <c r="AB570" s="17"/>
      <c r="AC570" s="17"/>
      <c r="AD570" s="125"/>
      <c r="AE570" s="125"/>
      <c r="AF570" s="123"/>
      <c r="AG570" s="117">
        <f t="shared" si="3622"/>
        <v>0</v>
      </c>
      <c r="AH570" s="6">
        <f t="shared" si="3623"/>
        <v>0</v>
      </c>
      <c r="AI570" s="68">
        <f t="shared" si="3624"/>
        <v>42</v>
      </c>
      <c r="AJ570" s="17">
        <f t="shared" si="3625"/>
        <v>0</v>
      </c>
      <c r="AK570" s="20">
        <f t="shared" si="2939"/>
        <v>42</v>
      </c>
      <c r="AL570" s="20">
        <f t="shared" si="3017"/>
        <v>1810.35</v>
      </c>
      <c r="AM570" s="20"/>
      <c r="AN570" s="6">
        <f t="shared" si="3626"/>
        <v>0</v>
      </c>
      <c r="AO570" s="6">
        <f t="shared" si="3627"/>
        <v>0</v>
      </c>
      <c r="AP570" s="17">
        <f t="shared" si="3628"/>
        <v>0</v>
      </c>
      <c r="AQ570" s="17">
        <f t="shared" si="3629"/>
        <v>0</v>
      </c>
      <c r="AR570" s="6">
        <f t="shared" si="3630"/>
        <v>0</v>
      </c>
      <c r="AS570" s="6">
        <f t="shared" si="3631"/>
        <v>0</v>
      </c>
      <c r="AT570" s="6">
        <f t="shared" si="3632"/>
        <v>0</v>
      </c>
      <c r="AU570" s="6">
        <f t="shared" si="3633"/>
        <v>0</v>
      </c>
      <c r="AV570" s="6">
        <f t="shared" si="3634"/>
        <v>0</v>
      </c>
      <c r="AW570" s="6">
        <f t="shared" si="3635"/>
        <v>0</v>
      </c>
      <c r="AX570" s="6">
        <f t="shared" si="3636"/>
        <v>0</v>
      </c>
      <c r="AY570" s="6">
        <f t="shared" si="3637"/>
        <v>0</v>
      </c>
      <c r="AZ570" s="6">
        <f t="shared" si="3638"/>
        <v>0</v>
      </c>
      <c r="BA570" s="6">
        <f t="shared" si="3639"/>
        <v>0</v>
      </c>
      <c r="BB570" s="6">
        <f t="shared" si="3640"/>
        <v>0</v>
      </c>
      <c r="BC570" s="6">
        <f t="shared" si="3641"/>
        <v>0</v>
      </c>
      <c r="BD570" s="6">
        <f t="shared" si="3642"/>
        <v>0</v>
      </c>
      <c r="BE570" s="6">
        <f t="shared" si="3643"/>
        <v>0</v>
      </c>
      <c r="BF570" s="6">
        <f t="shared" si="3644"/>
        <v>0</v>
      </c>
      <c r="BG570" s="6">
        <f t="shared" si="3645"/>
        <v>0</v>
      </c>
      <c r="BH570" s="6">
        <f t="shared" si="3646"/>
        <v>0</v>
      </c>
      <c r="BI570" s="6">
        <f t="shared" si="3647"/>
        <v>0</v>
      </c>
      <c r="BJ570" s="6">
        <f t="shared" si="3648"/>
        <v>0</v>
      </c>
      <c r="BK570" s="17">
        <f t="shared" si="3649"/>
        <v>0</v>
      </c>
      <c r="BL570" s="6">
        <f t="shared" si="3650"/>
        <v>0</v>
      </c>
      <c r="BM570" s="6">
        <f t="shared" si="3651"/>
        <v>0</v>
      </c>
      <c r="BN570" s="6">
        <f t="shared" si="3652"/>
        <v>0</v>
      </c>
      <c r="BO570" s="6">
        <f t="shared" si="3653"/>
        <v>0</v>
      </c>
      <c r="BP570" s="6">
        <f t="shared" si="3654"/>
        <v>0</v>
      </c>
      <c r="BQ570" s="6">
        <f t="shared" si="3655"/>
        <v>0</v>
      </c>
      <c r="BR570" s="6">
        <f t="shared" si="3656"/>
        <v>0</v>
      </c>
      <c r="BS570" s="6">
        <f t="shared" si="3657"/>
        <v>0</v>
      </c>
      <c r="BT570" s="6">
        <f t="shared" si="3658"/>
        <v>0</v>
      </c>
      <c r="BU570" s="6">
        <f t="shared" si="3659"/>
        <v>0</v>
      </c>
      <c r="BV570" s="17">
        <f t="shared" si="3660"/>
        <v>0</v>
      </c>
      <c r="BW570" s="17">
        <f t="shared" si="3661"/>
        <v>0</v>
      </c>
      <c r="BX570" s="6">
        <f t="shared" si="3662"/>
        <v>0</v>
      </c>
      <c r="BY570" s="6">
        <f t="shared" si="3663"/>
        <v>0</v>
      </c>
      <c r="BZ570" s="6">
        <f t="shared" si="3664"/>
        <v>0</v>
      </c>
      <c r="CA570" s="6">
        <f t="shared" si="3665"/>
        <v>0</v>
      </c>
      <c r="CB570" s="6">
        <f t="shared" si="3666"/>
        <v>0</v>
      </c>
      <c r="CC570" s="6">
        <f t="shared" si="3667"/>
        <v>0</v>
      </c>
      <c r="CD570" s="6">
        <f t="shared" si="3668"/>
        <v>0</v>
      </c>
      <c r="CE570" s="6">
        <f t="shared" si="3669"/>
        <v>0</v>
      </c>
      <c r="CF570" s="6">
        <f t="shared" si="3670"/>
        <v>0</v>
      </c>
      <c r="CG570" s="6">
        <f t="shared" si="3671"/>
        <v>0</v>
      </c>
      <c r="CH570" s="6">
        <f t="shared" si="3672"/>
        <v>0</v>
      </c>
      <c r="CI570" s="6">
        <f t="shared" si="3673"/>
        <v>0</v>
      </c>
      <c r="CJ570" s="6">
        <f t="shared" si="3674"/>
        <v>0</v>
      </c>
      <c r="CK570" s="6">
        <f t="shared" si="3675"/>
        <v>0</v>
      </c>
      <c r="CL570" s="6">
        <f t="shared" si="3676"/>
        <v>0</v>
      </c>
      <c r="CM570" s="6">
        <f t="shared" si="3677"/>
        <v>0</v>
      </c>
      <c r="CN570" s="6">
        <f t="shared" si="3678"/>
        <v>0</v>
      </c>
      <c r="CO570" s="6">
        <f t="shared" si="3679"/>
        <v>0</v>
      </c>
      <c r="CP570" s="36">
        <f t="shared" si="3680"/>
        <v>42</v>
      </c>
      <c r="CQ570" s="6">
        <f t="shared" si="3681"/>
        <v>0</v>
      </c>
      <c r="CR570" s="6">
        <f t="shared" si="3682"/>
        <v>0</v>
      </c>
      <c r="CS570" s="6">
        <f t="shared" si="3683"/>
        <v>0</v>
      </c>
      <c r="CT570" s="6">
        <f t="shared" si="3684"/>
        <v>0</v>
      </c>
      <c r="CU570" s="6">
        <f t="shared" si="3685"/>
        <v>0</v>
      </c>
      <c r="CV570" s="6">
        <f t="shared" si="3686"/>
        <v>0</v>
      </c>
      <c r="CW570" s="6">
        <f t="shared" si="3687"/>
        <v>0</v>
      </c>
      <c r="CX570" s="6">
        <f t="shared" si="3688"/>
        <v>0</v>
      </c>
      <c r="CY570" s="6">
        <f t="shared" si="3689"/>
        <v>0</v>
      </c>
      <c r="CZ570" s="17">
        <f t="shared" si="3690"/>
        <v>0</v>
      </c>
      <c r="DA570" s="6">
        <f t="shared" si="3691"/>
        <v>0</v>
      </c>
      <c r="DB570" s="6">
        <f t="shared" si="3692"/>
        <v>0</v>
      </c>
      <c r="DC570" s="6">
        <f t="shared" si="3693"/>
        <v>0</v>
      </c>
      <c r="DD570" s="133">
        <f t="shared" si="3694"/>
        <v>0</v>
      </c>
      <c r="DE570" s="133">
        <f t="shared" si="3695"/>
        <v>0</v>
      </c>
      <c r="DF570" s="133">
        <f t="shared" si="3696"/>
        <v>0</v>
      </c>
      <c r="DG570" s="133">
        <f t="shared" si="3697"/>
        <v>0</v>
      </c>
      <c r="DH570" s="56"/>
      <c r="DI570" s="56"/>
      <c r="DJ570" s="56"/>
      <c r="DK570" s="56"/>
      <c r="DL570" s="56"/>
    </row>
    <row r="571" spans="1:116" s="31" customFormat="1" ht="29.25" customHeight="1" thickTop="1" thickBot="1" x14ac:dyDescent="0.35">
      <c r="A571" s="4">
        <v>44552</v>
      </c>
      <c r="B571" s="5" t="s">
        <v>593</v>
      </c>
      <c r="C571" s="5" t="s">
        <v>41</v>
      </c>
      <c r="D571" s="12" t="s">
        <v>11</v>
      </c>
      <c r="E571" s="5" t="s">
        <v>542</v>
      </c>
      <c r="F571" s="5" t="s">
        <v>30</v>
      </c>
      <c r="G571" s="35" t="s">
        <v>699</v>
      </c>
      <c r="H571" s="53">
        <v>56</v>
      </c>
      <c r="I571" s="82">
        <v>44</v>
      </c>
      <c r="J571" s="17">
        <v>42</v>
      </c>
      <c r="K571" s="17">
        <f t="shared" si="3012"/>
        <v>2207.1</v>
      </c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68">
        <v>42</v>
      </c>
      <c r="AC571" s="17"/>
      <c r="AD571" s="125"/>
      <c r="AE571" s="125"/>
      <c r="AF571" s="123"/>
      <c r="AG571" s="117">
        <f t="shared" si="3622"/>
        <v>0</v>
      </c>
      <c r="AH571" s="6">
        <f t="shared" si="3623"/>
        <v>0</v>
      </c>
      <c r="AI571" s="68">
        <f t="shared" si="3624"/>
        <v>42</v>
      </c>
      <c r="AJ571" s="17">
        <f t="shared" si="3625"/>
        <v>0</v>
      </c>
      <c r="AK571" s="20">
        <f t="shared" si="2939"/>
        <v>42</v>
      </c>
      <c r="AL571" s="20">
        <f t="shared" si="3017"/>
        <v>1852.35</v>
      </c>
      <c r="AM571" s="20"/>
      <c r="AN571" s="6">
        <f t="shared" si="3626"/>
        <v>0</v>
      </c>
      <c r="AO571" s="6">
        <f t="shared" si="3627"/>
        <v>0</v>
      </c>
      <c r="AP571" s="17">
        <f t="shared" si="3628"/>
        <v>0</v>
      </c>
      <c r="AQ571" s="17">
        <f t="shared" si="3629"/>
        <v>0</v>
      </c>
      <c r="AR571" s="6">
        <f t="shared" si="3630"/>
        <v>0</v>
      </c>
      <c r="AS571" s="6">
        <f t="shared" si="3631"/>
        <v>0</v>
      </c>
      <c r="AT571" s="6">
        <f t="shared" si="3632"/>
        <v>0</v>
      </c>
      <c r="AU571" s="6">
        <f t="shared" si="3633"/>
        <v>0</v>
      </c>
      <c r="AV571" s="6">
        <f t="shared" si="3634"/>
        <v>0</v>
      </c>
      <c r="AW571" s="6">
        <f t="shared" si="3635"/>
        <v>0</v>
      </c>
      <c r="AX571" s="6">
        <f t="shared" si="3636"/>
        <v>0</v>
      </c>
      <c r="AY571" s="6">
        <f t="shared" si="3637"/>
        <v>0</v>
      </c>
      <c r="AZ571" s="6">
        <f t="shared" si="3638"/>
        <v>0</v>
      </c>
      <c r="BA571" s="6">
        <f t="shared" si="3639"/>
        <v>0</v>
      </c>
      <c r="BB571" s="6">
        <f t="shared" si="3640"/>
        <v>0</v>
      </c>
      <c r="BC571" s="6">
        <f t="shared" si="3641"/>
        <v>0</v>
      </c>
      <c r="BD571" s="6">
        <f t="shared" si="3642"/>
        <v>0</v>
      </c>
      <c r="BE571" s="6">
        <f t="shared" si="3643"/>
        <v>0</v>
      </c>
      <c r="BF571" s="6">
        <f t="shared" si="3644"/>
        <v>0</v>
      </c>
      <c r="BG571" s="6">
        <f t="shared" si="3645"/>
        <v>0</v>
      </c>
      <c r="BH571" s="6">
        <f t="shared" si="3646"/>
        <v>0</v>
      </c>
      <c r="BI571" s="6">
        <f t="shared" si="3647"/>
        <v>0</v>
      </c>
      <c r="BJ571" s="6">
        <f t="shared" si="3648"/>
        <v>0</v>
      </c>
      <c r="BK571" s="17">
        <f t="shared" si="3649"/>
        <v>0</v>
      </c>
      <c r="BL571" s="6">
        <f t="shared" si="3650"/>
        <v>0</v>
      </c>
      <c r="BM571" s="6">
        <f t="shared" si="3651"/>
        <v>0</v>
      </c>
      <c r="BN571" s="6">
        <f t="shared" si="3652"/>
        <v>0</v>
      </c>
      <c r="BO571" s="6">
        <f t="shared" si="3653"/>
        <v>0</v>
      </c>
      <c r="BP571" s="6">
        <f t="shared" si="3654"/>
        <v>0</v>
      </c>
      <c r="BQ571" s="6">
        <f t="shared" si="3655"/>
        <v>0</v>
      </c>
      <c r="BR571" s="6">
        <f t="shared" si="3656"/>
        <v>0</v>
      </c>
      <c r="BS571" s="6">
        <f t="shared" si="3657"/>
        <v>0</v>
      </c>
      <c r="BT571" s="6">
        <f t="shared" si="3658"/>
        <v>0</v>
      </c>
      <c r="BU571" s="6">
        <f t="shared" si="3659"/>
        <v>0</v>
      </c>
      <c r="BV571" s="17">
        <f t="shared" si="3660"/>
        <v>0</v>
      </c>
      <c r="BW571" s="17">
        <f t="shared" si="3661"/>
        <v>0</v>
      </c>
      <c r="BX571" s="6">
        <f t="shared" si="3662"/>
        <v>0</v>
      </c>
      <c r="BY571" s="6">
        <f t="shared" si="3663"/>
        <v>0</v>
      </c>
      <c r="BZ571" s="6">
        <f t="shared" si="3664"/>
        <v>0</v>
      </c>
      <c r="CA571" s="6">
        <f t="shared" si="3665"/>
        <v>0</v>
      </c>
      <c r="CB571" s="6">
        <f t="shared" si="3666"/>
        <v>0</v>
      </c>
      <c r="CC571" s="6">
        <f t="shared" si="3667"/>
        <v>0</v>
      </c>
      <c r="CD571" s="6">
        <f t="shared" si="3668"/>
        <v>0</v>
      </c>
      <c r="CE571" s="6">
        <f t="shared" si="3669"/>
        <v>0</v>
      </c>
      <c r="CF571" s="6">
        <f t="shared" si="3670"/>
        <v>0</v>
      </c>
      <c r="CG571" s="6">
        <f t="shared" si="3671"/>
        <v>0</v>
      </c>
      <c r="CH571" s="6">
        <f t="shared" si="3672"/>
        <v>0</v>
      </c>
      <c r="CI571" s="6">
        <f t="shared" si="3673"/>
        <v>0</v>
      </c>
      <c r="CJ571" s="6">
        <f t="shared" si="3674"/>
        <v>0</v>
      </c>
      <c r="CK571" s="6">
        <f t="shared" si="3675"/>
        <v>0</v>
      </c>
      <c r="CL571" s="6">
        <f t="shared" si="3676"/>
        <v>0</v>
      </c>
      <c r="CM571" s="6">
        <f t="shared" si="3677"/>
        <v>0</v>
      </c>
      <c r="CN571" s="6">
        <f t="shared" si="3678"/>
        <v>0</v>
      </c>
      <c r="CO571" s="6">
        <f t="shared" si="3679"/>
        <v>0</v>
      </c>
      <c r="CP571" s="6">
        <f t="shared" si="3680"/>
        <v>0</v>
      </c>
      <c r="CQ571" s="6">
        <f t="shared" si="3681"/>
        <v>0</v>
      </c>
      <c r="CR571" s="6">
        <f t="shared" si="3682"/>
        <v>0</v>
      </c>
      <c r="CS571" s="6">
        <f t="shared" si="3683"/>
        <v>0</v>
      </c>
      <c r="CT571" s="6">
        <f t="shared" si="3684"/>
        <v>0</v>
      </c>
      <c r="CU571" s="6">
        <f t="shared" si="3685"/>
        <v>0</v>
      </c>
      <c r="CV571" s="6">
        <f t="shared" si="3686"/>
        <v>0</v>
      </c>
      <c r="CW571" s="6">
        <f t="shared" si="3687"/>
        <v>0</v>
      </c>
      <c r="CX571" s="6">
        <f t="shared" si="3688"/>
        <v>0</v>
      </c>
      <c r="CY571" s="6">
        <f t="shared" si="3689"/>
        <v>0</v>
      </c>
      <c r="CZ571" s="17">
        <f t="shared" si="3690"/>
        <v>0</v>
      </c>
      <c r="DA571" s="6">
        <f t="shared" si="3691"/>
        <v>0</v>
      </c>
      <c r="DB571" s="36">
        <f t="shared" si="3692"/>
        <v>42</v>
      </c>
      <c r="DC571" s="6">
        <f t="shared" si="3693"/>
        <v>0</v>
      </c>
      <c r="DD571" s="133">
        <f t="shared" si="3694"/>
        <v>0</v>
      </c>
      <c r="DE571" s="133">
        <f t="shared" si="3695"/>
        <v>0</v>
      </c>
      <c r="DF571" s="133">
        <f t="shared" si="3696"/>
        <v>0</v>
      </c>
      <c r="DG571" s="133">
        <f t="shared" si="3697"/>
        <v>0</v>
      </c>
      <c r="DH571" s="56"/>
      <c r="DI571" s="56"/>
      <c r="DJ571" s="56"/>
      <c r="DK571" s="56"/>
      <c r="DL571" s="56"/>
    </row>
    <row r="572" spans="1:116" s="31" customFormat="1" ht="29.25" customHeight="1" thickTop="1" thickBot="1" x14ac:dyDescent="0.35">
      <c r="A572" s="4">
        <v>44552</v>
      </c>
      <c r="B572" s="5" t="s">
        <v>543</v>
      </c>
      <c r="C572" s="5" t="s">
        <v>41</v>
      </c>
      <c r="D572" s="12" t="s">
        <v>11</v>
      </c>
      <c r="E572" s="5" t="s">
        <v>542</v>
      </c>
      <c r="F572" s="5" t="s">
        <v>30</v>
      </c>
      <c r="G572" s="35" t="s">
        <v>700</v>
      </c>
      <c r="H572" s="53">
        <v>54.75</v>
      </c>
      <c r="I572" s="82">
        <v>45.25</v>
      </c>
      <c r="J572" s="17">
        <v>43.25</v>
      </c>
      <c r="K572" s="17">
        <f t="shared" si="3012"/>
        <v>2250.35</v>
      </c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68">
        <v>43.25</v>
      </c>
      <c r="AB572" s="17"/>
      <c r="AC572" s="17"/>
      <c r="AD572" s="125"/>
      <c r="AE572" s="125"/>
      <c r="AF572" s="123"/>
      <c r="AG572" s="117">
        <f t="shared" si="3622"/>
        <v>0</v>
      </c>
      <c r="AH572" s="6">
        <f t="shared" si="3623"/>
        <v>0</v>
      </c>
      <c r="AI572" s="68">
        <f t="shared" si="3624"/>
        <v>43.25</v>
      </c>
      <c r="AJ572" s="17">
        <f t="shared" si="3625"/>
        <v>0</v>
      </c>
      <c r="AK572" s="20">
        <f t="shared" si="2939"/>
        <v>43.25</v>
      </c>
      <c r="AL572" s="20">
        <f t="shared" si="3017"/>
        <v>1895.6</v>
      </c>
      <c r="AM572" s="20"/>
      <c r="AN572" s="6">
        <f t="shared" si="3626"/>
        <v>0</v>
      </c>
      <c r="AO572" s="6">
        <f t="shared" si="3627"/>
        <v>0</v>
      </c>
      <c r="AP572" s="17">
        <f t="shared" si="3628"/>
        <v>0</v>
      </c>
      <c r="AQ572" s="17">
        <f t="shared" si="3629"/>
        <v>0</v>
      </c>
      <c r="AR572" s="6">
        <f t="shared" si="3630"/>
        <v>0</v>
      </c>
      <c r="AS572" s="6">
        <f t="shared" si="3631"/>
        <v>0</v>
      </c>
      <c r="AT572" s="6">
        <f t="shared" si="3632"/>
        <v>0</v>
      </c>
      <c r="AU572" s="6">
        <f t="shared" si="3633"/>
        <v>0</v>
      </c>
      <c r="AV572" s="6">
        <f t="shared" si="3634"/>
        <v>0</v>
      </c>
      <c r="AW572" s="6">
        <f t="shared" si="3635"/>
        <v>0</v>
      </c>
      <c r="AX572" s="6">
        <f t="shared" si="3636"/>
        <v>0</v>
      </c>
      <c r="AY572" s="6">
        <f t="shared" si="3637"/>
        <v>0</v>
      </c>
      <c r="AZ572" s="6">
        <f t="shared" si="3638"/>
        <v>0</v>
      </c>
      <c r="BA572" s="6">
        <f t="shared" si="3639"/>
        <v>0</v>
      </c>
      <c r="BB572" s="6">
        <f t="shared" si="3640"/>
        <v>0</v>
      </c>
      <c r="BC572" s="6">
        <f t="shared" si="3641"/>
        <v>0</v>
      </c>
      <c r="BD572" s="6">
        <f t="shared" si="3642"/>
        <v>0</v>
      </c>
      <c r="BE572" s="6">
        <f t="shared" si="3643"/>
        <v>0</v>
      </c>
      <c r="BF572" s="6">
        <f t="shared" si="3644"/>
        <v>0</v>
      </c>
      <c r="BG572" s="6">
        <f t="shared" si="3645"/>
        <v>0</v>
      </c>
      <c r="BH572" s="6">
        <f t="shared" si="3646"/>
        <v>0</v>
      </c>
      <c r="BI572" s="6">
        <f t="shared" si="3647"/>
        <v>0</v>
      </c>
      <c r="BJ572" s="6">
        <f t="shared" si="3648"/>
        <v>0</v>
      </c>
      <c r="BK572" s="17">
        <f t="shared" si="3649"/>
        <v>0</v>
      </c>
      <c r="BL572" s="6">
        <f t="shared" si="3650"/>
        <v>0</v>
      </c>
      <c r="BM572" s="6">
        <f t="shared" si="3651"/>
        <v>0</v>
      </c>
      <c r="BN572" s="6">
        <f t="shared" si="3652"/>
        <v>0</v>
      </c>
      <c r="BO572" s="6">
        <f t="shared" si="3653"/>
        <v>0</v>
      </c>
      <c r="BP572" s="6">
        <f t="shared" si="3654"/>
        <v>0</v>
      </c>
      <c r="BQ572" s="6">
        <f t="shared" si="3655"/>
        <v>0</v>
      </c>
      <c r="BR572" s="6">
        <f t="shared" si="3656"/>
        <v>0</v>
      </c>
      <c r="BS572" s="6">
        <f t="shared" si="3657"/>
        <v>0</v>
      </c>
      <c r="BT572" s="6">
        <f t="shared" si="3658"/>
        <v>0</v>
      </c>
      <c r="BU572" s="6">
        <f t="shared" si="3659"/>
        <v>0</v>
      </c>
      <c r="BV572" s="17">
        <f t="shared" si="3660"/>
        <v>0</v>
      </c>
      <c r="BW572" s="17">
        <f t="shared" si="3661"/>
        <v>0</v>
      </c>
      <c r="BX572" s="6">
        <f t="shared" si="3662"/>
        <v>0</v>
      </c>
      <c r="BY572" s="6">
        <f t="shared" si="3663"/>
        <v>0</v>
      </c>
      <c r="BZ572" s="6">
        <f t="shared" si="3664"/>
        <v>0</v>
      </c>
      <c r="CA572" s="6">
        <f t="shared" si="3665"/>
        <v>0</v>
      </c>
      <c r="CB572" s="6">
        <f t="shared" si="3666"/>
        <v>0</v>
      </c>
      <c r="CC572" s="6">
        <f t="shared" si="3667"/>
        <v>0</v>
      </c>
      <c r="CD572" s="6">
        <f t="shared" si="3668"/>
        <v>0</v>
      </c>
      <c r="CE572" s="6">
        <f t="shared" si="3669"/>
        <v>0</v>
      </c>
      <c r="CF572" s="6">
        <f t="shared" si="3670"/>
        <v>0</v>
      </c>
      <c r="CG572" s="6">
        <f t="shared" si="3671"/>
        <v>0</v>
      </c>
      <c r="CH572" s="6">
        <f t="shared" si="3672"/>
        <v>0</v>
      </c>
      <c r="CI572" s="6">
        <f t="shared" si="3673"/>
        <v>0</v>
      </c>
      <c r="CJ572" s="6">
        <f t="shared" si="3674"/>
        <v>0</v>
      </c>
      <c r="CK572" s="6">
        <f t="shared" si="3675"/>
        <v>0</v>
      </c>
      <c r="CL572" s="6">
        <f t="shared" si="3676"/>
        <v>0</v>
      </c>
      <c r="CM572" s="6">
        <f t="shared" si="3677"/>
        <v>0</v>
      </c>
      <c r="CN572" s="6">
        <f t="shared" si="3678"/>
        <v>0</v>
      </c>
      <c r="CO572" s="6">
        <f t="shared" si="3679"/>
        <v>0</v>
      </c>
      <c r="CP572" s="6">
        <f t="shared" si="3680"/>
        <v>0</v>
      </c>
      <c r="CQ572" s="6">
        <f t="shared" si="3681"/>
        <v>0</v>
      </c>
      <c r="CR572" s="6">
        <f t="shared" si="3682"/>
        <v>0</v>
      </c>
      <c r="CS572" s="6">
        <f t="shared" si="3683"/>
        <v>0</v>
      </c>
      <c r="CT572" s="6">
        <f t="shared" si="3684"/>
        <v>0</v>
      </c>
      <c r="CU572" s="6">
        <f t="shared" si="3685"/>
        <v>0</v>
      </c>
      <c r="CV572" s="6">
        <f t="shared" si="3686"/>
        <v>0</v>
      </c>
      <c r="CW572" s="6">
        <f t="shared" si="3687"/>
        <v>0</v>
      </c>
      <c r="CX572" s="36">
        <f t="shared" si="3688"/>
        <v>43.25</v>
      </c>
      <c r="CY572" s="6">
        <f t="shared" si="3689"/>
        <v>0</v>
      </c>
      <c r="CZ572" s="17">
        <f t="shared" si="3690"/>
        <v>0</v>
      </c>
      <c r="DA572" s="6">
        <f t="shared" si="3691"/>
        <v>0</v>
      </c>
      <c r="DB572" s="6">
        <f t="shared" si="3692"/>
        <v>0</v>
      </c>
      <c r="DC572" s="6">
        <f t="shared" si="3693"/>
        <v>0</v>
      </c>
      <c r="DD572" s="133">
        <f t="shared" si="3694"/>
        <v>0</v>
      </c>
      <c r="DE572" s="133">
        <f t="shared" si="3695"/>
        <v>0</v>
      </c>
      <c r="DF572" s="133">
        <f t="shared" si="3696"/>
        <v>0</v>
      </c>
      <c r="DG572" s="133">
        <f t="shared" si="3697"/>
        <v>0</v>
      </c>
      <c r="DH572" s="56"/>
      <c r="DI572" s="56"/>
      <c r="DJ572" s="56"/>
      <c r="DK572" s="56"/>
      <c r="DL572" s="56"/>
    </row>
    <row r="573" spans="1:116" s="31" customFormat="1" ht="29.25" customHeight="1" thickTop="1" thickBot="1" x14ac:dyDescent="0.35">
      <c r="A573" s="4">
        <v>44552</v>
      </c>
      <c r="B573" s="5" t="s">
        <v>2</v>
      </c>
      <c r="C573" s="5" t="s">
        <v>41</v>
      </c>
      <c r="D573" s="5" t="s">
        <v>11</v>
      </c>
      <c r="E573" s="5" t="s">
        <v>27</v>
      </c>
      <c r="F573" s="5" t="s">
        <v>30</v>
      </c>
      <c r="G573" s="35" t="s">
        <v>701</v>
      </c>
      <c r="H573" s="53">
        <v>56.75</v>
      </c>
      <c r="I573" s="82">
        <v>43.25</v>
      </c>
      <c r="J573" s="17">
        <v>41.25</v>
      </c>
      <c r="K573" s="17">
        <f t="shared" si="3012"/>
        <v>2291.6</v>
      </c>
      <c r="L573" s="17"/>
      <c r="M573" s="68">
        <v>41.25</v>
      </c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25"/>
      <c r="AE573" s="125"/>
      <c r="AF573" s="123"/>
      <c r="AG573" s="117">
        <f t="shared" si="3622"/>
        <v>0</v>
      </c>
      <c r="AH573" s="6">
        <f t="shared" si="3623"/>
        <v>0</v>
      </c>
      <c r="AI573" s="68">
        <f t="shared" si="3624"/>
        <v>41.25</v>
      </c>
      <c r="AJ573" s="17">
        <f t="shared" si="3625"/>
        <v>0</v>
      </c>
      <c r="AK573" s="20">
        <f t="shared" si="2939"/>
        <v>41.25</v>
      </c>
      <c r="AL573" s="20">
        <f t="shared" si="3017"/>
        <v>1936.85</v>
      </c>
      <c r="AM573" s="20"/>
      <c r="AN573" s="6">
        <f t="shared" si="3626"/>
        <v>0</v>
      </c>
      <c r="AO573" s="6">
        <f t="shared" si="3627"/>
        <v>0</v>
      </c>
      <c r="AP573" s="17">
        <f t="shared" si="3628"/>
        <v>0</v>
      </c>
      <c r="AQ573" s="17">
        <f t="shared" si="3629"/>
        <v>0</v>
      </c>
      <c r="AR573" s="6">
        <f t="shared" si="3630"/>
        <v>0</v>
      </c>
      <c r="AS573" s="6">
        <f t="shared" si="3631"/>
        <v>0</v>
      </c>
      <c r="AT573" s="36">
        <f t="shared" si="3632"/>
        <v>41.25</v>
      </c>
      <c r="AU573" s="6">
        <f t="shared" si="3633"/>
        <v>0</v>
      </c>
      <c r="AV573" s="6">
        <f t="shared" si="3634"/>
        <v>0</v>
      </c>
      <c r="AW573" s="6">
        <f t="shared" si="3635"/>
        <v>0</v>
      </c>
      <c r="AX573" s="6">
        <f t="shared" si="3636"/>
        <v>0</v>
      </c>
      <c r="AY573" s="6">
        <f t="shared" si="3637"/>
        <v>0</v>
      </c>
      <c r="AZ573" s="6">
        <f t="shared" si="3638"/>
        <v>0</v>
      </c>
      <c r="BA573" s="6">
        <f t="shared" si="3639"/>
        <v>0</v>
      </c>
      <c r="BB573" s="6">
        <f t="shared" si="3640"/>
        <v>0</v>
      </c>
      <c r="BC573" s="6">
        <f t="shared" si="3641"/>
        <v>0</v>
      </c>
      <c r="BD573" s="6">
        <f t="shared" si="3642"/>
        <v>0</v>
      </c>
      <c r="BE573" s="6">
        <f t="shared" si="3643"/>
        <v>0</v>
      </c>
      <c r="BF573" s="6">
        <f t="shared" si="3644"/>
        <v>0</v>
      </c>
      <c r="BG573" s="6">
        <f t="shared" si="3645"/>
        <v>0</v>
      </c>
      <c r="BH573" s="6">
        <f t="shared" si="3646"/>
        <v>0</v>
      </c>
      <c r="BI573" s="6">
        <f t="shared" si="3647"/>
        <v>0</v>
      </c>
      <c r="BJ573" s="6">
        <f t="shared" si="3648"/>
        <v>0</v>
      </c>
      <c r="BK573" s="17">
        <f t="shared" si="3649"/>
        <v>0</v>
      </c>
      <c r="BL573" s="6">
        <f t="shared" si="3650"/>
        <v>0</v>
      </c>
      <c r="BM573" s="6">
        <f t="shared" si="3651"/>
        <v>0</v>
      </c>
      <c r="BN573" s="6">
        <f t="shared" si="3652"/>
        <v>0</v>
      </c>
      <c r="BO573" s="6">
        <f t="shared" si="3653"/>
        <v>0</v>
      </c>
      <c r="BP573" s="6">
        <f t="shared" si="3654"/>
        <v>0</v>
      </c>
      <c r="BQ573" s="6">
        <f t="shared" si="3655"/>
        <v>0</v>
      </c>
      <c r="BR573" s="6">
        <f t="shared" si="3656"/>
        <v>0</v>
      </c>
      <c r="BS573" s="6">
        <f t="shared" si="3657"/>
        <v>0</v>
      </c>
      <c r="BT573" s="6">
        <f t="shared" si="3658"/>
        <v>0</v>
      </c>
      <c r="BU573" s="6">
        <f t="shared" si="3659"/>
        <v>0</v>
      </c>
      <c r="BV573" s="17">
        <f t="shared" si="3660"/>
        <v>0</v>
      </c>
      <c r="BW573" s="17">
        <f t="shared" si="3661"/>
        <v>0</v>
      </c>
      <c r="BX573" s="6">
        <f t="shared" si="3662"/>
        <v>0</v>
      </c>
      <c r="BY573" s="6">
        <f t="shared" si="3663"/>
        <v>0</v>
      </c>
      <c r="BZ573" s="6">
        <f t="shared" si="3664"/>
        <v>0</v>
      </c>
      <c r="CA573" s="6">
        <f t="shared" si="3665"/>
        <v>0</v>
      </c>
      <c r="CB573" s="6">
        <f t="shared" si="3666"/>
        <v>0</v>
      </c>
      <c r="CC573" s="6">
        <f t="shared" si="3667"/>
        <v>0</v>
      </c>
      <c r="CD573" s="6">
        <f t="shared" si="3668"/>
        <v>0</v>
      </c>
      <c r="CE573" s="6">
        <f t="shared" si="3669"/>
        <v>0</v>
      </c>
      <c r="CF573" s="6">
        <f t="shared" si="3670"/>
        <v>0</v>
      </c>
      <c r="CG573" s="6">
        <f t="shared" si="3671"/>
        <v>0</v>
      </c>
      <c r="CH573" s="6">
        <f t="shared" si="3672"/>
        <v>0</v>
      </c>
      <c r="CI573" s="6">
        <f t="shared" si="3673"/>
        <v>0</v>
      </c>
      <c r="CJ573" s="6">
        <f t="shared" si="3674"/>
        <v>0</v>
      </c>
      <c r="CK573" s="6">
        <f t="shared" si="3675"/>
        <v>0</v>
      </c>
      <c r="CL573" s="6">
        <f t="shared" si="3676"/>
        <v>0</v>
      </c>
      <c r="CM573" s="6">
        <f t="shared" si="3677"/>
        <v>0</v>
      </c>
      <c r="CN573" s="6">
        <f t="shared" si="3678"/>
        <v>0</v>
      </c>
      <c r="CO573" s="6">
        <f t="shared" si="3679"/>
        <v>0</v>
      </c>
      <c r="CP573" s="6">
        <f t="shared" si="3680"/>
        <v>0</v>
      </c>
      <c r="CQ573" s="6">
        <f t="shared" si="3681"/>
        <v>0</v>
      </c>
      <c r="CR573" s="6">
        <f t="shared" si="3682"/>
        <v>0</v>
      </c>
      <c r="CS573" s="6">
        <f t="shared" si="3683"/>
        <v>0</v>
      </c>
      <c r="CT573" s="6">
        <f t="shared" si="3684"/>
        <v>0</v>
      </c>
      <c r="CU573" s="6">
        <f t="shared" si="3685"/>
        <v>0</v>
      </c>
      <c r="CV573" s="6">
        <f t="shared" si="3686"/>
        <v>0</v>
      </c>
      <c r="CW573" s="6">
        <f t="shared" si="3687"/>
        <v>0</v>
      </c>
      <c r="CX573" s="6">
        <f t="shared" si="3688"/>
        <v>0</v>
      </c>
      <c r="CY573" s="6">
        <f t="shared" si="3689"/>
        <v>0</v>
      </c>
      <c r="CZ573" s="17">
        <f t="shared" si="3690"/>
        <v>0</v>
      </c>
      <c r="DA573" s="6">
        <f t="shared" si="3691"/>
        <v>0</v>
      </c>
      <c r="DB573" s="6">
        <f t="shared" si="3692"/>
        <v>0</v>
      </c>
      <c r="DC573" s="6">
        <f t="shared" si="3693"/>
        <v>0</v>
      </c>
      <c r="DD573" s="133">
        <f t="shared" si="3694"/>
        <v>0</v>
      </c>
      <c r="DE573" s="133">
        <f t="shared" si="3695"/>
        <v>0</v>
      </c>
      <c r="DF573" s="133">
        <f t="shared" si="3696"/>
        <v>0</v>
      </c>
      <c r="DG573" s="133">
        <f t="shared" si="3697"/>
        <v>0</v>
      </c>
      <c r="DH573" s="56"/>
      <c r="DI573" s="56"/>
      <c r="DJ573" s="56"/>
      <c r="DK573" s="56"/>
      <c r="DL573" s="56"/>
    </row>
    <row r="574" spans="1:116" s="31" customFormat="1" ht="29.25" customHeight="1" thickTop="1" thickBot="1" x14ac:dyDescent="0.35">
      <c r="A574" s="4">
        <v>44552</v>
      </c>
      <c r="B574" s="5" t="s">
        <v>4</v>
      </c>
      <c r="C574" s="5" t="s">
        <v>38</v>
      </c>
      <c r="D574" s="5" t="s">
        <v>11</v>
      </c>
      <c r="E574" s="5" t="s">
        <v>27</v>
      </c>
      <c r="F574" s="5" t="s">
        <v>1</v>
      </c>
      <c r="G574" s="35" t="s">
        <v>702</v>
      </c>
      <c r="H574" s="53">
        <v>50</v>
      </c>
      <c r="I574" s="82">
        <v>50</v>
      </c>
      <c r="J574" s="17">
        <v>48</v>
      </c>
      <c r="K574" s="17">
        <f t="shared" si="3012"/>
        <v>2339.6</v>
      </c>
      <c r="L574" s="17"/>
      <c r="M574" s="17"/>
      <c r="N574" s="68">
        <v>48</v>
      </c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25"/>
      <c r="AE574" s="125"/>
      <c r="AF574" s="123"/>
      <c r="AG574" s="117">
        <f t="shared" si="3622"/>
        <v>0</v>
      </c>
      <c r="AH574" s="36">
        <f t="shared" si="3623"/>
        <v>48</v>
      </c>
      <c r="AI574" s="17">
        <f t="shared" si="3624"/>
        <v>0</v>
      </c>
      <c r="AJ574" s="17">
        <f t="shared" si="3625"/>
        <v>0</v>
      </c>
      <c r="AK574" s="20">
        <f t="shared" si="2939"/>
        <v>48</v>
      </c>
      <c r="AL574" s="20">
        <f t="shared" si="3017"/>
        <v>1984.85</v>
      </c>
      <c r="AM574" s="20"/>
      <c r="AN574" s="6">
        <f t="shared" si="3626"/>
        <v>0</v>
      </c>
      <c r="AO574" s="6">
        <f t="shared" si="3627"/>
        <v>0</v>
      </c>
      <c r="AP574" s="17">
        <f t="shared" si="3628"/>
        <v>0</v>
      </c>
      <c r="AQ574" s="17">
        <f t="shared" si="3629"/>
        <v>0</v>
      </c>
      <c r="AR574" s="6">
        <f t="shared" si="3630"/>
        <v>0</v>
      </c>
      <c r="AS574" s="6">
        <f t="shared" si="3631"/>
        <v>0</v>
      </c>
      <c r="AT574" s="6">
        <f t="shared" si="3632"/>
        <v>0</v>
      </c>
      <c r="AU574" s="6">
        <f t="shared" si="3633"/>
        <v>0</v>
      </c>
      <c r="AV574" s="6">
        <f t="shared" si="3634"/>
        <v>0</v>
      </c>
      <c r="AW574" s="36">
        <f t="shared" si="3635"/>
        <v>48</v>
      </c>
      <c r="AX574" s="6">
        <f t="shared" si="3636"/>
        <v>0</v>
      </c>
      <c r="AY574" s="6">
        <f t="shared" si="3637"/>
        <v>0</v>
      </c>
      <c r="AZ574" s="6">
        <f t="shared" si="3638"/>
        <v>0</v>
      </c>
      <c r="BA574" s="6">
        <f t="shared" si="3639"/>
        <v>0</v>
      </c>
      <c r="BB574" s="6">
        <f t="shared" si="3640"/>
        <v>0</v>
      </c>
      <c r="BC574" s="6">
        <f t="shared" si="3641"/>
        <v>0</v>
      </c>
      <c r="BD574" s="6">
        <f t="shared" si="3642"/>
        <v>0</v>
      </c>
      <c r="BE574" s="6">
        <f t="shared" si="3643"/>
        <v>0</v>
      </c>
      <c r="BF574" s="6">
        <f t="shared" si="3644"/>
        <v>0</v>
      </c>
      <c r="BG574" s="6">
        <f t="shared" si="3645"/>
        <v>0</v>
      </c>
      <c r="BH574" s="6">
        <f t="shared" si="3646"/>
        <v>0</v>
      </c>
      <c r="BI574" s="6">
        <f t="shared" si="3647"/>
        <v>0</v>
      </c>
      <c r="BJ574" s="6">
        <f t="shared" si="3648"/>
        <v>0</v>
      </c>
      <c r="BK574" s="17">
        <f t="shared" si="3649"/>
        <v>0</v>
      </c>
      <c r="BL574" s="6">
        <f t="shared" si="3650"/>
        <v>0</v>
      </c>
      <c r="BM574" s="6">
        <f t="shared" si="3651"/>
        <v>0</v>
      </c>
      <c r="BN574" s="6">
        <f t="shared" si="3652"/>
        <v>0</v>
      </c>
      <c r="BO574" s="6">
        <f t="shared" si="3653"/>
        <v>0</v>
      </c>
      <c r="BP574" s="6">
        <f t="shared" si="3654"/>
        <v>0</v>
      </c>
      <c r="BQ574" s="6">
        <f t="shared" si="3655"/>
        <v>0</v>
      </c>
      <c r="BR574" s="6">
        <f t="shared" si="3656"/>
        <v>0</v>
      </c>
      <c r="BS574" s="6">
        <f t="shared" si="3657"/>
        <v>0</v>
      </c>
      <c r="BT574" s="6">
        <f t="shared" si="3658"/>
        <v>0</v>
      </c>
      <c r="BU574" s="6">
        <f t="shared" si="3659"/>
        <v>0</v>
      </c>
      <c r="BV574" s="17">
        <f t="shared" si="3660"/>
        <v>0</v>
      </c>
      <c r="BW574" s="17">
        <f t="shared" si="3661"/>
        <v>0</v>
      </c>
      <c r="BX574" s="6">
        <f t="shared" si="3662"/>
        <v>0</v>
      </c>
      <c r="BY574" s="6">
        <f t="shared" si="3663"/>
        <v>0</v>
      </c>
      <c r="BZ574" s="6">
        <f t="shared" si="3664"/>
        <v>0</v>
      </c>
      <c r="CA574" s="6">
        <f t="shared" si="3665"/>
        <v>0</v>
      </c>
      <c r="CB574" s="6">
        <f t="shared" si="3666"/>
        <v>0</v>
      </c>
      <c r="CC574" s="6">
        <f t="shared" si="3667"/>
        <v>0</v>
      </c>
      <c r="CD574" s="6">
        <f t="shared" si="3668"/>
        <v>0</v>
      </c>
      <c r="CE574" s="6">
        <f t="shared" si="3669"/>
        <v>0</v>
      </c>
      <c r="CF574" s="6">
        <f t="shared" si="3670"/>
        <v>0</v>
      </c>
      <c r="CG574" s="6">
        <f t="shared" si="3671"/>
        <v>0</v>
      </c>
      <c r="CH574" s="6">
        <f t="shared" si="3672"/>
        <v>0</v>
      </c>
      <c r="CI574" s="6">
        <f t="shared" si="3673"/>
        <v>0</v>
      </c>
      <c r="CJ574" s="6">
        <f t="shared" si="3674"/>
        <v>0</v>
      </c>
      <c r="CK574" s="6">
        <f t="shared" si="3675"/>
        <v>0</v>
      </c>
      <c r="CL574" s="6">
        <f t="shared" si="3676"/>
        <v>0</v>
      </c>
      <c r="CM574" s="6">
        <f t="shared" si="3677"/>
        <v>0</v>
      </c>
      <c r="CN574" s="6">
        <f t="shared" si="3678"/>
        <v>0</v>
      </c>
      <c r="CO574" s="6">
        <f t="shared" si="3679"/>
        <v>0</v>
      </c>
      <c r="CP574" s="6">
        <f t="shared" si="3680"/>
        <v>0</v>
      </c>
      <c r="CQ574" s="6">
        <f t="shared" si="3681"/>
        <v>0</v>
      </c>
      <c r="CR574" s="6">
        <f t="shared" si="3682"/>
        <v>0</v>
      </c>
      <c r="CS574" s="6">
        <f t="shared" si="3683"/>
        <v>0</v>
      </c>
      <c r="CT574" s="6">
        <f t="shared" si="3684"/>
        <v>0</v>
      </c>
      <c r="CU574" s="6">
        <f t="shared" si="3685"/>
        <v>0</v>
      </c>
      <c r="CV574" s="6">
        <f t="shared" si="3686"/>
        <v>0</v>
      </c>
      <c r="CW574" s="6">
        <f t="shared" si="3687"/>
        <v>0</v>
      </c>
      <c r="CX574" s="6">
        <f t="shared" si="3688"/>
        <v>0</v>
      </c>
      <c r="CY574" s="6">
        <f t="shared" si="3689"/>
        <v>0</v>
      </c>
      <c r="CZ574" s="17">
        <f t="shared" si="3690"/>
        <v>0</v>
      </c>
      <c r="DA574" s="6">
        <f t="shared" si="3691"/>
        <v>0</v>
      </c>
      <c r="DB574" s="6">
        <f t="shared" si="3692"/>
        <v>0</v>
      </c>
      <c r="DC574" s="6">
        <f t="shared" si="3693"/>
        <v>0</v>
      </c>
      <c r="DD574" s="133">
        <f t="shared" si="3694"/>
        <v>0</v>
      </c>
      <c r="DE574" s="133">
        <f t="shared" si="3695"/>
        <v>0</v>
      </c>
      <c r="DF574" s="133">
        <f t="shared" si="3696"/>
        <v>0</v>
      </c>
      <c r="DG574" s="133">
        <f t="shared" si="3697"/>
        <v>0</v>
      </c>
      <c r="DH574" s="56"/>
      <c r="DI574" s="56"/>
      <c r="DJ574" s="56"/>
      <c r="DK574" s="56"/>
      <c r="DL574" s="56"/>
    </row>
    <row r="575" spans="1:116" s="31" customFormat="1" ht="29.25" customHeight="1" thickTop="1" thickBot="1" x14ac:dyDescent="0.35">
      <c r="A575" s="4">
        <v>44552</v>
      </c>
      <c r="B575" s="5" t="s">
        <v>8</v>
      </c>
      <c r="C575" s="5" t="s">
        <v>38</v>
      </c>
      <c r="D575" s="5" t="s">
        <v>11</v>
      </c>
      <c r="E575" s="5" t="s">
        <v>27</v>
      </c>
      <c r="F575" s="5" t="s">
        <v>30</v>
      </c>
      <c r="G575" s="35" t="s">
        <v>703</v>
      </c>
      <c r="H575" s="53">
        <v>45.5</v>
      </c>
      <c r="I575" s="82">
        <v>54.5</v>
      </c>
      <c r="J575" s="17">
        <v>45.5</v>
      </c>
      <c r="K575" s="17">
        <f t="shared" si="3012"/>
        <v>2385.1</v>
      </c>
      <c r="L575" s="17"/>
      <c r="M575" s="17"/>
      <c r="N575" s="17"/>
      <c r="O575" s="17"/>
      <c r="P575" s="17"/>
      <c r="Q575" s="17"/>
      <c r="R575" s="68">
        <v>45.5</v>
      </c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25"/>
      <c r="AE575" s="125"/>
      <c r="AF575" s="123"/>
      <c r="AG575" s="117">
        <f t="shared" si="3622"/>
        <v>0</v>
      </c>
      <c r="AH575" s="36">
        <f t="shared" si="3623"/>
        <v>45.5</v>
      </c>
      <c r="AI575" s="17">
        <f t="shared" si="3624"/>
        <v>0</v>
      </c>
      <c r="AJ575" s="17">
        <f t="shared" si="3625"/>
        <v>0</v>
      </c>
      <c r="AK575" s="20">
        <f t="shared" si="2939"/>
        <v>45.5</v>
      </c>
      <c r="AL575" s="20">
        <f t="shared" si="3017"/>
        <v>2030.35</v>
      </c>
      <c r="AM575" s="20"/>
      <c r="AN575" s="6">
        <f t="shared" si="3626"/>
        <v>0</v>
      </c>
      <c r="AO575" s="6">
        <f t="shared" si="3627"/>
        <v>0</v>
      </c>
      <c r="AP575" s="17">
        <f t="shared" si="3628"/>
        <v>0</v>
      </c>
      <c r="AQ575" s="17">
        <f t="shared" si="3629"/>
        <v>0</v>
      </c>
      <c r="AR575" s="6">
        <f t="shared" si="3630"/>
        <v>0</v>
      </c>
      <c r="AS575" s="6">
        <f t="shared" si="3631"/>
        <v>0</v>
      </c>
      <c r="AT575" s="6">
        <f t="shared" si="3632"/>
        <v>0</v>
      </c>
      <c r="AU575" s="6">
        <f t="shared" si="3633"/>
        <v>0</v>
      </c>
      <c r="AV575" s="6">
        <f t="shared" si="3634"/>
        <v>0</v>
      </c>
      <c r="AW575" s="6">
        <f t="shared" si="3635"/>
        <v>0</v>
      </c>
      <c r="AX575" s="6">
        <f t="shared" si="3636"/>
        <v>0</v>
      </c>
      <c r="AY575" s="6">
        <f t="shared" si="3637"/>
        <v>0</v>
      </c>
      <c r="AZ575" s="6">
        <f t="shared" si="3638"/>
        <v>0</v>
      </c>
      <c r="BA575" s="6">
        <f t="shared" si="3639"/>
        <v>0</v>
      </c>
      <c r="BB575" s="6">
        <f t="shared" si="3640"/>
        <v>0</v>
      </c>
      <c r="BC575" s="6">
        <f t="shared" si="3641"/>
        <v>0</v>
      </c>
      <c r="BD575" s="6">
        <f t="shared" si="3642"/>
        <v>0</v>
      </c>
      <c r="BE575" s="6">
        <f t="shared" si="3643"/>
        <v>0</v>
      </c>
      <c r="BF575" s="6">
        <f t="shared" si="3644"/>
        <v>0</v>
      </c>
      <c r="BG575" s="6">
        <f t="shared" si="3645"/>
        <v>0</v>
      </c>
      <c r="BH575" s="6">
        <f t="shared" si="3646"/>
        <v>0</v>
      </c>
      <c r="BI575" s="6">
        <f t="shared" si="3647"/>
        <v>0</v>
      </c>
      <c r="BJ575" s="6">
        <f t="shared" si="3648"/>
        <v>0</v>
      </c>
      <c r="BK575" s="17">
        <f t="shared" si="3649"/>
        <v>0</v>
      </c>
      <c r="BL575" s="6">
        <f t="shared" si="3650"/>
        <v>0</v>
      </c>
      <c r="BM575" s="36">
        <f t="shared" si="3651"/>
        <v>45.5</v>
      </c>
      <c r="BN575" s="6">
        <f t="shared" si="3652"/>
        <v>0</v>
      </c>
      <c r="BO575" s="6">
        <f t="shared" si="3653"/>
        <v>0</v>
      </c>
      <c r="BP575" s="6">
        <f t="shared" si="3654"/>
        <v>0</v>
      </c>
      <c r="BQ575" s="6">
        <f t="shared" si="3655"/>
        <v>0</v>
      </c>
      <c r="BR575" s="6">
        <f t="shared" si="3656"/>
        <v>0</v>
      </c>
      <c r="BS575" s="6">
        <f t="shared" si="3657"/>
        <v>0</v>
      </c>
      <c r="BT575" s="6">
        <f t="shared" si="3658"/>
        <v>0</v>
      </c>
      <c r="BU575" s="6">
        <f t="shared" si="3659"/>
        <v>0</v>
      </c>
      <c r="BV575" s="17">
        <f t="shared" si="3660"/>
        <v>0</v>
      </c>
      <c r="BW575" s="17">
        <f t="shared" si="3661"/>
        <v>0</v>
      </c>
      <c r="BX575" s="6">
        <f t="shared" si="3662"/>
        <v>0</v>
      </c>
      <c r="BY575" s="6">
        <f t="shared" si="3663"/>
        <v>0</v>
      </c>
      <c r="BZ575" s="6">
        <f t="shared" si="3664"/>
        <v>0</v>
      </c>
      <c r="CA575" s="6">
        <f t="shared" si="3665"/>
        <v>0</v>
      </c>
      <c r="CB575" s="6">
        <f t="shared" si="3666"/>
        <v>0</v>
      </c>
      <c r="CC575" s="6">
        <f t="shared" si="3667"/>
        <v>0</v>
      </c>
      <c r="CD575" s="6">
        <f t="shared" si="3668"/>
        <v>0</v>
      </c>
      <c r="CE575" s="6">
        <f t="shared" si="3669"/>
        <v>0</v>
      </c>
      <c r="CF575" s="6">
        <f t="shared" si="3670"/>
        <v>0</v>
      </c>
      <c r="CG575" s="6">
        <f t="shared" si="3671"/>
        <v>0</v>
      </c>
      <c r="CH575" s="6">
        <f t="shared" si="3672"/>
        <v>0</v>
      </c>
      <c r="CI575" s="6">
        <f t="shared" si="3673"/>
        <v>0</v>
      </c>
      <c r="CJ575" s="6">
        <f t="shared" si="3674"/>
        <v>0</v>
      </c>
      <c r="CK575" s="6">
        <f t="shared" si="3675"/>
        <v>0</v>
      </c>
      <c r="CL575" s="6">
        <f t="shared" si="3676"/>
        <v>0</v>
      </c>
      <c r="CM575" s="6">
        <f t="shared" si="3677"/>
        <v>0</v>
      </c>
      <c r="CN575" s="6">
        <f t="shared" si="3678"/>
        <v>0</v>
      </c>
      <c r="CO575" s="6">
        <f t="shared" si="3679"/>
        <v>0</v>
      </c>
      <c r="CP575" s="6">
        <f t="shared" si="3680"/>
        <v>0</v>
      </c>
      <c r="CQ575" s="6">
        <f t="shared" si="3681"/>
        <v>0</v>
      </c>
      <c r="CR575" s="6">
        <f t="shared" si="3682"/>
        <v>0</v>
      </c>
      <c r="CS575" s="6">
        <f t="shared" si="3683"/>
        <v>0</v>
      </c>
      <c r="CT575" s="6">
        <f t="shared" si="3684"/>
        <v>0</v>
      </c>
      <c r="CU575" s="6">
        <f t="shared" si="3685"/>
        <v>0</v>
      </c>
      <c r="CV575" s="6">
        <f t="shared" si="3686"/>
        <v>0</v>
      </c>
      <c r="CW575" s="6">
        <f t="shared" si="3687"/>
        <v>0</v>
      </c>
      <c r="CX575" s="6">
        <f t="shared" si="3688"/>
        <v>0</v>
      </c>
      <c r="CY575" s="6">
        <f t="shared" si="3689"/>
        <v>0</v>
      </c>
      <c r="CZ575" s="17">
        <f t="shared" si="3690"/>
        <v>0</v>
      </c>
      <c r="DA575" s="6">
        <f t="shared" si="3691"/>
        <v>0</v>
      </c>
      <c r="DB575" s="6">
        <f t="shared" si="3692"/>
        <v>0</v>
      </c>
      <c r="DC575" s="6">
        <f t="shared" si="3693"/>
        <v>0</v>
      </c>
      <c r="DD575" s="133">
        <f t="shared" si="3694"/>
        <v>0</v>
      </c>
      <c r="DE575" s="133">
        <f t="shared" si="3695"/>
        <v>0</v>
      </c>
      <c r="DF575" s="133">
        <f t="shared" si="3696"/>
        <v>0</v>
      </c>
      <c r="DG575" s="133">
        <f t="shared" si="3697"/>
        <v>0</v>
      </c>
      <c r="DH575" s="56"/>
      <c r="DI575" s="56"/>
      <c r="DJ575" s="56"/>
      <c r="DK575" s="56"/>
      <c r="DL575" s="56"/>
    </row>
    <row r="576" spans="1:116" s="31" customFormat="1" ht="29.25" customHeight="1" thickTop="1" thickBot="1" x14ac:dyDescent="0.35">
      <c r="A576" s="4">
        <v>44552</v>
      </c>
      <c r="B576" s="5" t="s">
        <v>9</v>
      </c>
      <c r="C576" s="5" t="s">
        <v>41</v>
      </c>
      <c r="D576" s="5" t="s">
        <v>11</v>
      </c>
      <c r="E576" s="5" t="s">
        <v>27</v>
      </c>
      <c r="F576" s="5" t="s">
        <v>1</v>
      </c>
      <c r="G576" s="35" t="s">
        <v>704</v>
      </c>
      <c r="H576" s="53">
        <v>48.75</v>
      </c>
      <c r="I576" s="82">
        <v>48.75</v>
      </c>
      <c r="J576" s="17">
        <v>46.75</v>
      </c>
      <c r="K576" s="17">
        <f t="shared" si="3012"/>
        <v>2431.85</v>
      </c>
      <c r="L576" s="17"/>
      <c r="M576" s="17"/>
      <c r="N576" s="17"/>
      <c r="O576" s="17"/>
      <c r="P576" s="17"/>
      <c r="Q576" s="17"/>
      <c r="R576" s="17"/>
      <c r="S576" s="68">
        <v>46.75</v>
      </c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25"/>
      <c r="AE576" s="125"/>
      <c r="AF576" s="123"/>
      <c r="AG576" s="117">
        <f t="shared" si="3622"/>
        <v>0</v>
      </c>
      <c r="AH576" s="6">
        <f t="shared" si="3623"/>
        <v>0</v>
      </c>
      <c r="AI576" s="68">
        <f t="shared" si="3624"/>
        <v>46.75</v>
      </c>
      <c r="AJ576" s="17">
        <f t="shared" si="3625"/>
        <v>0</v>
      </c>
      <c r="AK576" s="20">
        <f t="shared" si="2939"/>
        <v>46.75</v>
      </c>
      <c r="AL576" s="20">
        <f t="shared" si="3017"/>
        <v>2077.1</v>
      </c>
      <c r="AM576" s="20"/>
      <c r="AN576" s="6">
        <f t="shared" si="3626"/>
        <v>0</v>
      </c>
      <c r="AO576" s="6">
        <f t="shared" si="3627"/>
        <v>0</v>
      </c>
      <c r="AP576" s="17">
        <f t="shared" si="3628"/>
        <v>0</v>
      </c>
      <c r="AQ576" s="17">
        <f t="shared" si="3629"/>
        <v>0</v>
      </c>
      <c r="AR576" s="6">
        <f t="shared" si="3630"/>
        <v>0</v>
      </c>
      <c r="AS576" s="6">
        <f t="shared" si="3631"/>
        <v>0</v>
      </c>
      <c r="AT576" s="6">
        <f t="shared" si="3632"/>
        <v>0</v>
      </c>
      <c r="AU576" s="6">
        <f t="shared" si="3633"/>
        <v>0</v>
      </c>
      <c r="AV576" s="6">
        <f t="shared" si="3634"/>
        <v>0</v>
      </c>
      <c r="AW576" s="6">
        <f t="shared" si="3635"/>
        <v>0</v>
      </c>
      <c r="AX576" s="6">
        <f t="shared" si="3636"/>
        <v>0</v>
      </c>
      <c r="AY576" s="6">
        <f t="shared" si="3637"/>
        <v>0</v>
      </c>
      <c r="AZ576" s="6">
        <f t="shared" si="3638"/>
        <v>0</v>
      </c>
      <c r="BA576" s="6">
        <f t="shared" si="3639"/>
        <v>0</v>
      </c>
      <c r="BB576" s="6">
        <f t="shared" si="3640"/>
        <v>0</v>
      </c>
      <c r="BC576" s="6">
        <f t="shared" si="3641"/>
        <v>0</v>
      </c>
      <c r="BD576" s="6">
        <f t="shared" si="3642"/>
        <v>0</v>
      </c>
      <c r="BE576" s="6">
        <f t="shared" si="3643"/>
        <v>0</v>
      </c>
      <c r="BF576" s="6">
        <f t="shared" si="3644"/>
        <v>0</v>
      </c>
      <c r="BG576" s="6">
        <f t="shared" si="3645"/>
        <v>0</v>
      </c>
      <c r="BH576" s="6">
        <f t="shared" si="3646"/>
        <v>0</v>
      </c>
      <c r="BI576" s="6">
        <f t="shared" si="3647"/>
        <v>0</v>
      </c>
      <c r="BJ576" s="6">
        <f t="shared" si="3648"/>
        <v>0</v>
      </c>
      <c r="BK576" s="17">
        <f t="shared" si="3649"/>
        <v>0</v>
      </c>
      <c r="BL576" s="6">
        <f t="shared" si="3650"/>
        <v>0</v>
      </c>
      <c r="BM576" s="6">
        <f t="shared" si="3651"/>
        <v>0</v>
      </c>
      <c r="BN576" s="6">
        <f t="shared" si="3652"/>
        <v>0</v>
      </c>
      <c r="BO576" s="6">
        <f t="shared" si="3653"/>
        <v>0</v>
      </c>
      <c r="BP576" s="6">
        <f t="shared" si="3654"/>
        <v>0</v>
      </c>
      <c r="BQ576" s="6">
        <f t="shared" si="3655"/>
        <v>0</v>
      </c>
      <c r="BR576" s="36">
        <f t="shared" si="3656"/>
        <v>46.75</v>
      </c>
      <c r="BS576" s="6">
        <f t="shared" si="3657"/>
        <v>0</v>
      </c>
      <c r="BT576" s="6">
        <f t="shared" si="3658"/>
        <v>0</v>
      </c>
      <c r="BU576" s="6">
        <f t="shared" si="3659"/>
        <v>0</v>
      </c>
      <c r="BV576" s="17">
        <f t="shared" si="3660"/>
        <v>0</v>
      </c>
      <c r="BW576" s="17">
        <f t="shared" si="3661"/>
        <v>0</v>
      </c>
      <c r="BX576" s="6">
        <f t="shared" si="3662"/>
        <v>0</v>
      </c>
      <c r="BY576" s="6">
        <f t="shared" si="3663"/>
        <v>0</v>
      </c>
      <c r="BZ576" s="6">
        <f t="shared" si="3664"/>
        <v>0</v>
      </c>
      <c r="CA576" s="6">
        <f t="shared" si="3665"/>
        <v>0</v>
      </c>
      <c r="CB576" s="6">
        <f t="shared" si="3666"/>
        <v>0</v>
      </c>
      <c r="CC576" s="6">
        <f t="shared" si="3667"/>
        <v>0</v>
      </c>
      <c r="CD576" s="6">
        <f t="shared" si="3668"/>
        <v>0</v>
      </c>
      <c r="CE576" s="6">
        <f t="shared" si="3669"/>
        <v>0</v>
      </c>
      <c r="CF576" s="6">
        <f t="shared" si="3670"/>
        <v>0</v>
      </c>
      <c r="CG576" s="6">
        <f t="shared" si="3671"/>
        <v>0</v>
      </c>
      <c r="CH576" s="6">
        <f t="shared" si="3672"/>
        <v>0</v>
      </c>
      <c r="CI576" s="6">
        <f t="shared" si="3673"/>
        <v>0</v>
      </c>
      <c r="CJ576" s="6">
        <f t="shared" si="3674"/>
        <v>0</v>
      </c>
      <c r="CK576" s="6">
        <f t="shared" si="3675"/>
        <v>0</v>
      </c>
      <c r="CL576" s="6">
        <f t="shared" si="3676"/>
        <v>0</v>
      </c>
      <c r="CM576" s="6">
        <f t="shared" si="3677"/>
        <v>0</v>
      </c>
      <c r="CN576" s="6">
        <f t="shared" si="3678"/>
        <v>0</v>
      </c>
      <c r="CO576" s="6">
        <f t="shared" si="3679"/>
        <v>0</v>
      </c>
      <c r="CP576" s="6">
        <f t="shared" si="3680"/>
        <v>0</v>
      </c>
      <c r="CQ576" s="6">
        <f t="shared" si="3681"/>
        <v>0</v>
      </c>
      <c r="CR576" s="6">
        <f t="shared" si="3682"/>
        <v>0</v>
      </c>
      <c r="CS576" s="6">
        <f t="shared" si="3683"/>
        <v>0</v>
      </c>
      <c r="CT576" s="6">
        <f t="shared" si="3684"/>
        <v>0</v>
      </c>
      <c r="CU576" s="6">
        <f t="shared" si="3685"/>
        <v>0</v>
      </c>
      <c r="CV576" s="6">
        <f t="shared" si="3686"/>
        <v>0</v>
      </c>
      <c r="CW576" s="6">
        <f t="shared" si="3687"/>
        <v>0</v>
      </c>
      <c r="CX576" s="6">
        <f t="shared" si="3688"/>
        <v>0</v>
      </c>
      <c r="CY576" s="6">
        <f t="shared" si="3689"/>
        <v>0</v>
      </c>
      <c r="CZ576" s="17">
        <f t="shared" si="3690"/>
        <v>0</v>
      </c>
      <c r="DA576" s="6">
        <f t="shared" si="3691"/>
        <v>0</v>
      </c>
      <c r="DB576" s="6">
        <f t="shared" si="3692"/>
        <v>0</v>
      </c>
      <c r="DC576" s="6">
        <f t="shared" si="3693"/>
        <v>0</v>
      </c>
      <c r="DD576" s="133">
        <f t="shared" si="3694"/>
        <v>0</v>
      </c>
      <c r="DE576" s="133">
        <f t="shared" si="3695"/>
        <v>0</v>
      </c>
      <c r="DF576" s="133">
        <f t="shared" si="3696"/>
        <v>0</v>
      </c>
      <c r="DG576" s="133">
        <f t="shared" si="3697"/>
        <v>0</v>
      </c>
      <c r="DH576" s="56"/>
      <c r="DI576" s="56"/>
      <c r="DJ576" s="56"/>
      <c r="DK576" s="56"/>
      <c r="DL576" s="56"/>
    </row>
    <row r="577" spans="1:116" s="31" customFormat="1" ht="29.25" customHeight="1" thickTop="1" thickBot="1" x14ac:dyDescent="0.35">
      <c r="A577" s="4">
        <v>44552</v>
      </c>
      <c r="B577" s="5" t="s">
        <v>10</v>
      </c>
      <c r="C577" s="5" t="s">
        <v>38</v>
      </c>
      <c r="D577" s="5" t="s">
        <v>11</v>
      </c>
      <c r="E577" s="5" t="s">
        <v>27</v>
      </c>
      <c r="F577" s="5" t="s">
        <v>1</v>
      </c>
      <c r="G577" s="35" t="s">
        <v>705</v>
      </c>
      <c r="H577" s="53">
        <v>57.75</v>
      </c>
      <c r="I577" s="82">
        <v>57.75</v>
      </c>
      <c r="J577" s="17">
        <v>55.75</v>
      </c>
      <c r="K577" s="17">
        <f t="shared" si="3012"/>
        <v>2487.6</v>
      </c>
      <c r="L577" s="17"/>
      <c r="M577" s="17"/>
      <c r="N577" s="17"/>
      <c r="O577" s="17"/>
      <c r="P577" s="17"/>
      <c r="Q577" s="17"/>
      <c r="R577" s="17"/>
      <c r="S577" s="17"/>
      <c r="T577" s="68">
        <v>55.75</v>
      </c>
      <c r="U577" s="17"/>
      <c r="V577" s="17"/>
      <c r="W577" s="17"/>
      <c r="X577" s="17"/>
      <c r="Y577" s="17"/>
      <c r="Z577" s="17"/>
      <c r="AA577" s="17"/>
      <c r="AB577" s="17"/>
      <c r="AC577" s="17"/>
      <c r="AD577" s="125"/>
      <c r="AE577" s="125"/>
      <c r="AF577" s="123"/>
      <c r="AG577" s="117">
        <f t="shared" si="3622"/>
        <v>0</v>
      </c>
      <c r="AH577" s="36">
        <f t="shared" si="3623"/>
        <v>55.75</v>
      </c>
      <c r="AI577" s="17">
        <f t="shared" si="3624"/>
        <v>0</v>
      </c>
      <c r="AJ577" s="17">
        <f t="shared" si="3625"/>
        <v>0</v>
      </c>
      <c r="AK577" s="20">
        <f t="shared" si="2939"/>
        <v>55.75</v>
      </c>
      <c r="AL577" s="20">
        <f t="shared" si="3017"/>
        <v>2132.85</v>
      </c>
      <c r="AM577" s="20"/>
      <c r="AN577" s="6">
        <f t="shared" si="3626"/>
        <v>0</v>
      </c>
      <c r="AO577" s="6">
        <f t="shared" si="3627"/>
        <v>0</v>
      </c>
      <c r="AP577" s="17">
        <f t="shared" si="3628"/>
        <v>0</v>
      </c>
      <c r="AQ577" s="17">
        <f t="shared" si="3629"/>
        <v>0</v>
      </c>
      <c r="AR577" s="6">
        <f t="shared" si="3630"/>
        <v>0</v>
      </c>
      <c r="AS577" s="6">
        <f t="shared" si="3631"/>
        <v>0</v>
      </c>
      <c r="AT577" s="6">
        <f t="shared" si="3632"/>
        <v>0</v>
      </c>
      <c r="AU577" s="6">
        <f t="shared" si="3633"/>
        <v>0</v>
      </c>
      <c r="AV577" s="6">
        <f t="shared" si="3634"/>
        <v>0</v>
      </c>
      <c r="AW577" s="6">
        <f t="shared" si="3635"/>
        <v>0</v>
      </c>
      <c r="AX577" s="6">
        <f t="shared" si="3636"/>
        <v>0</v>
      </c>
      <c r="AY577" s="6">
        <f t="shared" si="3637"/>
        <v>0</v>
      </c>
      <c r="AZ577" s="6">
        <f t="shared" si="3638"/>
        <v>0</v>
      </c>
      <c r="BA577" s="6">
        <f t="shared" si="3639"/>
        <v>0</v>
      </c>
      <c r="BB577" s="6">
        <f t="shared" si="3640"/>
        <v>0</v>
      </c>
      <c r="BC577" s="6">
        <f t="shared" si="3641"/>
        <v>0</v>
      </c>
      <c r="BD577" s="6">
        <f t="shared" si="3642"/>
        <v>0</v>
      </c>
      <c r="BE577" s="6">
        <f t="shared" si="3643"/>
        <v>0</v>
      </c>
      <c r="BF577" s="6">
        <f t="shared" si="3644"/>
        <v>0</v>
      </c>
      <c r="BG577" s="6">
        <f t="shared" si="3645"/>
        <v>0</v>
      </c>
      <c r="BH577" s="6">
        <f t="shared" si="3646"/>
        <v>0</v>
      </c>
      <c r="BI577" s="6">
        <f t="shared" si="3647"/>
        <v>0</v>
      </c>
      <c r="BJ577" s="6">
        <f t="shared" si="3648"/>
        <v>0</v>
      </c>
      <c r="BK577" s="17">
        <f t="shared" si="3649"/>
        <v>0</v>
      </c>
      <c r="BL577" s="6">
        <f t="shared" si="3650"/>
        <v>0</v>
      </c>
      <c r="BM577" s="6">
        <f t="shared" si="3651"/>
        <v>0</v>
      </c>
      <c r="BN577" s="6">
        <f t="shared" si="3652"/>
        <v>0</v>
      </c>
      <c r="BO577" s="6">
        <f t="shared" si="3653"/>
        <v>0</v>
      </c>
      <c r="BP577" s="6">
        <f t="shared" si="3654"/>
        <v>0</v>
      </c>
      <c r="BQ577" s="6">
        <f t="shared" si="3655"/>
        <v>0</v>
      </c>
      <c r="BR577" s="6">
        <f t="shared" si="3656"/>
        <v>0</v>
      </c>
      <c r="BS577" s="6">
        <f t="shared" si="3657"/>
        <v>0</v>
      </c>
      <c r="BT577" s="6">
        <f t="shared" si="3658"/>
        <v>0</v>
      </c>
      <c r="BU577" s="36">
        <f t="shared" si="3659"/>
        <v>55.75</v>
      </c>
      <c r="BV577" s="17">
        <f t="shared" si="3660"/>
        <v>0</v>
      </c>
      <c r="BW577" s="17">
        <f t="shared" si="3661"/>
        <v>0</v>
      </c>
      <c r="BX577" s="6">
        <f t="shared" si="3662"/>
        <v>0</v>
      </c>
      <c r="BY577" s="6">
        <f t="shared" si="3663"/>
        <v>0</v>
      </c>
      <c r="BZ577" s="6">
        <f t="shared" si="3664"/>
        <v>0</v>
      </c>
      <c r="CA577" s="6">
        <f t="shared" si="3665"/>
        <v>0</v>
      </c>
      <c r="CB577" s="6">
        <f t="shared" si="3666"/>
        <v>0</v>
      </c>
      <c r="CC577" s="6">
        <f t="shared" si="3667"/>
        <v>0</v>
      </c>
      <c r="CD577" s="6">
        <f t="shared" si="3668"/>
        <v>0</v>
      </c>
      <c r="CE577" s="6">
        <f t="shared" si="3669"/>
        <v>0</v>
      </c>
      <c r="CF577" s="6">
        <f t="shared" si="3670"/>
        <v>0</v>
      </c>
      <c r="CG577" s="6">
        <f t="shared" si="3671"/>
        <v>0</v>
      </c>
      <c r="CH577" s="6">
        <f t="shared" si="3672"/>
        <v>0</v>
      </c>
      <c r="CI577" s="6">
        <f t="shared" si="3673"/>
        <v>0</v>
      </c>
      <c r="CJ577" s="6">
        <f t="shared" si="3674"/>
        <v>0</v>
      </c>
      <c r="CK577" s="6">
        <f t="shared" si="3675"/>
        <v>0</v>
      </c>
      <c r="CL577" s="6">
        <f t="shared" si="3676"/>
        <v>0</v>
      </c>
      <c r="CM577" s="6">
        <f t="shared" si="3677"/>
        <v>0</v>
      </c>
      <c r="CN577" s="6">
        <f t="shared" si="3678"/>
        <v>0</v>
      </c>
      <c r="CO577" s="6">
        <f t="shared" si="3679"/>
        <v>0</v>
      </c>
      <c r="CP577" s="6">
        <f t="shared" si="3680"/>
        <v>0</v>
      </c>
      <c r="CQ577" s="6">
        <f t="shared" si="3681"/>
        <v>0</v>
      </c>
      <c r="CR577" s="6">
        <f t="shared" si="3682"/>
        <v>0</v>
      </c>
      <c r="CS577" s="6">
        <f t="shared" si="3683"/>
        <v>0</v>
      </c>
      <c r="CT577" s="6">
        <f t="shared" si="3684"/>
        <v>0</v>
      </c>
      <c r="CU577" s="6">
        <f t="shared" si="3685"/>
        <v>0</v>
      </c>
      <c r="CV577" s="6">
        <f t="shared" si="3686"/>
        <v>0</v>
      </c>
      <c r="CW577" s="6">
        <f t="shared" si="3687"/>
        <v>0</v>
      </c>
      <c r="CX577" s="6">
        <f t="shared" si="3688"/>
        <v>0</v>
      </c>
      <c r="CY577" s="6">
        <f t="shared" si="3689"/>
        <v>0</v>
      </c>
      <c r="CZ577" s="17">
        <f t="shared" si="3690"/>
        <v>0</v>
      </c>
      <c r="DA577" s="6">
        <f t="shared" si="3691"/>
        <v>0</v>
      </c>
      <c r="DB577" s="6">
        <f t="shared" si="3692"/>
        <v>0</v>
      </c>
      <c r="DC577" s="6">
        <f t="shared" si="3693"/>
        <v>0</v>
      </c>
      <c r="DD577" s="133">
        <f t="shared" si="3694"/>
        <v>0</v>
      </c>
      <c r="DE577" s="133">
        <f t="shared" si="3695"/>
        <v>0</v>
      </c>
      <c r="DF577" s="133">
        <f t="shared" si="3696"/>
        <v>0</v>
      </c>
      <c r="DG577" s="133">
        <f t="shared" si="3697"/>
        <v>0</v>
      </c>
      <c r="DH577" s="56"/>
      <c r="DI577" s="56"/>
      <c r="DJ577" s="56"/>
      <c r="DK577" s="56"/>
      <c r="DL577" s="56"/>
    </row>
    <row r="578" spans="1:116" s="31" customFormat="1" ht="29.25" customHeight="1" thickTop="1" thickBot="1" x14ac:dyDescent="0.35">
      <c r="A578" s="4">
        <v>44556</v>
      </c>
      <c r="B578" s="51" t="s">
        <v>170</v>
      </c>
      <c r="C578" s="5" t="s">
        <v>38</v>
      </c>
      <c r="D578" s="12" t="s">
        <v>11</v>
      </c>
      <c r="E578" s="5" t="s">
        <v>52</v>
      </c>
      <c r="F578" s="5" t="s">
        <v>1</v>
      </c>
      <c r="G578" s="35" t="s">
        <v>706</v>
      </c>
      <c r="H578" s="53">
        <v>93.5</v>
      </c>
      <c r="I578" s="81">
        <v>-6.5</v>
      </c>
      <c r="J578" s="72">
        <v>-6.5</v>
      </c>
      <c r="K578" s="17">
        <f t="shared" si="3012"/>
        <v>2481.1</v>
      </c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72">
        <v>-6.5</v>
      </c>
      <c r="AA578" s="17"/>
      <c r="AB578" s="17"/>
      <c r="AC578" s="17"/>
      <c r="AD578" s="125"/>
      <c r="AE578" s="125"/>
      <c r="AF578" s="123"/>
      <c r="AG578" s="117">
        <f t="shared" si="3622"/>
        <v>0</v>
      </c>
      <c r="AH578" s="79">
        <f t="shared" si="3623"/>
        <v>-6.5</v>
      </c>
      <c r="AI578" s="17">
        <f t="shared" si="3624"/>
        <v>0</v>
      </c>
      <c r="AJ578" s="17">
        <f t="shared" si="3625"/>
        <v>0</v>
      </c>
      <c r="AK578" s="20">
        <f t="shared" si="2939"/>
        <v>-6.5</v>
      </c>
      <c r="AL578" s="20">
        <f t="shared" si="3017"/>
        <v>2126.35</v>
      </c>
      <c r="AM578" s="20"/>
      <c r="AN578" s="6">
        <f t="shared" si="3626"/>
        <v>0</v>
      </c>
      <c r="AO578" s="6">
        <f t="shared" si="3627"/>
        <v>0</v>
      </c>
      <c r="AP578" s="17">
        <f t="shared" si="3628"/>
        <v>0</v>
      </c>
      <c r="AQ578" s="17">
        <f t="shared" si="3629"/>
        <v>0</v>
      </c>
      <c r="AR578" s="6">
        <f t="shared" si="3630"/>
        <v>0</v>
      </c>
      <c r="AS578" s="6">
        <f t="shared" si="3631"/>
        <v>0</v>
      </c>
      <c r="AT578" s="6">
        <f t="shared" si="3632"/>
        <v>0</v>
      </c>
      <c r="AU578" s="6">
        <f t="shared" si="3633"/>
        <v>0</v>
      </c>
      <c r="AV578" s="6">
        <f t="shared" si="3634"/>
        <v>0</v>
      </c>
      <c r="AW578" s="6">
        <f t="shared" si="3635"/>
        <v>0</v>
      </c>
      <c r="AX578" s="6">
        <f t="shared" si="3636"/>
        <v>0</v>
      </c>
      <c r="AY578" s="6">
        <f t="shared" si="3637"/>
        <v>0</v>
      </c>
      <c r="AZ578" s="6">
        <f t="shared" si="3638"/>
        <v>0</v>
      </c>
      <c r="BA578" s="6">
        <f t="shared" si="3639"/>
        <v>0</v>
      </c>
      <c r="BB578" s="6">
        <f t="shared" si="3640"/>
        <v>0</v>
      </c>
      <c r="BC578" s="6">
        <f t="shared" si="3641"/>
        <v>0</v>
      </c>
      <c r="BD578" s="6">
        <f t="shared" si="3642"/>
        <v>0</v>
      </c>
      <c r="BE578" s="6">
        <f t="shared" si="3643"/>
        <v>0</v>
      </c>
      <c r="BF578" s="6">
        <f t="shared" si="3644"/>
        <v>0</v>
      </c>
      <c r="BG578" s="6">
        <f t="shared" si="3645"/>
        <v>0</v>
      </c>
      <c r="BH578" s="6">
        <f t="shared" si="3646"/>
        <v>0</v>
      </c>
      <c r="BI578" s="6">
        <f t="shared" si="3647"/>
        <v>0</v>
      </c>
      <c r="BJ578" s="6">
        <f t="shared" si="3648"/>
        <v>0</v>
      </c>
      <c r="BK578" s="17">
        <f t="shared" si="3649"/>
        <v>0</v>
      </c>
      <c r="BL578" s="6">
        <f t="shared" si="3650"/>
        <v>0</v>
      </c>
      <c r="BM578" s="6">
        <f t="shared" si="3651"/>
        <v>0</v>
      </c>
      <c r="BN578" s="6">
        <f t="shared" si="3652"/>
        <v>0</v>
      </c>
      <c r="BO578" s="6">
        <f t="shared" si="3653"/>
        <v>0</v>
      </c>
      <c r="BP578" s="6">
        <f t="shared" si="3654"/>
        <v>0</v>
      </c>
      <c r="BQ578" s="6">
        <f t="shared" si="3655"/>
        <v>0</v>
      </c>
      <c r="BR578" s="6">
        <f t="shared" si="3656"/>
        <v>0</v>
      </c>
      <c r="BS578" s="6">
        <f t="shared" si="3657"/>
        <v>0</v>
      </c>
      <c r="BT578" s="6">
        <f t="shared" si="3658"/>
        <v>0</v>
      </c>
      <c r="BU578" s="6">
        <f t="shared" si="3659"/>
        <v>0</v>
      </c>
      <c r="BV578" s="17">
        <f t="shared" si="3660"/>
        <v>0</v>
      </c>
      <c r="BW578" s="17">
        <f t="shared" si="3661"/>
        <v>0</v>
      </c>
      <c r="BX578" s="6">
        <f t="shared" si="3662"/>
        <v>0</v>
      </c>
      <c r="BY578" s="6">
        <f t="shared" si="3663"/>
        <v>0</v>
      </c>
      <c r="BZ578" s="6">
        <f t="shared" si="3664"/>
        <v>0</v>
      </c>
      <c r="CA578" s="6">
        <f t="shared" si="3665"/>
        <v>0</v>
      </c>
      <c r="CB578" s="6">
        <f t="shared" si="3666"/>
        <v>0</v>
      </c>
      <c r="CC578" s="6">
        <f t="shared" si="3667"/>
        <v>0</v>
      </c>
      <c r="CD578" s="6">
        <f t="shared" si="3668"/>
        <v>0</v>
      </c>
      <c r="CE578" s="6">
        <f t="shared" si="3669"/>
        <v>0</v>
      </c>
      <c r="CF578" s="6">
        <f t="shared" si="3670"/>
        <v>0</v>
      </c>
      <c r="CG578" s="6">
        <f t="shared" si="3671"/>
        <v>0</v>
      </c>
      <c r="CH578" s="6">
        <f t="shared" si="3672"/>
        <v>0</v>
      </c>
      <c r="CI578" s="6">
        <f t="shared" si="3673"/>
        <v>0</v>
      </c>
      <c r="CJ578" s="6">
        <f t="shared" si="3674"/>
        <v>0</v>
      </c>
      <c r="CK578" s="6">
        <f t="shared" si="3675"/>
        <v>0</v>
      </c>
      <c r="CL578" s="6">
        <f t="shared" si="3676"/>
        <v>0</v>
      </c>
      <c r="CM578" s="6">
        <f t="shared" si="3677"/>
        <v>0</v>
      </c>
      <c r="CN578" s="6">
        <f t="shared" si="3678"/>
        <v>0</v>
      </c>
      <c r="CO578" s="6">
        <f t="shared" si="3679"/>
        <v>0</v>
      </c>
      <c r="CP578" s="6">
        <f t="shared" si="3680"/>
        <v>0</v>
      </c>
      <c r="CQ578" s="6">
        <f t="shared" si="3681"/>
        <v>0</v>
      </c>
      <c r="CR578" s="6">
        <f t="shared" si="3682"/>
        <v>0</v>
      </c>
      <c r="CS578" s="79">
        <f t="shared" si="3683"/>
        <v>-6.5</v>
      </c>
      <c r="CT578" s="6">
        <f t="shared" si="3684"/>
        <v>0</v>
      </c>
      <c r="CU578" s="6">
        <f t="shared" si="3685"/>
        <v>0</v>
      </c>
      <c r="CV578" s="6">
        <f t="shared" si="3686"/>
        <v>0</v>
      </c>
      <c r="CW578" s="6">
        <f t="shared" si="3687"/>
        <v>0</v>
      </c>
      <c r="CX578" s="6">
        <f t="shared" si="3688"/>
        <v>0</v>
      </c>
      <c r="CY578" s="6">
        <f t="shared" si="3689"/>
        <v>0</v>
      </c>
      <c r="CZ578" s="17">
        <f t="shared" si="3690"/>
        <v>0</v>
      </c>
      <c r="DA578" s="6">
        <f t="shared" si="3691"/>
        <v>0</v>
      </c>
      <c r="DB578" s="6">
        <f t="shared" si="3692"/>
        <v>0</v>
      </c>
      <c r="DC578" s="6">
        <f t="shared" si="3693"/>
        <v>0</v>
      </c>
      <c r="DD578" s="133">
        <f t="shared" si="3694"/>
        <v>0</v>
      </c>
      <c r="DE578" s="133">
        <f t="shared" si="3695"/>
        <v>0</v>
      </c>
      <c r="DF578" s="133">
        <f t="shared" si="3696"/>
        <v>0</v>
      </c>
      <c r="DG578" s="133">
        <f t="shared" si="3697"/>
        <v>0</v>
      </c>
      <c r="DH578" s="56"/>
      <c r="DI578" s="56"/>
      <c r="DJ578" s="56"/>
      <c r="DK578" s="56"/>
      <c r="DL578" s="56"/>
    </row>
    <row r="579" spans="1:116" s="31" customFormat="1" ht="29.25" customHeight="1" thickTop="1" thickBot="1" x14ac:dyDescent="0.35">
      <c r="A579" s="4">
        <v>44557</v>
      </c>
      <c r="B579" s="51" t="s">
        <v>170</v>
      </c>
      <c r="C579" s="5" t="s">
        <v>29</v>
      </c>
      <c r="D579" s="12" t="s">
        <v>11</v>
      </c>
      <c r="E579" s="5" t="s">
        <v>52</v>
      </c>
      <c r="F579" s="5" t="s">
        <v>30</v>
      </c>
      <c r="G579" s="35" t="s">
        <v>707</v>
      </c>
      <c r="H579" s="53">
        <v>61.25</v>
      </c>
      <c r="I579" s="81">
        <v>-61.25</v>
      </c>
      <c r="J579" s="72">
        <v>-62.25</v>
      </c>
      <c r="K579" s="17">
        <f t="shared" si="3012"/>
        <v>2418.85</v>
      </c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72">
        <v>-62.25</v>
      </c>
      <c r="AA579" s="17"/>
      <c r="AB579" s="17"/>
      <c r="AC579" s="17"/>
      <c r="AD579" s="125"/>
      <c r="AE579" s="125"/>
      <c r="AF579" s="123"/>
      <c r="AG579" s="118">
        <f t="shared" si="3622"/>
        <v>-62.25</v>
      </c>
      <c r="AH579" s="6">
        <f t="shared" si="3623"/>
        <v>0</v>
      </c>
      <c r="AI579" s="17">
        <f t="shared" si="3624"/>
        <v>0</v>
      </c>
      <c r="AJ579" s="17">
        <f t="shared" si="3625"/>
        <v>0</v>
      </c>
      <c r="AK579" s="20">
        <f t="shared" ref="AK579:AK584" si="3698">+SUM(AG579:AI579)</f>
        <v>-62.25</v>
      </c>
      <c r="AL579" s="20">
        <f t="shared" si="3017"/>
        <v>2064.1</v>
      </c>
      <c r="AM579" s="20"/>
      <c r="AN579" s="6">
        <f t="shared" si="3626"/>
        <v>0</v>
      </c>
      <c r="AO579" s="6">
        <f t="shared" si="3627"/>
        <v>0</v>
      </c>
      <c r="AP579" s="17">
        <f t="shared" si="3628"/>
        <v>0</v>
      </c>
      <c r="AQ579" s="17">
        <f t="shared" si="3629"/>
        <v>0</v>
      </c>
      <c r="AR579" s="6">
        <f t="shared" si="3630"/>
        <v>0</v>
      </c>
      <c r="AS579" s="6">
        <f t="shared" si="3631"/>
        <v>0</v>
      </c>
      <c r="AT579" s="6">
        <f t="shared" si="3632"/>
        <v>0</v>
      </c>
      <c r="AU579" s="6">
        <f t="shared" si="3633"/>
        <v>0</v>
      </c>
      <c r="AV579" s="6">
        <f t="shared" si="3634"/>
        <v>0</v>
      </c>
      <c r="AW579" s="6">
        <f t="shared" si="3635"/>
        <v>0</v>
      </c>
      <c r="AX579" s="6">
        <f t="shared" si="3636"/>
        <v>0</v>
      </c>
      <c r="AY579" s="6">
        <f t="shared" si="3637"/>
        <v>0</v>
      </c>
      <c r="AZ579" s="6">
        <f t="shared" si="3638"/>
        <v>0</v>
      </c>
      <c r="BA579" s="6">
        <f t="shared" si="3639"/>
        <v>0</v>
      </c>
      <c r="BB579" s="6">
        <f t="shared" si="3640"/>
        <v>0</v>
      </c>
      <c r="BC579" s="6">
        <f t="shared" si="3641"/>
        <v>0</v>
      </c>
      <c r="BD579" s="6">
        <f t="shared" si="3642"/>
        <v>0</v>
      </c>
      <c r="BE579" s="6">
        <f t="shared" si="3643"/>
        <v>0</v>
      </c>
      <c r="BF579" s="6">
        <f t="shared" si="3644"/>
        <v>0</v>
      </c>
      <c r="BG579" s="6">
        <f t="shared" si="3645"/>
        <v>0</v>
      </c>
      <c r="BH579" s="6">
        <f t="shared" si="3646"/>
        <v>0</v>
      </c>
      <c r="BI579" s="6">
        <f t="shared" si="3647"/>
        <v>0</v>
      </c>
      <c r="BJ579" s="6">
        <f t="shared" si="3648"/>
        <v>0</v>
      </c>
      <c r="BK579" s="17">
        <f t="shared" si="3649"/>
        <v>0</v>
      </c>
      <c r="BL579" s="6">
        <f t="shared" si="3650"/>
        <v>0</v>
      </c>
      <c r="BM579" s="6">
        <f t="shared" si="3651"/>
        <v>0</v>
      </c>
      <c r="BN579" s="6">
        <f t="shared" si="3652"/>
        <v>0</v>
      </c>
      <c r="BO579" s="6">
        <f t="shared" si="3653"/>
        <v>0</v>
      </c>
      <c r="BP579" s="6">
        <f t="shared" si="3654"/>
        <v>0</v>
      </c>
      <c r="BQ579" s="6">
        <f t="shared" si="3655"/>
        <v>0</v>
      </c>
      <c r="BR579" s="6">
        <f t="shared" si="3656"/>
        <v>0</v>
      </c>
      <c r="BS579" s="6">
        <f t="shared" si="3657"/>
        <v>0</v>
      </c>
      <c r="BT579" s="6">
        <f t="shared" si="3658"/>
        <v>0</v>
      </c>
      <c r="BU579" s="6">
        <f t="shared" si="3659"/>
        <v>0</v>
      </c>
      <c r="BV579" s="17">
        <f t="shared" si="3660"/>
        <v>0</v>
      </c>
      <c r="BW579" s="17">
        <f t="shared" si="3661"/>
        <v>0</v>
      </c>
      <c r="BX579" s="6">
        <f t="shared" si="3662"/>
        <v>0</v>
      </c>
      <c r="BY579" s="6">
        <f t="shared" si="3663"/>
        <v>0</v>
      </c>
      <c r="BZ579" s="6">
        <f t="shared" si="3664"/>
        <v>0</v>
      </c>
      <c r="CA579" s="6">
        <f t="shared" si="3665"/>
        <v>0</v>
      </c>
      <c r="CB579" s="6">
        <f t="shared" si="3666"/>
        <v>0</v>
      </c>
      <c r="CC579" s="6">
        <f t="shared" si="3667"/>
        <v>0</v>
      </c>
      <c r="CD579" s="6">
        <f t="shared" si="3668"/>
        <v>0</v>
      </c>
      <c r="CE579" s="6">
        <f t="shared" si="3669"/>
        <v>0</v>
      </c>
      <c r="CF579" s="6">
        <f t="shared" si="3670"/>
        <v>0</v>
      </c>
      <c r="CG579" s="6">
        <f t="shared" si="3671"/>
        <v>0</v>
      </c>
      <c r="CH579" s="6">
        <f t="shared" si="3672"/>
        <v>0</v>
      </c>
      <c r="CI579" s="6">
        <f t="shared" si="3673"/>
        <v>0</v>
      </c>
      <c r="CJ579" s="6">
        <f t="shared" si="3674"/>
        <v>0</v>
      </c>
      <c r="CK579" s="6">
        <f t="shared" si="3675"/>
        <v>0</v>
      </c>
      <c r="CL579" s="6">
        <f t="shared" si="3676"/>
        <v>0</v>
      </c>
      <c r="CM579" s="6">
        <f t="shared" si="3677"/>
        <v>0</v>
      </c>
      <c r="CN579" s="6">
        <f t="shared" si="3678"/>
        <v>0</v>
      </c>
      <c r="CO579" s="6">
        <f t="shared" si="3679"/>
        <v>0</v>
      </c>
      <c r="CP579" s="6">
        <f t="shared" si="3680"/>
        <v>0</v>
      </c>
      <c r="CQ579" s="6">
        <f t="shared" si="3681"/>
        <v>0</v>
      </c>
      <c r="CR579" s="79">
        <f t="shared" si="3682"/>
        <v>-62.25</v>
      </c>
      <c r="CS579" s="6">
        <f t="shared" si="3683"/>
        <v>0</v>
      </c>
      <c r="CT579" s="6">
        <f t="shared" si="3684"/>
        <v>0</v>
      </c>
      <c r="CU579" s="6">
        <f t="shared" si="3685"/>
        <v>0</v>
      </c>
      <c r="CV579" s="6">
        <f t="shared" si="3686"/>
        <v>0</v>
      </c>
      <c r="CW579" s="6">
        <f t="shared" si="3687"/>
        <v>0</v>
      </c>
      <c r="CX579" s="6">
        <f t="shared" si="3688"/>
        <v>0</v>
      </c>
      <c r="CY579" s="6">
        <f t="shared" si="3689"/>
        <v>0</v>
      </c>
      <c r="CZ579" s="17">
        <f t="shared" si="3690"/>
        <v>0</v>
      </c>
      <c r="DA579" s="6">
        <f t="shared" si="3691"/>
        <v>0</v>
      </c>
      <c r="DB579" s="6">
        <f t="shared" si="3692"/>
        <v>0</v>
      </c>
      <c r="DC579" s="6">
        <f t="shared" si="3693"/>
        <v>0</v>
      </c>
      <c r="DD579" s="133">
        <f t="shared" si="3694"/>
        <v>0</v>
      </c>
      <c r="DE579" s="133">
        <f t="shared" si="3695"/>
        <v>0</v>
      </c>
      <c r="DF579" s="133">
        <f t="shared" si="3696"/>
        <v>0</v>
      </c>
      <c r="DG579" s="133">
        <f t="shared" si="3697"/>
        <v>0</v>
      </c>
      <c r="DH579" s="56"/>
      <c r="DI579" s="56"/>
      <c r="DJ579" s="56"/>
      <c r="DK579" s="56"/>
      <c r="DL579" s="56"/>
    </row>
    <row r="580" spans="1:116" s="31" customFormat="1" ht="29.25" customHeight="1" thickTop="1" thickBot="1" x14ac:dyDescent="0.35">
      <c r="A580" s="4">
        <v>44558</v>
      </c>
      <c r="B580" s="5" t="s">
        <v>10</v>
      </c>
      <c r="C580" s="5" t="s">
        <v>502</v>
      </c>
      <c r="D580" s="12" t="s">
        <v>11</v>
      </c>
      <c r="E580" s="5" t="s">
        <v>27</v>
      </c>
      <c r="F580" s="5" t="s">
        <v>1</v>
      </c>
      <c r="G580" s="35" t="s">
        <v>708</v>
      </c>
      <c r="H580" s="53">
        <v>52</v>
      </c>
      <c r="I580" s="82">
        <v>52</v>
      </c>
      <c r="J580" s="17">
        <v>50</v>
      </c>
      <c r="K580" s="17">
        <f t="shared" ref="K580:K584" si="3699">+SUM(J580+K579)</f>
        <v>2468.85</v>
      </c>
      <c r="L580" s="17"/>
      <c r="M580" s="17"/>
      <c r="N580" s="17"/>
      <c r="O580" s="17"/>
      <c r="P580" s="17"/>
      <c r="Q580" s="17"/>
      <c r="R580" s="17"/>
      <c r="S580" s="17"/>
      <c r="T580" s="68">
        <v>50</v>
      </c>
      <c r="U580" s="17"/>
      <c r="V580" s="17"/>
      <c r="W580" s="17"/>
      <c r="X580" s="17"/>
      <c r="Y580" s="17"/>
      <c r="Z580" s="17"/>
      <c r="AA580" s="17"/>
      <c r="AB580" s="17"/>
      <c r="AC580" s="17"/>
      <c r="AD580" s="125"/>
      <c r="AE580" s="125"/>
      <c r="AF580" s="123"/>
      <c r="AG580" s="117">
        <f t="shared" si="3622"/>
        <v>0</v>
      </c>
      <c r="AH580" s="6">
        <f t="shared" si="3623"/>
        <v>0</v>
      </c>
      <c r="AI580" s="17">
        <f t="shared" si="3624"/>
        <v>0</v>
      </c>
      <c r="AJ580" s="68">
        <f t="shared" si="3625"/>
        <v>50</v>
      </c>
      <c r="AK580" s="20">
        <f t="shared" si="3698"/>
        <v>0</v>
      </c>
      <c r="AL580" s="20">
        <f t="shared" ref="AL580:AL584" si="3700">+SUM(AL579+AK580)</f>
        <v>2064.1</v>
      </c>
      <c r="AM580" s="20"/>
      <c r="AN580" s="6">
        <f t="shared" ref="AN580" si="3701">IF(B580="AUD/JPY",AG580,0)</f>
        <v>0</v>
      </c>
      <c r="AO580" s="6">
        <f t="shared" ref="AO580" si="3702">IF(B580="AUD/JPY",AH580,0)</f>
        <v>0</v>
      </c>
      <c r="AP580" s="17">
        <f t="shared" ref="AP580" si="3703">IF(B580="AUD/JPY",AI580,0)</f>
        <v>0</v>
      </c>
      <c r="AQ580" s="17">
        <f t="shared" ref="AQ580" si="3704">IF(B580="AUD/JPY",AJ580,0)</f>
        <v>0</v>
      </c>
      <c r="AR580" s="6">
        <f t="shared" ref="AR580" si="3705">IF(B580="AUD/USD",AG580,0)</f>
        <v>0</v>
      </c>
      <c r="AS580" s="6">
        <f t="shared" ref="AS580" si="3706">IF(B580="AUD/USD",AH580,0)</f>
        <v>0</v>
      </c>
      <c r="AT580" s="6">
        <f t="shared" ref="AT580" si="3707">IF(B580="AUD/USD",AI580,0)</f>
        <v>0</v>
      </c>
      <c r="AU580" s="6">
        <f t="shared" ref="AU580" si="3708">IF(B580="AUD/USD",AJ580,0)</f>
        <v>0</v>
      </c>
      <c r="AV580" s="6">
        <f t="shared" ref="AV580" si="3709">IF(B580="EUR/GBP",AG580,0)</f>
        <v>0</v>
      </c>
      <c r="AW580" s="6">
        <f t="shared" ref="AW580" si="3710">IF(B580="EUR/GBP",AH580,0)</f>
        <v>0</v>
      </c>
      <c r="AX580" s="6">
        <f t="shared" ref="AX580" si="3711">IF(B580="EUR/GBP",AI580,0)</f>
        <v>0</v>
      </c>
      <c r="AY580" s="6">
        <f t="shared" ref="AY580" si="3712">IF(B580="EUR/GBP",AJ580,0)</f>
        <v>0</v>
      </c>
      <c r="AZ580" s="6">
        <f t="shared" ref="AZ580" si="3713">IF(B580="EUR/JPY",AG580,0)</f>
        <v>0</v>
      </c>
      <c r="BA580" s="6">
        <f t="shared" ref="BA580" si="3714">IF(B580="EUR/JPY",AH580,0)</f>
        <v>0</v>
      </c>
      <c r="BB580" s="6">
        <f t="shared" ref="BB580" si="3715">IF(B580="EUR/JPY",AI580,0)</f>
        <v>0</v>
      </c>
      <c r="BC580" s="6">
        <f t="shared" ref="BC580" si="3716">IF(B580="EUR/JPY",AJ580,0)</f>
        <v>0</v>
      </c>
      <c r="BD580" s="6">
        <f t="shared" ref="BD580" si="3717">IF(B580="EUR/USD",AG580,0)</f>
        <v>0</v>
      </c>
      <c r="BE580" s="6">
        <f t="shared" ref="BE580" si="3718">IF(B580="EUR/USD",AH580,0)</f>
        <v>0</v>
      </c>
      <c r="BF580" s="6">
        <f t="shared" ref="BF580" si="3719">IF(B580="EUR/USD",AI580,0)</f>
        <v>0</v>
      </c>
      <c r="BG580" s="6">
        <f t="shared" ref="BG580" si="3720">IF(B580="EUR/USD",AJ580,0)</f>
        <v>0</v>
      </c>
      <c r="BH580" s="6">
        <f t="shared" ref="BH580" si="3721">IF(B580="GBP/JPY",AG580,0)</f>
        <v>0</v>
      </c>
      <c r="BI580" s="6">
        <f t="shared" ref="BI580" si="3722">IF(B580="GBP/JPY",AH580,0)</f>
        <v>0</v>
      </c>
      <c r="BJ580" s="6">
        <f t="shared" ref="BJ580" si="3723">IF(B580="GBP/JPY",AI580,0)</f>
        <v>0</v>
      </c>
      <c r="BK580" s="17">
        <f t="shared" ref="BK580" si="3724">IF(B580="GBP/JPY",AJ580,0)</f>
        <v>0</v>
      </c>
      <c r="BL580" s="6">
        <f t="shared" ref="BL580" si="3725">IF(B580="GBP/USD",AG580,0)</f>
        <v>0</v>
      </c>
      <c r="BM580" s="6">
        <f t="shared" ref="BM580" si="3726">IF(B580="GBP/USD",AH580,0)</f>
        <v>0</v>
      </c>
      <c r="BN580" s="6">
        <f t="shared" ref="BN580" si="3727">IF(B580="GBP/USD",AI580,0)</f>
        <v>0</v>
      </c>
      <c r="BO580" s="6">
        <f t="shared" ref="BO580" si="3728">IF(B580="GBP/USD",AJ580,0)</f>
        <v>0</v>
      </c>
      <c r="BP580" s="6">
        <f t="shared" ref="BP580" si="3729">IF(B580="USD/CAD",AG580,0)</f>
        <v>0</v>
      </c>
      <c r="BQ580" s="6">
        <f t="shared" ref="BQ580" si="3730">IF(B580="USD/CAD",AH580,0)</f>
        <v>0</v>
      </c>
      <c r="BR580" s="6">
        <f t="shared" ref="BR580" si="3731">IF(B580="USD/CAD",AI580,0)</f>
        <v>0</v>
      </c>
      <c r="BS580" s="6">
        <f t="shared" ref="BS580" si="3732">IF(B580="USD/CAD",AJ580,0)</f>
        <v>0</v>
      </c>
      <c r="BT580" s="6">
        <f t="shared" ref="BT580" si="3733">IF(B580="USD/CHF",AG580,0)</f>
        <v>0</v>
      </c>
      <c r="BU580" s="6">
        <f t="shared" ref="BU580" si="3734">IF(B580="USD/CHF",AH580,0)</f>
        <v>0</v>
      </c>
      <c r="BV580" s="17">
        <f t="shared" ref="BV580" si="3735">IF(B580="USD/CHF",AI580,0)</f>
        <v>0</v>
      </c>
      <c r="BW580" s="68">
        <f t="shared" ref="BW580" si="3736">IF(B580="USD/CHF",AJ580,0)</f>
        <v>50</v>
      </c>
      <c r="BX580" s="6">
        <f t="shared" ref="BX580" si="3737">IF(B580="USD/JPY",AG580,0)</f>
        <v>0</v>
      </c>
      <c r="BY580" s="6">
        <f t="shared" ref="BY580" si="3738">IF(B580="USD/JPY",AH580,0)</f>
        <v>0</v>
      </c>
      <c r="BZ580" s="6">
        <f t="shared" ref="BZ580" si="3739">IF(B580="USD/JPY",AI580,0)</f>
        <v>0</v>
      </c>
      <c r="CA580" s="6">
        <f t="shared" ref="CA580" si="3740">IF(B580="USD/JPY",AJ580,0)</f>
        <v>0</v>
      </c>
      <c r="CB580" s="6">
        <f t="shared" ref="CB580" si="3741">IF(B580="CRUDE",AG580,0)</f>
        <v>0</v>
      </c>
      <c r="CC580" s="6">
        <f t="shared" ref="CC580" si="3742">IF(B580="CRUDE",AH580,0)</f>
        <v>0</v>
      </c>
      <c r="CD580" s="6">
        <f t="shared" ref="CD580" si="3743">IF(B580="CRUDE",AI580,0)</f>
        <v>0</v>
      </c>
      <c r="CE580" s="6">
        <f t="shared" ref="CE580" si="3744">IF(B580="CRUDE",AJ580,0)</f>
        <v>0</v>
      </c>
      <c r="CF580" s="6">
        <f t="shared" ref="CF580" si="3745">IF(B580="GOLD",AG580,0)</f>
        <v>0</v>
      </c>
      <c r="CG580" s="6">
        <f t="shared" ref="CG580" si="3746">IF(B580="GOLD",AH580,0)</f>
        <v>0</v>
      </c>
      <c r="CH580" s="6">
        <f t="shared" ref="CH580" si="3747">IF(B580="GOLD",AI580,0)</f>
        <v>0</v>
      </c>
      <c r="CI580" s="6">
        <f t="shared" ref="CI580" si="3748">IF(B580="GOLD",AJ580,0)</f>
        <v>0</v>
      </c>
      <c r="CJ580" s="6">
        <f t="shared" ref="CJ580" si="3749">IF(B580="SILVER",AG580,0)</f>
        <v>0</v>
      </c>
      <c r="CK580" s="6">
        <f t="shared" ref="CK580" si="3750">IF(B580="SILVER",AH580,0)</f>
        <v>0</v>
      </c>
      <c r="CL580" s="6">
        <f t="shared" ref="CL580" si="3751">IF(B580="SILVER",AI580,0)</f>
        <v>0</v>
      </c>
      <c r="CM580" s="6">
        <f t="shared" ref="CM580" si="3752">IF(B580="SILVER",AJ580,0)</f>
        <v>0</v>
      </c>
      <c r="CN580" s="6">
        <f t="shared" ref="CN580" si="3753">IF(B580="US 500",AG580,0)</f>
        <v>0</v>
      </c>
      <c r="CO580" s="6">
        <f t="shared" ref="CO580" si="3754">IF(B580="US 500",AH580,0)</f>
        <v>0</v>
      </c>
      <c r="CP580" s="6">
        <f t="shared" ref="CP580" si="3755">IF(B580="US 500",AI580,0)</f>
        <v>0</v>
      </c>
      <c r="CQ580" s="6">
        <f t="shared" ref="CQ580" si="3756">IF(B580="US 500",AJ580,0)</f>
        <v>0</v>
      </c>
      <c r="CR580" s="6">
        <f t="shared" ref="CR580" si="3757">IF(B580="N GAS",AG580,0)</f>
        <v>0</v>
      </c>
      <c r="CS580" s="6">
        <f t="shared" ref="CS580" si="3758">IF(B580="N GAS",AH580,0)</f>
        <v>0</v>
      </c>
      <c r="CT580" s="6">
        <f t="shared" ref="CT580" si="3759">IF(B580="N GAS",AI580,0)</f>
        <v>0</v>
      </c>
      <c r="CU580" s="6">
        <f t="shared" ref="CU580" si="3760">IF(B580="N GAS",AJ580,0)</f>
        <v>0</v>
      </c>
      <c r="CV580" s="6">
        <f t="shared" ref="CV580" si="3761">IF(B580="SMALLCAP 2000",AG580,0)</f>
        <v>0</v>
      </c>
      <c r="CW580" s="6">
        <f t="shared" ref="CW580" si="3762">IF(B580="SMALLCAP 2000",AH580,0)</f>
        <v>0</v>
      </c>
      <c r="CX580" s="6">
        <f t="shared" ref="CX580" si="3763">IF(B580="SMALLCAP 2000",AI580,0)</f>
        <v>0</v>
      </c>
      <c r="CY580" s="6">
        <f t="shared" ref="CY580" si="3764">IF(B580="SMALLCAP 2000",AJ580,0)</f>
        <v>0</v>
      </c>
      <c r="CZ580" s="17">
        <f t="shared" ref="CZ580" si="3765">IF(B580="US TECH",AG580,0)</f>
        <v>0</v>
      </c>
      <c r="DA580" s="6">
        <f t="shared" ref="DA580" si="3766">IF(B580="US TECH",AH580,0)</f>
        <v>0</v>
      </c>
      <c r="DB580" s="6">
        <f t="shared" ref="DB580" si="3767">IF(B580="US TECH",AI580,0)</f>
        <v>0</v>
      </c>
      <c r="DC580" s="6">
        <f t="shared" ref="DC580" si="3768">IF(B580="US TECH",AJ580,0)</f>
        <v>0</v>
      </c>
      <c r="DD580" s="133">
        <f t="shared" ref="DD580" si="3769">IF(B580="WALL ST 30",AG580,0)</f>
        <v>0</v>
      </c>
      <c r="DE580" s="133">
        <f t="shared" ref="DE580" si="3770">IF(B580="WALL ST 30",AH580,0)</f>
        <v>0</v>
      </c>
      <c r="DF580" s="133">
        <f t="shared" ref="DF580" si="3771">IF(B580="WALL ST 30",AI580,0)</f>
        <v>0</v>
      </c>
      <c r="DG580" s="133">
        <f t="shared" ref="DG580" si="3772">IF(B580="WALL ST 30",AJ580,0)</f>
        <v>0</v>
      </c>
      <c r="DH580" s="56"/>
      <c r="DI580" s="56"/>
      <c r="DJ580" s="56"/>
      <c r="DK580" s="56"/>
      <c r="DL580" s="56"/>
    </row>
    <row r="581" spans="1:116" s="31" customFormat="1" ht="29.25" customHeight="1" thickTop="1" thickBot="1" x14ac:dyDescent="0.35">
      <c r="A581" s="4">
        <v>44559</v>
      </c>
      <c r="B581" s="5" t="s">
        <v>170</v>
      </c>
      <c r="C581" s="5" t="s">
        <v>38</v>
      </c>
      <c r="D581" s="12" t="s">
        <v>11</v>
      </c>
      <c r="E581" s="5" t="s">
        <v>52</v>
      </c>
      <c r="F581" s="5" t="s">
        <v>1</v>
      </c>
      <c r="G581" s="35" t="s">
        <v>709</v>
      </c>
      <c r="H581" s="53">
        <v>44.5</v>
      </c>
      <c r="I581" s="82">
        <v>44.5</v>
      </c>
      <c r="J581" s="17">
        <v>42.5</v>
      </c>
      <c r="K581" s="17">
        <f t="shared" si="3699"/>
        <v>2511.35</v>
      </c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68">
        <v>42.5</v>
      </c>
      <c r="AA581" s="17"/>
      <c r="AB581" s="17"/>
      <c r="AC581" s="17"/>
      <c r="AD581" s="125"/>
      <c r="AE581" s="125"/>
      <c r="AF581" s="123"/>
      <c r="AG581" s="117">
        <f t="shared" ref="AG581:AG583" si="3773">IF(C581="HF",J581,0)</f>
        <v>0</v>
      </c>
      <c r="AH581" s="36">
        <f t="shared" ref="AH581:AH583" si="3774">IF(C581="HF2",J581,0)</f>
        <v>42.5</v>
      </c>
      <c r="AI581" s="17">
        <f t="shared" ref="AI581:AI583" si="3775">IF(C581="HF3",J581,0)</f>
        <v>0</v>
      </c>
      <c r="AJ581" s="17">
        <f t="shared" ref="AJ581:AJ583" si="3776">IF(C581="DP",J581,0)</f>
        <v>0</v>
      </c>
      <c r="AK581" s="20">
        <f t="shared" si="3698"/>
        <v>42.5</v>
      </c>
      <c r="AL581" s="20">
        <f t="shared" si="3700"/>
        <v>2106.6</v>
      </c>
      <c r="AM581" s="20"/>
      <c r="AN581" s="6">
        <f t="shared" ref="AN581:AN583" si="3777">IF(B581="AUD/JPY",AG581,0)</f>
        <v>0</v>
      </c>
      <c r="AO581" s="6">
        <f t="shared" ref="AO581:AO583" si="3778">IF(B581="AUD/JPY",AH581,0)</f>
        <v>0</v>
      </c>
      <c r="AP581" s="17">
        <f t="shared" ref="AP581:AP583" si="3779">IF(B581="AUD/JPY",AI581,0)</f>
        <v>0</v>
      </c>
      <c r="AQ581" s="17">
        <f t="shared" ref="AQ581:AQ583" si="3780">IF(B581="AUD/JPY",AJ581,0)</f>
        <v>0</v>
      </c>
      <c r="AR581" s="6">
        <f t="shared" ref="AR581:AR583" si="3781">IF(B581="AUD/USD",AG581,0)</f>
        <v>0</v>
      </c>
      <c r="AS581" s="6">
        <f t="shared" ref="AS581:AS583" si="3782">IF(B581="AUD/USD",AH581,0)</f>
        <v>0</v>
      </c>
      <c r="AT581" s="6">
        <f t="shared" ref="AT581:AT583" si="3783">IF(B581="AUD/USD",AI581,0)</f>
        <v>0</v>
      </c>
      <c r="AU581" s="6">
        <f t="shared" ref="AU581:AU583" si="3784">IF(B581="AUD/USD",AJ581,0)</f>
        <v>0</v>
      </c>
      <c r="AV581" s="6">
        <f t="shared" ref="AV581:AV583" si="3785">IF(B581="EUR/GBP",AG581,0)</f>
        <v>0</v>
      </c>
      <c r="AW581" s="6">
        <f t="shared" ref="AW581:AW583" si="3786">IF(B581="EUR/GBP",AH581,0)</f>
        <v>0</v>
      </c>
      <c r="AX581" s="6">
        <f t="shared" ref="AX581:AX583" si="3787">IF(B581="EUR/GBP",AI581,0)</f>
        <v>0</v>
      </c>
      <c r="AY581" s="6">
        <f t="shared" ref="AY581:AY583" si="3788">IF(B581="EUR/GBP",AJ581,0)</f>
        <v>0</v>
      </c>
      <c r="AZ581" s="6">
        <f t="shared" ref="AZ581:AZ583" si="3789">IF(B581="EUR/JPY",AG581,0)</f>
        <v>0</v>
      </c>
      <c r="BA581" s="6">
        <f t="shared" ref="BA581:BA583" si="3790">IF(B581="EUR/JPY",AH581,0)</f>
        <v>0</v>
      </c>
      <c r="BB581" s="6">
        <f t="shared" ref="BB581:BB583" si="3791">IF(B581="EUR/JPY",AI581,0)</f>
        <v>0</v>
      </c>
      <c r="BC581" s="6">
        <f t="shared" ref="BC581:BC583" si="3792">IF(B581="EUR/JPY",AJ581,0)</f>
        <v>0</v>
      </c>
      <c r="BD581" s="6">
        <f t="shared" ref="BD581:BD583" si="3793">IF(B581="EUR/USD",AG581,0)</f>
        <v>0</v>
      </c>
      <c r="BE581" s="6">
        <f t="shared" ref="BE581:BE583" si="3794">IF(B581="EUR/USD",AH581,0)</f>
        <v>0</v>
      </c>
      <c r="BF581" s="6">
        <f t="shared" ref="BF581:BF583" si="3795">IF(B581="EUR/USD",AI581,0)</f>
        <v>0</v>
      </c>
      <c r="BG581" s="6">
        <f t="shared" ref="BG581:BG583" si="3796">IF(B581="EUR/USD",AJ581,0)</f>
        <v>0</v>
      </c>
      <c r="BH581" s="6">
        <f t="shared" ref="BH581:BH583" si="3797">IF(B581="GBP/JPY",AG581,0)</f>
        <v>0</v>
      </c>
      <c r="BI581" s="6">
        <f t="shared" ref="BI581:BI583" si="3798">IF(B581="GBP/JPY",AH581,0)</f>
        <v>0</v>
      </c>
      <c r="BJ581" s="6">
        <f t="shared" ref="BJ581:BJ583" si="3799">IF(B581="GBP/JPY",AI581,0)</f>
        <v>0</v>
      </c>
      <c r="BK581" s="17">
        <f t="shared" ref="BK581:BK583" si="3800">IF(B581="GBP/JPY",AJ581,0)</f>
        <v>0</v>
      </c>
      <c r="BL581" s="6">
        <f t="shared" ref="BL581:BL583" si="3801">IF(B581="GBP/USD",AG581,0)</f>
        <v>0</v>
      </c>
      <c r="BM581" s="6">
        <f t="shared" ref="BM581:BM583" si="3802">IF(B581="GBP/USD",AH581,0)</f>
        <v>0</v>
      </c>
      <c r="BN581" s="6">
        <f t="shared" ref="BN581:BN583" si="3803">IF(B581="GBP/USD",AI581,0)</f>
        <v>0</v>
      </c>
      <c r="BO581" s="6">
        <f t="shared" ref="BO581:BO583" si="3804">IF(B581="GBP/USD",AJ581,0)</f>
        <v>0</v>
      </c>
      <c r="BP581" s="6">
        <f t="shared" ref="BP581:BP583" si="3805">IF(B581="USD/CAD",AG581,0)</f>
        <v>0</v>
      </c>
      <c r="BQ581" s="6">
        <f t="shared" ref="BQ581:BQ583" si="3806">IF(B581="USD/CAD",AH581,0)</f>
        <v>0</v>
      </c>
      <c r="BR581" s="6">
        <f t="shared" ref="BR581:BR583" si="3807">IF(B581="USD/CAD",AI581,0)</f>
        <v>0</v>
      </c>
      <c r="BS581" s="6">
        <f t="shared" ref="BS581:BS583" si="3808">IF(B581="USD/CAD",AJ581,0)</f>
        <v>0</v>
      </c>
      <c r="BT581" s="6">
        <f t="shared" ref="BT581:BT583" si="3809">IF(B581="USD/CHF",AG581,0)</f>
        <v>0</v>
      </c>
      <c r="BU581" s="6">
        <f t="shared" ref="BU581:BU583" si="3810">IF(B581="USD/CHF",AH581,0)</f>
        <v>0</v>
      </c>
      <c r="BV581" s="17">
        <f t="shared" ref="BV581:BV583" si="3811">IF(B581="USD/CHF",AI581,0)</f>
        <v>0</v>
      </c>
      <c r="BW581" s="17">
        <f t="shared" ref="BW581:BW583" si="3812">IF(B581="USD/CHF",AJ581,0)</f>
        <v>0</v>
      </c>
      <c r="BX581" s="6">
        <f t="shared" ref="BX581:BX583" si="3813">IF(B581="USD/JPY",AG581,0)</f>
        <v>0</v>
      </c>
      <c r="BY581" s="6">
        <f t="shared" ref="BY581:BY583" si="3814">IF(B581="USD/JPY",AH581,0)</f>
        <v>0</v>
      </c>
      <c r="BZ581" s="6">
        <f t="shared" ref="BZ581:BZ583" si="3815">IF(B581="USD/JPY",AI581,0)</f>
        <v>0</v>
      </c>
      <c r="CA581" s="6">
        <f t="shared" ref="CA581:CA583" si="3816">IF(B581="USD/JPY",AJ581,0)</f>
        <v>0</v>
      </c>
      <c r="CB581" s="6">
        <f t="shared" ref="CB581:CB583" si="3817">IF(B581="CRUDE",AG581,0)</f>
        <v>0</v>
      </c>
      <c r="CC581" s="6">
        <f t="shared" ref="CC581:CC583" si="3818">IF(B581="CRUDE",AH581,0)</f>
        <v>0</v>
      </c>
      <c r="CD581" s="6">
        <f t="shared" ref="CD581:CD583" si="3819">IF(B581="CRUDE",AI581,0)</f>
        <v>0</v>
      </c>
      <c r="CE581" s="6">
        <f t="shared" ref="CE581:CE583" si="3820">IF(B581="CRUDE",AJ581,0)</f>
        <v>0</v>
      </c>
      <c r="CF581" s="6">
        <f t="shared" ref="CF581:CF583" si="3821">IF(B581="GOLD",AG581,0)</f>
        <v>0</v>
      </c>
      <c r="CG581" s="6">
        <f t="shared" ref="CG581:CG583" si="3822">IF(B581="GOLD",AH581,0)</f>
        <v>0</v>
      </c>
      <c r="CH581" s="6">
        <f t="shared" ref="CH581:CH583" si="3823">IF(B581="GOLD",AI581,0)</f>
        <v>0</v>
      </c>
      <c r="CI581" s="6">
        <f t="shared" ref="CI581:CI583" si="3824">IF(B581="GOLD",AJ581,0)</f>
        <v>0</v>
      </c>
      <c r="CJ581" s="6">
        <f t="shared" ref="CJ581:CJ583" si="3825">IF(B581="SILVER",AG581,0)</f>
        <v>0</v>
      </c>
      <c r="CK581" s="6">
        <f t="shared" ref="CK581:CK583" si="3826">IF(B581="SILVER",AH581,0)</f>
        <v>0</v>
      </c>
      <c r="CL581" s="6">
        <f t="shared" ref="CL581:CL583" si="3827">IF(B581="SILVER",AI581,0)</f>
        <v>0</v>
      </c>
      <c r="CM581" s="6">
        <f t="shared" ref="CM581:CM583" si="3828">IF(B581="SILVER",AJ581,0)</f>
        <v>0</v>
      </c>
      <c r="CN581" s="6">
        <f t="shared" ref="CN581:CN583" si="3829">IF(B581="US 500",AG581,0)</f>
        <v>0</v>
      </c>
      <c r="CO581" s="6">
        <f t="shared" ref="CO581:CO583" si="3830">IF(B581="US 500",AH581,0)</f>
        <v>0</v>
      </c>
      <c r="CP581" s="6">
        <f t="shared" ref="CP581:CP583" si="3831">IF(B581="US 500",AI581,0)</f>
        <v>0</v>
      </c>
      <c r="CQ581" s="6">
        <f t="shared" ref="CQ581:CQ583" si="3832">IF(B581="US 500",AJ581,0)</f>
        <v>0</v>
      </c>
      <c r="CR581" s="6">
        <f t="shared" ref="CR581:CR583" si="3833">IF(B581="N GAS",AG581,0)</f>
        <v>0</v>
      </c>
      <c r="CS581" s="36">
        <f t="shared" ref="CS581:CS583" si="3834">IF(B581="N GAS",AH581,0)</f>
        <v>42.5</v>
      </c>
      <c r="CT581" s="6">
        <f t="shared" ref="CT581:CT583" si="3835">IF(B581="N GAS",AI581,0)</f>
        <v>0</v>
      </c>
      <c r="CU581" s="6">
        <f t="shared" ref="CU581:CU583" si="3836">IF(B581="N GAS",AJ581,0)</f>
        <v>0</v>
      </c>
      <c r="CV581" s="6">
        <f t="shared" ref="CV581:CV583" si="3837">IF(B581="SMALLCAP 2000",AG581,0)</f>
        <v>0</v>
      </c>
      <c r="CW581" s="6">
        <f t="shared" ref="CW581:CW583" si="3838">IF(B581="SMALLCAP 2000",AH581,0)</f>
        <v>0</v>
      </c>
      <c r="CX581" s="6">
        <f t="shared" ref="CX581:CX583" si="3839">IF(B581="SMALLCAP 2000",AI581,0)</f>
        <v>0</v>
      </c>
      <c r="CY581" s="6">
        <f t="shared" ref="CY581:CY583" si="3840">IF(B581="SMALLCAP 2000",AJ581,0)</f>
        <v>0</v>
      </c>
      <c r="CZ581" s="17">
        <f t="shared" ref="CZ581:CZ583" si="3841">IF(B581="US TECH",AG581,0)</f>
        <v>0</v>
      </c>
      <c r="DA581" s="6">
        <f t="shared" ref="DA581:DA583" si="3842">IF(B581="US TECH",AH581,0)</f>
        <v>0</v>
      </c>
      <c r="DB581" s="6">
        <f t="shared" ref="DB581:DB583" si="3843">IF(B581="US TECH",AI581,0)</f>
        <v>0</v>
      </c>
      <c r="DC581" s="6">
        <f t="shared" ref="DC581:DC583" si="3844">IF(B581="US TECH",AJ581,0)</f>
        <v>0</v>
      </c>
      <c r="DD581" s="133">
        <f t="shared" ref="DD581:DD583" si="3845">IF(B581="WALL ST 30",AG581,0)</f>
        <v>0</v>
      </c>
      <c r="DE581" s="133">
        <f t="shared" ref="DE581:DE583" si="3846">IF(B581="WALL ST 30",AH581,0)</f>
        <v>0</v>
      </c>
      <c r="DF581" s="133">
        <f t="shared" ref="DF581:DF583" si="3847">IF(B581="WALL ST 30",AI581,0)</f>
        <v>0</v>
      </c>
      <c r="DG581" s="133">
        <f t="shared" ref="DG581:DG583" si="3848">IF(B581="WALL ST 30",AJ581,0)</f>
        <v>0</v>
      </c>
      <c r="DH581" s="56"/>
      <c r="DI581" s="56"/>
      <c r="DJ581" s="56"/>
      <c r="DK581" s="56"/>
      <c r="DL581" s="56"/>
    </row>
    <row r="582" spans="1:116" s="31" customFormat="1" ht="29.25" customHeight="1" thickTop="1" thickBot="1" x14ac:dyDescent="0.35">
      <c r="A582" s="4">
        <v>44559</v>
      </c>
      <c r="B582" s="5" t="s">
        <v>543</v>
      </c>
      <c r="C582" s="5" t="s">
        <v>502</v>
      </c>
      <c r="D582" s="12" t="s">
        <v>11</v>
      </c>
      <c r="E582" s="5" t="s">
        <v>542</v>
      </c>
      <c r="F582" s="5" t="s">
        <v>30</v>
      </c>
      <c r="G582" s="35" t="s">
        <v>710</v>
      </c>
      <c r="H582" s="53">
        <v>54.75</v>
      </c>
      <c r="I582" s="82">
        <v>45.25</v>
      </c>
      <c r="J582" s="17">
        <v>43.25</v>
      </c>
      <c r="K582" s="17">
        <f t="shared" si="3699"/>
        <v>2554.6</v>
      </c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68">
        <v>43.25</v>
      </c>
      <c r="AB582" s="17"/>
      <c r="AC582" s="17"/>
      <c r="AD582" s="125"/>
      <c r="AE582" s="125"/>
      <c r="AF582" s="123"/>
      <c r="AG582" s="117">
        <f t="shared" si="3773"/>
        <v>0</v>
      </c>
      <c r="AH582" s="6">
        <f t="shared" si="3774"/>
        <v>0</v>
      </c>
      <c r="AI582" s="17">
        <f t="shared" si="3775"/>
        <v>0</v>
      </c>
      <c r="AJ582" s="68">
        <f t="shared" si="3776"/>
        <v>43.25</v>
      </c>
      <c r="AK582" s="20">
        <f t="shared" si="3698"/>
        <v>0</v>
      </c>
      <c r="AL582" s="20">
        <f t="shared" si="3700"/>
        <v>2106.6</v>
      </c>
      <c r="AM582" s="20"/>
      <c r="AN582" s="6">
        <f t="shared" si="3777"/>
        <v>0</v>
      </c>
      <c r="AO582" s="6">
        <f t="shared" si="3778"/>
        <v>0</v>
      </c>
      <c r="AP582" s="17">
        <f t="shared" si="3779"/>
        <v>0</v>
      </c>
      <c r="AQ582" s="17">
        <f t="shared" si="3780"/>
        <v>0</v>
      </c>
      <c r="AR582" s="6">
        <f t="shared" si="3781"/>
        <v>0</v>
      </c>
      <c r="AS582" s="6">
        <f t="shared" si="3782"/>
        <v>0</v>
      </c>
      <c r="AT582" s="6">
        <f t="shared" si="3783"/>
        <v>0</v>
      </c>
      <c r="AU582" s="6">
        <f t="shared" si="3784"/>
        <v>0</v>
      </c>
      <c r="AV582" s="6">
        <f t="shared" si="3785"/>
        <v>0</v>
      </c>
      <c r="AW582" s="6">
        <f t="shared" si="3786"/>
        <v>0</v>
      </c>
      <c r="AX582" s="6">
        <f t="shared" si="3787"/>
        <v>0</v>
      </c>
      <c r="AY582" s="6">
        <f t="shared" si="3788"/>
        <v>0</v>
      </c>
      <c r="AZ582" s="6">
        <f t="shared" si="3789"/>
        <v>0</v>
      </c>
      <c r="BA582" s="6">
        <f t="shared" si="3790"/>
        <v>0</v>
      </c>
      <c r="BB582" s="6">
        <f t="shared" si="3791"/>
        <v>0</v>
      </c>
      <c r="BC582" s="6">
        <f t="shared" si="3792"/>
        <v>0</v>
      </c>
      <c r="BD582" s="6">
        <f t="shared" si="3793"/>
        <v>0</v>
      </c>
      <c r="BE582" s="6">
        <f t="shared" si="3794"/>
        <v>0</v>
      </c>
      <c r="BF582" s="6">
        <f t="shared" si="3795"/>
        <v>0</v>
      </c>
      <c r="BG582" s="6">
        <f t="shared" si="3796"/>
        <v>0</v>
      </c>
      <c r="BH582" s="6">
        <f t="shared" si="3797"/>
        <v>0</v>
      </c>
      <c r="BI582" s="6">
        <f t="shared" si="3798"/>
        <v>0</v>
      </c>
      <c r="BJ582" s="6">
        <f t="shared" si="3799"/>
        <v>0</v>
      </c>
      <c r="BK582" s="17">
        <f t="shared" si="3800"/>
        <v>0</v>
      </c>
      <c r="BL582" s="6">
        <f t="shared" si="3801"/>
        <v>0</v>
      </c>
      <c r="BM582" s="6">
        <f t="shared" si="3802"/>
        <v>0</v>
      </c>
      <c r="BN582" s="6">
        <f t="shared" si="3803"/>
        <v>0</v>
      </c>
      <c r="BO582" s="6">
        <f t="shared" si="3804"/>
        <v>0</v>
      </c>
      <c r="BP582" s="6">
        <f t="shared" si="3805"/>
        <v>0</v>
      </c>
      <c r="BQ582" s="6">
        <f t="shared" si="3806"/>
        <v>0</v>
      </c>
      <c r="BR582" s="6">
        <f t="shared" si="3807"/>
        <v>0</v>
      </c>
      <c r="BS582" s="6">
        <f t="shared" si="3808"/>
        <v>0</v>
      </c>
      <c r="BT582" s="6">
        <f t="shared" si="3809"/>
        <v>0</v>
      </c>
      <c r="BU582" s="6">
        <f t="shared" si="3810"/>
        <v>0</v>
      </c>
      <c r="BV582" s="17">
        <f t="shared" si="3811"/>
        <v>0</v>
      </c>
      <c r="BW582" s="17">
        <f t="shared" si="3812"/>
        <v>0</v>
      </c>
      <c r="BX582" s="6">
        <f t="shared" si="3813"/>
        <v>0</v>
      </c>
      <c r="BY582" s="6">
        <f t="shared" si="3814"/>
        <v>0</v>
      </c>
      <c r="BZ582" s="6">
        <f t="shared" si="3815"/>
        <v>0</v>
      </c>
      <c r="CA582" s="6">
        <f t="shared" si="3816"/>
        <v>0</v>
      </c>
      <c r="CB582" s="6">
        <f t="shared" si="3817"/>
        <v>0</v>
      </c>
      <c r="CC582" s="6">
        <f t="shared" si="3818"/>
        <v>0</v>
      </c>
      <c r="CD582" s="6">
        <f t="shared" si="3819"/>
        <v>0</v>
      </c>
      <c r="CE582" s="6">
        <f t="shared" si="3820"/>
        <v>0</v>
      </c>
      <c r="CF582" s="6">
        <f t="shared" si="3821"/>
        <v>0</v>
      </c>
      <c r="CG582" s="6">
        <f t="shared" si="3822"/>
        <v>0</v>
      </c>
      <c r="CH582" s="6">
        <f t="shared" si="3823"/>
        <v>0</v>
      </c>
      <c r="CI582" s="6">
        <f t="shared" si="3824"/>
        <v>0</v>
      </c>
      <c r="CJ582" s="6">
        <f t="shared" si="3825"/>
        <v>0</v>
      </c>
      <c r="CK582" s="6">
        <f t="shared" si="3826"/>
        <v>0</v>
      </c>
      <c r="CL582" s="6">
        <f t="shared" si="3827"/>
        <v>0</v>
      </c>
      <c r="CM582" s="6">
        <f t="shared" si="3828"/>
        <v>0</v>
      </c>
      <c r="CN582" s="6">
        <f t="shared" si="3829"/>
        <v>0</v>
      </c>
      <c r="CO582" s="6">
        <f t="shared" si="3830"/>
        <v>0</v>
      </c>
      <c r="CP582" s="6">
        <f t="shared" si="3831"/>
        <v>0</v>
      </c>
      <c r="CQ582" s="6">
        <f t="shared" si="3832"/>
        <v>0</v>
      </c>
      <c r="CR582" s="6">
        <f t="shared" si="3833"/>
        <v>0</v>
      </c>
      <c r="CS582" s="6">
        <f t="shared" si="3834"/>
        <v>0</v>
      </c>
      <c r="CT582" s="6">
        <f t="shared" si="3835"/>
        <v>0</v>
      </c>
      <c r="CU582" s="6">
        <f t="shared" si="3836"/>
        <v>0</v>
      </c>
      <c r="CV582" s="6">
        <f t="shared" si="3837"/>
        <v>0</v>
      </c>
      <c r="CW582" s="6">
        <f t="shared" si="3838"/>
        <v>0</v>
      </c>
      <c r="CX582" s="6">
        <f t="shared" si="3839"/>
        <v>0</v>
      </c>
      <c r="CY582" s="36">
        <f t="shared" si="3840"/>
        <v>43.25</v>
      </c>
      <c r="CZ582" s="17">
        <f t="shared" si="3841"/>
        <v>0</v>
      </c>
      <c r="DA582" s="6">
        <f t="shared" si="3842"/>
        <v>0</v>
      </c>
      <c r="DB582" s="6">
        <f t="shared" si="3843"/>
        <v>0</v>
      </c>
      <c r="DC582" s="6">
        <f t="shared" si="3844"/>
        <v>0</v>
      </c>
      <c r="DD582" s="133">
        <f t="shared" si="3845"/>
        <v>0</v>
      </c>
      <c r="DE582" s="133">
        <f t="shared" si="3846"/>
        <v>0</v>
      </c>
      <c r="DF582" s="133">
        <f t="shared" si="3847"/>
        <v>0</v>
      </c>
      <c r="DG582" s="133">
        <f t="shared" si="3848"/>
        <v>0</v>
      </c>
      <c r="DH582" s="56"/>
      <c r="DI582" s="56"/>
      <c r="DJ582" s="56"/>
      <c r="DK582" s="56"/>
      <c r="DL582" s="56"/>
    </row>
    <row r="583" spans="1:116" s="31" customFormat="1" ht="29.25" customHeight="1" thickTop="1" thickBot="1" x14ac:dyDescent="0.35">
      <c r="A583" s="4">
        <v>44559</v>
      </c>
      <c r="B583" s="51" t="s">
        <v>593</v>
      </c>
      <c r="C583" s="5" t="s">
        <v>502</v>
      </c>
      <c r="D583" s="12" t="s">
        <v>11</v>
      </c>
      <c r="E583" s="5" t="s">
        <v>542</v>
      </c>
      <c r="F583" s="5" t="s">
        <v>30</v>
      </c>
      <c r="G583" s="35" t="s">
        <v>711</v>
      </c>
      <c r="H583" s="53">
        <v>55</v>
      </c>
      <c r="I583" s="81">
        <v>-55</v>
      </c>
      <c r="J583" s="72">
        <v>-56</v>
      </c>
      <c r="K583" s="17">
        <f t="shared" si="3699"/>
        <v>2498.6</v>
      </c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72">
        <v>-56</v>
      </c>
      <c r="AC583" s="17"/>
      <c r="AD583" s="125"/>
      <c r="AE583" s="125"/>
      <c r="AF583" s="123"/>
      <c r="AG583" s="117">
        <f t="shared" si="3773"/>
        <v>0</v>
      </c>
      <c r="AH583" s="6">
        <f t="shared" si="3774"/>
        <v>0</v>
      </c>
      <c r="AI583" s="17">
        <f t="shared" si="3775"/>
        <v>0</v>
      </c>
      <c r="AJ583" s="72">
        <f t="shared" si="3776"/>
        <v>-56</v>
      </c>
      <c r="AK583" s="20">
        <f t="shared" si="3698"/>
        <v>0</v>
      </c>
      <c r="AL583" s="20">
        <f t="shared" si="3700"/>
        <v>2106.6</v>
      </c>
      <c r="AM583" s="20"/>
      <c r="AN583" s="6">
        <f t="shared" si="3777"/>
        <v>0</v>
      </c>
      <c r="AO583" s="6">
        <f t="shared" si="3778"/>
        <v>0</v>
      </c>
      <c r="AP583" s="17">
        <f t="shared" si="3779"/>
        <v>0</v>
      </c>
      <c r="AQ583" s="17">
        <f t="shared" si="3780"/>
        <v>0</v>
      </c>
      <c r="AR583" s="6">
        <f t="shared" si="3781"/>
        <v>0</v>
      </c>
      <c r="AS583" s="6">
        <f t="shared" si="3782"/>
        <v>0</v>
      </c>
      <c r="AT583" s="6">
        <f t="shared" si="3783"/>
        <v>0</v>
      </c>
      <c r="AU583" s="6">
        <f t="shared" si="3784"/>
        <v>0</v>
      </c>
      <c r="AV583" s="6">
        <f t="shared" si="3785"/>
        <v>0</v>
      </c>
      <c r="AW583" s="6">
        <f t="shared" si="3786"/>
        <v>0</v>
      </c>
      <c r="AX583" s="6">
        <f t="shared" si="3787"/>
        <v>0</v>
      </c>
      <c r="AY583" s="6">
        <f t="shared" si="3788"/>
        <v>0</v>
      </c>
      <c r="AZ583" s="6">
        <f t="shared" si="3789"/>
        <v>0</v>
      </c>
      <c r="BA583" s="6">
        <f t="shared" si="3790"/>
        <v>0</v>
      </c>
      <c r="BB583" s="6">
        <f t="shared" si="3791"/>
        <v>0</v>
      </c>
      <c r="BC583" s="6">
        <f t="shared" si="3792"/>
        <v>0</v>
      </c>
      <c r="BD583" s="6">
        <f t="shared" si="3793"/>
        <v>0</v>
      </c>
      <c r="BE583" s="6">
        <f t="shared" si="3794"/>
        <v>0</v>
      </c>
      <c r="BF583" s="6">
        <f t="shared" si="3795"/>
        <v>0</v>
      </c>
      <c r="BG583" s="6">
        <f t="shared" si="3796"/>
        <v>0</v>
      </c>
      <c r="BH583" s="6">
        <f t="shared" si="3797"/>
        <v>0</v>
      </c>
      <c r="BI583" s="6">
        <f t="shared" si="3798"/>
        <v>0</v>
      </c>
      <c r="BJ583" s="6">
        <f t="shared" si="3799"/>
        <v>0</v>
      </c>
      <c r="BK583" s="17">
        <f t="shared" si="3800"/>
        <v>0</v>
      </c>
      <c r="BL583" s="6">
        <f t="shared" si="3801"/>
        <v>0</v>
      </c>
      <c r="BM583" s="6">
        <f t="shared" si="3802"/>
        <v>0</v>
      </c>
      <c r="BN583" s="6">
        <f t="shared" si="3803"/>
        <v>0</v>
      </c>
      <c r="BO583" s="6">
        <f t="shared" si="3804"/>
        <v>0</v>
      </c>
      <c r="BP583" s="6">
        <f t="shared" si="3805"/>
        <v>0</v>
      </c>
      <c r="BQ583" s="6">
        <f t="shared" si="3806"/>
        <v>0</v>
      </c>
      <c r="BR583" s="6">
        <f t="shared" si="3807"/>
        <v>0</v>
      </c>
      <c r="BS583" s="6">
        <f t="shared" si="3808"/>
        <v>0</v>
      </c>
      <c r="BT583" s="6">
        <f t="shared" si="3809"/>
        <v>0</v>
      </c>
      <c r="BU583" s="6">
        <f t="shared" si="3810"/>
        <v>0</v>
      </c>
      <c r="BV583" s="17">
        <f t="shared" si="3811"/>
        <v>0</v>
      </c>
      <c r="BW583" s="17">
        <f t="shared" si="3812"/>
        <v>0</v>
      </c>
      <c r="BX583" s="6">
        <f t="shared" si="3813"/>
        <v>0</v>
      </c>
      <c r="BY583" s="6">
        <f t="shared" si="3814"/>
        <v>0</v>
      </c>
      <c r="BZ583" s="6">
        <f t="shared" si="3815"/>
        <v>0</v>
      </c>
      <c r="CA583" s="6">
        <f t="shared" si="3816"/>
        <v>0</v>
      </c>
      <c r="CB583" s="6">
        <f t="shared" si="3817"/>
        <v>0</v>
      </c>
      <c r="CC583" s="6">
        <f t="shared" si="3818"/>
        <v>0</v>
      </c>
      <c r="CD583" s="6">
        <f t="shared" si="3819"/>
        <v>0</v>
      </c>
      <c r="CE583" s="6">
        <f t="shared" si="3820"/>
        <v>0</v>
      </c>
      <c r="CF583" s="6">
        <f t="shared" si="3821"/>
        <v>0</v>
      </c>
      <c r="CG583" s="6">
        <f t="shared" si="3822"/>
        <v>0</v>
      </c>
      <c r="CH583" s="6">
        <f t="shared" si="3823"/>
        <v>0</v>
      </c>
      <c r="CI583" s="6">
        <f t="shared" si="3824"/>
        <v>0</v>
      </c>
      <c r="CJ583" s="6">
        <f t="shared" si="3825"/>
        <v>0</v>
      </c>
      <c r="CK583" s="6">
        <f t="shared" si="3826"/>
        <v>0</v>
      </c>
      <c r="CL583" s="6">
        <f t="shared" si="3827"/>
        <v>0</v>
      </c>
      <c r="CM583" s="6">
        <f t="shared" si="3828"/>
        <v>0</v>
      </c>
      <c r="CN583" s="6">
        <f t="shared" si="3829"/>
        <v>0</v>
      </c>
      <c r="CO583" s="6">
        <f t="shared" si="3830"/>
        <v>0</v>
      </c>
      <c r="CP583" s="6">
        <f t="shared" si="3831"/>
        <v>0</v>
      </c>
      <c r="CQ583" s="6">
        <f t="shared" si="3832"/>
        <v>0</v>
      </c>
      <c r="CR583" s="6">
        <f t="shared" si="3833"/>
        <v>0</v>
      </c>
      <c r="CS583" s="6">
        <f t="shared" si="3834"/>
        <v>0</v>
      </c>
      <c r="CT583" s="6">
        <f t="shared" si="3835"/>
        <v>0</v>
      </c>
      <c r="CU583" s="6">
        <f t="shared" si="3836"/>
        <v>0</v>
      </c>
      <c r="CV583" s="6">
        <f t="shared" si="3837"/>
        <v>0</v>
      </c>
      <c r="CW583" s="6">
        <f t="shared" si="3838"/>
        <v>0</v>
      </c>
      <c r="CX583" s="6">
        <f t="shared" si="3839"/>
        <v>0</v>
      </c>
      <c r="CY583" s="6">
        <f t="shared" si="3840"/>
        <v>0</v>
      </c>
      <c r="CZ583" s="17">
        <f t="shared" si="3841"/>
        <v>0</v>
      </c>
      <c r="DA583" s="6">
        <f t="shared" si="3842"/>
        <v>0</v>
      </c>
      <c r="DB583" s="6">
        <f t="shared" si="3843"/>
        <v>0</v>
      </c>
      <c r="DC583" s="79">
        <f t="shared" si="3844"/>
        <v>-56</v>
      </c>
      <c r="DD583" s="133">
        <f t="shared" si="3845"/>
        <v>0</v>
      </c>
      <c r="DE583" s="133">
        <f t="shared" si="3846"/>
        <v>0</v>
      </c>
      <c r="DF583" s="133">
        <f t="shared" si="3847"/>
        <v>0</v>
      </c>
      <c r="DG583" s="133">
        <f t="shared" si="3848"/>
        <v>0</v>
      </c>
      <c r="DH583" s="56"/>
      <c r="DI583" s="56"/>
      <c r="DJ583" s="56"/>
      <c r="DK583" s="56"/>
      <c r="DL583" s="56"/>
    </row>
    <row r="584" spans="1:116" s="31" customFormat="1" ht="29.25" customHeight="1" thickTop="1" thickBot="1" x14ac:dyDescent="0.35">
      <c r="A584" s="4">
        <v>44560</v>
      </c>
      <c r="B584" s="5" t="s">
        <v>23</v>
      </c>
      <c r="C584" s="5" t="s">
        <v>29</v>
      </c>
      <c r="D584" s="5" t="s">
        <v>11</v>
      </c>
      <c r="E584" s="5" t="s">
        <v>64</v>
      </c>
      <c r="F584" s="5" t="s">
        <v>30</v>
      </c>
      <c r="G584" s="35" t="s">
        <v>712</v>
      </c>
      <c r="H584" s="53">
        <v>54.25</v>
      </c>
      <c r="I584" s="82">
        <v>45.75</v>
      </c>
      <c r="J584" s="17">
        <v>43.75</v>
      </c>
      <c r="K584" s="17">
        <f t="shared" si="3699"/>
        <v>2542.35</v>
      </c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68">
        <v>43.75</v>
      </c>
      <c r="X584" s="17"/>
      <c r="Y584" s="17"/>
      <c r="Z584" s="17"/>
      <c r="AA584" s="17"/>
      <c r="AB584" s="17"/>
      <c r="AC584" s="17"/>
      <c r="AD584" s="125"/>
      <c r="AE584" s="125"/>
      <c r="AF584" s="125"/>
      <c r="AG584" s="68">
        <f t="shared" ref="AG584" si="3849">IF(C584="HF",J584,0)</f>
        <v>43.75</v>
      </c>
      <c r="AH584" s="6">
        <f t="shared" ref="AH584" si="3850">IF(C584="HF2",J584,0)</f>
        <v>0</v>
      </c>
      <c r="AI584" s="17">
        <f t="shared" ref="AI584" si="3851">IF(C584="HF3",J584,0)</f>
        <v>0</v>
      </c>
      <c r="AJ584" s="17">
        <f t="shared" ref="AJ584" si="3852">IF(C584="DP",J584,0)</f>
        <v>0</v>
      </c>
      <c r="AK584" s="20">
        <f t="shared" si="3698"/>
        <v>43.75</v>
      </c>
      <c r="AL584" s="20">
        <f t="shared" si="3700"/>
        <v>2150.35</v>
      </c>
      <c r="AM584" s="20"/>
      <c r="AN584" s="6">
        <f t="shared" ref="AN584" si="3853">IF(B584="AUD/JPY",AG584,0)</f>
        <v>0</v>
      </c>
      <c r="AO584" s="6">
        <f t="shared" ref="AO584" si="3854">IF(B584="AUD/JPY",AH584,0)</f>
        <v>0</v>
      </c>
      <c r="AP584" s="17">
        <f t="shared" ref="AP584" si="3855">IF(B584="AUD/JPY",AI584,0)</f>
        <v>0</v>
      </c>
      <c r="AQ584" s="17">
        <f t="shared" ref="AQ584" si="3856">IF(B584="AUD/JPY",AJ584,0)</f>
        <v>0</v>
      </c>
      <c r="AR584" s="6">
        <f t="shared" ref="AR584" si="3857">IF(B584="AUD/USD",AG584,0)</f>
        <v>0</v>
      </c>
      <c r="AS584" s="6">
        <f t="shared" ref="AS584" si="3858">IF(B584="AUD/USD",AH584,0)</f>
        <v>0</v>
      </c>
      <c r="AT584" s="6">
        <f t="shared" ref="AT584" si="3859">IF(B584="AUD/USD",AI584,0)</f>
        <v>0</v>
      </c>
      <c r="AU584" s="6">
        <f t="shared" ref="AU584" si="3860">IF(B584="AUD/USD",AJ584,0)</f>
        <v>0</v>
      </c>
      <c r="AV584" s="6">
        <f t="shared" ref="AV584" si="3861">IF(B584="EUR/GBP",AG584,0)</f>
        <v>0</v>
      </c>
      <c r="AW584" s="6">
        <f t="shared" ref="AW584" si="3862">IF(B584="EUR/GBP",AH584,0)</f>
        <v>0</v>
      </c>
      <c r="AX584" s="6">
        <f t="shared" ref="AX584" si="3863">IF(B584="EUR/GBP",AI584,0)</f>
        <v>0</v>
      </c>
      <c r="AY584" s="6">
        <f t="shared" ref="AY584" si="3864">IF(B584="EUR/GBP",AJ584,0)</f>
        <v>0</v>
      </c>
      <c r="AZ584" s="6">
        <f t="shared" ref="AZ584" si="3865">IF(B584="EUR/JPY",AG584,0)</f>
        <v>0</v>
      </c>
      <c r="BA584" s="6">
        <f t="shared" ref="BA584" si="3866">IF(B584="EUR/JPY",AH584,0)</f>
        <v>0</v>
      </c>
      <c r="BB584" s="6">
        <f t="shared" ref="BB584" si="3867">IF(B584="EUR/JPY",AI584,0)</f>
        <v>0</v>
      </c>
      <c r="BC584" s="6">
        <f t="shared" ref="BC584" si="3868">IF(B584="EUR/JPY",AJ584,0)</f>
        <v>0</v>
      </c>
      <c r="BD584" s="6">
        <f t="shared" ref="BD584" si="3869">IF(B584="EUR/USD",AG584,0)</f>
        <v>0</v>
      </c>
      <c r="BE584" s="6">
        <f t="shared" ref="BE584" si="3870">IF(B584="EUR/USD",AH584,0)</f>
        <v>0</v>
      </c>
      <c r="BF584" s="6">
        <f t="shared" ref="BF584" si="3871">IF(B584="EUR/USD",AI584,0)</f>
        <v>0</v>
      </c>
      <c r="BG584" s="6">
        <f t="shared" ref="BG584" si="3872">IF(B584="EUR/USD",AJ584,0)</f>
        <v>0</v>
      </c>
      <c r="BH584" s="6">
        <f t="shared" ref="BH584" si="3873">IF(B584="GBP/JPY",AG584,0)</f>
        <v>0</v>
      </c>
      <c r="BI584" s="6">
        <f t="shared" ref="BI584" si="3874">IF(B584="GBP/JPY",AH584,0)</f>
        <v>0</v>
      </c>
      <c r="BJ584" s="6">
        <f t="shared" ref="BJ584" si="3875">IF(B584="GBP/JPY",AI584,0)</f>
        <v>0</v>
      </c>
      <c r="BK584" s="17">
        <f t="shared" ref="BK584" si="3876">IF(B584="GBP/JPY",AJ584,0)</f>
        <v>0</v>
      </c>
      <c r="BL584" s="6">
        <f t="shared" ref="BL584" si="3877">IF(B584="GBP/USD",AG584,0)</f>
        <v>0</v>
      </c>
      <c r="BM584" s="6">
        <f t="shared" ref="BM584" si="3878">IF(B584="GBP/USD",AH584,0)</f>
        <v>0</v>
      </c>
      <c r="BN584" s="6">
        <f t="shared" ref="BN584" si="3879">IF(B584="GBP/USD",AI584,0)</f>
        <v>0</v>
      </c>
      <c r="BO584" s="6">
        <f t="shared" ref="BO584" si="3880">IF(B584="GBP/USD",AJ584,0)</f>
        <v>0</v>
      </c>
      <c r="BP584" s="6">
        <f t="shared" ref="BP584" si="3881">IF(B584="USD/CAD",AG584,0)</f>
        <v>0</v>
      </c>
      <c r="BQ584" s="6">
        <f t="shared" ref="BQ584" si="3882">IF(B584="USD/CAD",AH584,0)</f>
        <v>0</v>
      </c>
      <c r="BR584" s="6">
        <f t="shared" ref="BR584" si="3883">IF(B584="USD/CAD",AI584,0)</f>
        <v>0</v>
      </c>
      <c r="BS584" s="6">
        <f t="shared" ref="BS584" si="3884">IF(B584="USD/CAD",AJ584,0)</f>
        <v>0</v>
      </c>
      <c r="BT584" s="6">
        <f t="shared" ref="BT584" si="3885">IF(B584="USD/CHF",AG584,0)</f>
        <v>0</v>
      </c>
      <c r="BU584" s="6">
        <f t="shared" ref="BU584" si="3886">IF(B584="USD/CHF",AH584,0)</f>
        <v>0</v>
      </c>
      <c r="BV584" s="17">
        <f t="shared" ref="BV584" si="3887">IF(B584="USD/CHF",AI584,0)</f>
        <v>0</v>
      </c>
      <c r="BW584" s="17">
        <f t="shared" ref="BW584" si="3888">IF(B584="USD/CHF",AJ584,0)</f>
        <v>0</v>
      </c>
      <c r="BX584" s="6">
        <f t="shared" ref="BX584" si="3889">IF(B584="USD/JPY",AG584,0)</f>
        <v>0</v>
      </c>
      <c r="BY584" s="6">
        <f t="shared" ref="BY584" si="3890">IF(B584="USD/JPY",AH584,0)</f>
        <v>0</v>
      </c>
      <c r="BZ584" s="6">
        <f t="shared" ref="BZ584" si="3891">IF(B584="USD/JPY",AI584,0)</f>
        <v>0</v>
      </c>
      <c r="CA584" s="6">
        <f t="shared" ref="CA584" si="3892">IF(B584="USD/JPY",AJ584,0)</f>
        <v>0</v>
      </c>
      <c r="CB584" s="6">
        <f t="shared" ref="CB584" si="3893">IF(B584="CRUDE",AG584,0)</f>
        <v>0</v>
      </c>
      <c r="CC584" s="6">
        <f t="shared" ref="CC584" si="3894">IF(B584="CRUDE",AH584,0)</f>
        <v>0</v>
      </c>
      <c r="CD584" s="6">
        <f t="shared" ref="CD584" si="3895">IF(B584="CRUDE",AI584,0)</f>
        <v>0</v>
      </c>
      <c r="CE584" s="6">
        <f t="shared" ref="CE584" si="3896">IF(B584="CRUDE",AJ584,0)</f>
        <v>0</v>
      </c>
      <c r="CF584" s="36">
        <f t="shared" ref="CF584" si="3897">IF(B584="GOLD",AG584,0)</f>
        <v>43.75</v>
      </c>
      <c r="CG584" s="6">
        <f t="shared" ref="CG584" si="3898">IF(B584="GOLD",AH584,0)</f>
        <v>0</v>
      </c>
      <c r="CH584" s="6">
        <f t="shared" ref="CH584" si="3899">IF(B584="GOLD",AI584,0)</f>
        <v>0</v>
      </c>
      <c r="CI584" s="6">
        <f t="shared" ref="CI584" si="3900">IF(B584="GOLD",AJ584,0)</f>
        <v>0</v>
      </c>
      <c r="CJ584" s="6">
        <f t="shared" ref="CJ584" si="3901">IF(B584="SILVER",AG584,0)</f>
        <v>0</v>
      </c>
      <c r="CK584" s="6">
        <f t="shared" ref="CK584" si="3902">IF(B584="SILVER",AH584,0)</f>
        <v>0</v>
      </c>
      <c r="CL584" s="6">
        <f t="shared" ref="CL584" si="3903">IF(B584="SILVER",AI584,0)</f>
        <v>0</v>
      </c>
      <c r="CM584" s="6">
        <f t="shared" ref="CM584" si="3904">IF(B584="SILVER",AJ584,0)</f>
        <v>0</v>
      </c>
      <c r="CN584" s="6">
        <f t="shared" ref="CN584" si="3905">IF(B584="US 500",AG584,0)</f>
        <v>0</v>
      </c>
      <c r="CO584" s="6">
        <f t="shared" ref="CO584" si="3906">IF(B584="US 500",AH584,0)</f>
        <v>0</v>
      </c>
      <c r="CP584" s="6">
        <f t="shared" ref="CP584" si="3907">IF(B584="US 500",AI584,0)</f>
        <v>0</v>
      </c>
      <c r="CQ584" s="6">
        <f t="shared" ref="CQ584" si="3908">IF(B584="US 500",AJ584,0)</f>
        <v>0</v>
      </c>
      <c r="CR584" s="6">
        <f t="shared" ref="CR584" si="3909">IF(B584="N GAS",AG584,0)</f>
        <v>0</v>
      </c>
      <c r="CS584" s="6">
        <f t="shared" ref="CS584" si="3910">IF(B584="N GAS",AH584,0)</f>
        <v>0</v>
      </c>
      <c r="CT584" s="6">
        <f t="shared" ref="CT584" si="3911">IF(B584="N GAS",AI584,0)</f>
        <v>0</v>
      </c>
      <c r="CU584" s="6">
        <f t="shared" ref="CU584" si="3912">IF(B584="N GAS",AJ584,0)</f>
        <v>0</v>
      </c>
      <c r="CV584" s="6">
        <f t="shared" ref="CV584" si="3913">IF(B584="SMALLCAP 2000",AG584,0)</f>
        <v>0</v>
      </c>
      <c r="CW584" s="6">
        <f t="shared" ref="CW584" si="3914">IF(B584="SMALLCAP 2000",AH584,0)</f>
        <v>0</v>
      </c>
      <c r="CX584" s="6">
        <f t="shared" ref="CX584" si="3915">IF(B584="SMALLCAP 2000",AI584,0)</f>
        <v>0</v>
      </c>
      <c r="CY584" s="6">
        <f t="shared" ref="CY584" si="3916">IF(B584="SMALLCAP 2000",AJ584,0)</f>
        <v>0</v>
      </c>
      <c r="CZ584" s="17">
        <f t="shared" ref="CZ584" si="3917">IF(B584="US TECH",AG584,0)</f>
        <v>0</v>
      </c>
      <c r="DA584" s="6">
        <f t="shared" ref="DA584" si="3918">IF(B584="US TECH",AH584,0)</f>
        <v>0</v>
      </c>
      <c r="DB584" s="6">
        <f t="shared" ref="DB584" si="3919">IF(B584="US TECH",AI584,0)</f>
        <v>0</v>
      </c>
      <c r="DC584" s="6">
        <f t="shared" ref="DC584" si="3920">IF(B584="US TECH",AJ584,0)</f>
        <v>0</v>
      </c>
      <c r="DD584" s="133">
        <f t="shared" ref="DD584" si="3921">IF(B584="WALL ST 30",AG584,0)</f>
        <v>0</v>
      </c>
      <c r="DE584" s="133">
        <f t="shared" ref="DE584" si="3922">IF(B584="WALL ST 30",AH584,0)</f>
        <v>0</v>
      </c>
      <c r="DF584" s="133">
        <f t="shared" ref="DF584" si="3923">IF(B584="WALL ST 30",AI584,0)</f>
        <v>0</v>
      </c>
      <c r="DG584" s="133">
        <f t="shared" ref="DG584" si="3924">IF(B584="WALL ST 30",AJ584,0)</f>
        <v>0</v>
      </c>
      <c r="DH584" s="56"/>
      <c r="DI584" s="56"/>
      <c r="DJ584" s="56"/>
      <c r="DK584" s="56"/>
      <c r="DL584" s="56"/>
    </row>
    <row r="585" spans="1:116" s="31" customFormat="1" ht="28.5" customHeight="1" thickTop="1" thickBot="1" x14ac:dyDescent="0.35">
      <c r="A585" s="4" t="s">
        <v>24</v>
      </c>
      <c r="B585" s="71"/>
      <c r="C585" s="6" t="s">
        <v>24</v>
      </c>
      <c r="D585" s="3"/>
      <c r="E585" s="3"/>
      <c r="F585" s="3"/>
      <c r="G585" s="3" t="s">
        <v>16</v>
      </c>
      <c r="H585" s="54"/>
      <c r="I585" s="13">
        <f>+SUM(I2:I584)</f>
        <v>3373.85</v>
      </c>
      <c r="J585" s="13">
        <f t="shared" ref="J585:AC585" si="3925">+SUM(J2:J584)</f>
        <v>2542.35</v>
      </c>
      <c r="K585" s="13" t="s">
        <v>24</v>
      </c>
      <c r="L585" s="130">
        <f t="shared" si="3925"/>
        <v>118.5</v>
      </c>
      <c r="M585" s="130">
        <f t="shared" si="3925"/>
        <v>112.25</v>
      </c>
      <c r="N585" s="130">
        <f t="shared" si="3925"/>
        <v>574.6</v>
      </c>
      <c r="O585" s="130">
        <f t="shared" si="3925"/>
        <v>122.75</v>
      </c>
      <c r="P585" s="130">
        <f t="shared" si="3925"/>
        <v>56.5</v>
      </c>
      <c r="Q585" s="130">
        <f t="shared" si="3925"/>
        <v>191.25</v>
      </c>
      <c r="R585" s="130">
        <f t="shared" si="3925"/>
        <v>134.75</v>
      </c>
      <c r="S585" s="130">
        <f t="shared" si="3925"/>
        <v>193</v>
      </c>
      <c r="T585" s="13">
        <f t="shared" si="3925"/>
        <v>-93</v>
      </c>
      <c r="U585" s="130">
        <f t="shared" si="3925"/>
        <v>139.75</v>
      </c>
      <c r="V585" s="130">
        <f t="shared" si="3925"/>
        <v>157.65</v>
      </c>
      <c r="W585" s="13">
        <f t="shared" si="3925"/>
        <v>-35.5</v>
      </c>
      <c r="X585" s="130">
        <f t="shared" si="3925"/>
        <v>146.75</v>
      </c>
      <c r="Y585" s="130">
        <f t="shared" si="3925"/>
        <v>665.5</v>
      </c>
      <c r="Z585" s="130">
        <f t="shared" si="3925"/>
        <v>47.349999999999994</v>
      </c>
      <c r="AA585" s="130">
        <f t="shared" si="3925"/>
        <v>110.5</v>
      </c>
      <c r="AB585" s="13">
        <f t="shared" si="3925"/>
        <v>-129.75</v>
      </c>
      <c r="AC585" s="130">
        <f t="shared" si="3925"/>
        <v>29.5</v>
      </c>
      <c r="AD585" s="128">
        <f>+SUM(L585:AC585)</f>
        <v>2542.35</v>
      </c>
      <c r="AE585" s="128"/>
      <c r="AF585" s="28"/>
      <c r="AG585" s="130">
        <f t="shared" ref="AG585:AJ585" si="3926">+SUM(AG2:AG584)</f>
        <v>1528.5</v>
      </c>
      <c r="AH585" s="13">
        <f t="shared" si="3926"/>
        <v>-333.5</v>
      </c>
      <c r="AI585" s="130">
        <f t="shared" si="3926"/>
        <v>955.35</v>
      </c>
      <c r="AJ585" s="130">
        <f t="shared" si="3926"/>
        <v>392</v>
      </c>
      <c r="AK585" s="22">
        <f>+SUM(AG585:AJ585)</f>
        <v>2542.35</v>
      </c>
      <c r="AL585" s="22"/>
      <c r="AM585" s="22"/>
      <c r="AN585" s="130">
        <f t="shared" ref="AN585" si="3927">+SUM(AN2:AN584)</f>
        <v>100</v>
      </c>
      <c r="AO585" s="13">
        <f t="shared" ref="AO585" si="3928">+SUM(AO2:AO584)</f>
        <v>-26.75</v>
      </c>
      <c r="AP585" s="130">
        <f t="shared" ref="AP585" si="3929">+SUM(AP2:AP584)</f>
        <v>45.25</v>
      </c>
      <c r="AQ585" s="13">
        <f t="shared" ref="AQ585" si="3930">+SUM(AQ2:AQ584)</f>
        <v>0</v>
      </c>
      <c r="AR585" s="67">
        <f t="shared" ref="AR585" si="3931">+SUM(AR2:AR584)</f>
        <v>114</v>
      </c>
      <c r="AS585" s="3">
        <f t="shared" ref="AS585" si="3932">+SUM(AS2:AS584)</f>
        <v>-270.5</v>
      </c>
      <c r="AT585" s="67">
        <f t="shared" ref="AT585" si="3933">+SUM(AT2:AT584)</f>
        <v>268.75</v>
      </c>
      <c r="AU585" s="3">
        <f t="shared" ref="AU585" si="3934">+SUM(AU2:AU584)</f>
        <v>0</v>
      </c>
      <c r="AV585" s="67">
        <f t="shared" ref="AV585" si="3935">+SUM(AV2:AV584)</f>
        <v>144.5</v>
      </c>
      <c r="AW585" s="67">
        <f t="shared" ref="AW585" si="3936">+SUM(AW2:AW584)</f>
        <v>46</v>
      </c>
      <c r="AX585" s="67">
        <f t="shared" ref="AX585" si="3937">+SUM(AX2:AX584)</f>
        <v>337.1</v>
      </c>
      <c r="AY585" s="67">
        <f t="shared" ref="AY585" si="3938">+SUM(AY2:AY584)</f>
        <v>47</v>
      </c>
      <c r="AZ585" s="67">
        <f t="shared" ref="AZ585" si="3939">+SUM(AZ2:AZ584)</f>
        <v>23.25</v>
      </c>
      <c r="BA585" s="67">
        <f t="shared" ref="BA585" si="3940">+SUM(BA2:BA584)</f>
        <v>73.75</v>
      </c>
      <c r="BB585" s="3">
        <f t="shared" ref="BB585" si="3941">+SUM(BB2:BB584)</f>
        <v>-75.5</v>
      </c>
      <c r="BC585" s="67">
        <f t="shared" ref="BC585" si="3942">+SUM(BC2:BC584)</f>
        <v>101.25</v>
      </c>
      <c r="BD585" s="67">
        <f t="shared" ref="BD585" si="3943">+SUM(BD2:BD584)</f>
        <v>75</v>
      </c>
      <c r="BE585" s="67">
        <f t="shared" ref="BE585" si="3944">+SUM(BE2:BE584)</f>
        <v>108.25</v>
      </c>
      <c r="BF585" s="3">
        <f t="shared" ref="BF585" si="3945">+SUM(BF2:BF584)</f>
        <v>-172.5</v>
      </c>
      <c r="BG585" s="67">
        <f t="shared" ref="BG585" si="3946">+SUM(BG2:BG584)</f>
        <v>45.75</v>
      </c>
      <c r="BH585" s="67">
        <f t="shared" ref="BH585" si="3947">+SUM(BH2:BH584)</f>
        <v>85.25</v>
      </c>
      <c r="BI585" s="3">
        <f t="shared" ref="BI585" si="3948">+SUM(BI2:BI584)</f>
        <v>-45.75</v>
      </c>
      <c r="BJ585" s="67">
        <f t="shared" ref="BJ585" si="3949">+SUM(BJ2:BJ584)</f>
        <v>151.75</v>
      </c>
      <c r="BK585" s="3">
        <f t="shared" ref="BK585" si="3950">+SUM(BK2:BK584)</f>
        <v>0</v>
      </c>
      <c r="BL585" s="67">
        <f t="shared" ref="BL585" si="3951">+SUM(BL2:BL584)</f>
        <v>26</v>
      </c>
      <c r="BM585" s="67">
        <f t="shared" ref="BM585" si="3952">+SUM(BM2:BM584)</f>
        <v>5.5</v>
      </c>
      <c r="BN585" s="67">
        <f t="shared" ref="BN585" si="3953">+SUM(BN2:BN584)</f>
        <v>146.25</v>
      </c>
      <c r="BO585" s="3">
        <f t="shared" ref="BO585" si="3954">+SUM(BO2:BO584)</f>
        <v>-43</v>
      </c>
      <c r="BP585" s="67">
        <f t="shared" ref="BP585" si="3955">+SUM(BP2:BP584)</f>
        <v>89.25</v>
      </c>
      <c r="BQ585" s="67">
        <f t="shared" ref="BQ585" si="3956">+SUM(BQ2:BQ584)</f>
        <v>199</v>
      </c>
      <c r="BR585" s="67">
        <f t="shared" ref="BR585" si="3957">+SUM(BR2:BR584)</f>
        <v>14.5</v>
      </c>
      <c r="BS585" s="3">
        <f t="shared" ref="BS585" si="3958">+SUM(BS2:BS584)</f>
        <v>-109.75</v>
      </c>
      <c r="BT585" s="67">
        <f t="shared" ref="BT585" si="3959">+SUM(BT2:BT584)</f>
        <v>238.5</v>
      </c>
      <c r="BU585" s="3">
        <f t="shared" ref="BU585" si="3960">+SUM(BU2:BU584)</f>
        <v>-334.75</v>
      </c>
      <c r="BV585" s="3">
        <f t="shared" ref="BV585" si="3961">+SUM(BV2:BV584)</f>
        <v>-166.5</v>
      </c>
      <c r="BW585" s="67">
        <f t="shared" ref="BW585" si="3962">+SUM(BW2:BW584)</f>
        <v>147.75</v>
      </c>
      <c r="BX585" s="67">
        <f t="shared" ref="BX585" si="3963">+SUM(BX2:BX584)</f>
        <v>276.25</v>
      </c>
      <c r="BY585" s="3">
        <f t="shared" ref="BY585" si="3964">+SUM(BY2:BY584)</f>
        <v>-154.75</v>
      </c>
      <c r="BZ585" s="67">
        <f t="shared" ref="BZ585" si="3965">+SUM(BZ2:BZ584)</f>
        <v>18.25</v>
      </c>
      <c r="CA585" s="3">
        <f t="shared" ref="CA585" si="3966">+SUM(CA2:CA584)</f>
        <v>0</v>
      </c>
      <c r="CB585" s="67">
        <f t="shared" ref="CB585" si="3967">+SUM(CB2:CB584)</f>
        <v>39.400000000000006</v>
      </c>
      <c r="CC585" s="3">
        <f t="shared" ref="CC585" si="3968">+SUM(CC2:CC584)</f>
        <v>-86.25</v>
      </c>
      <c r="CD585" s="67">
        <f t="shared" ref="CD585" si="3969">+SUM(CD2:CD584)</f>
        <v>237</v>
      </c>
      <c r="CE585" s="3">
        <f t="shared" ref="CE585" si="3970">+SUM(CE2:CE584)</f>
        <v>0</v>
      </c>
      <c r="CF585" s="67">
        <f t="shared" ref="CF585" si="3971">+SUM(CF2:CF584)</f>
        <v>241.25</v>
      </c>
      <c r="CG585" s="3">
        <f t="shared" ref="CG585" si="3972">+SUM(CG2:CG584)</f>
        <v>-331.5</v>
      </c>
      <c r="CH585" s="67">
        <f t="shared" ref="CH585" si="3973">+SUM(CH2:CH584)</f>
        <v>118.5</v>
      </c>
      <c r="CI585" s="3">
        <f t="shared" ref="CI585" si="3974">+SUM(CI2:CI584)</f>
        <v>-11.5</v>
      </c>
      <c r="CJ585" s="67">
        <f t="shared" ref="CJ585" si="3975">+SUM(CJ2:CJ584)</f>
        <v>50.5</v>
      </c>
      <c r="CK585" s="67">
        <f t="shared" ref="CK585" si="3976">+SUM(CK2:CK584)</f>
        <v>196.5</v>
      </c>
      <c r="CL585" s="3">
        <f t="shared" ref="CL585" si="3977">+SUM(CL2:CL584)</f>
        <v>-263</v>
      </c>
      <c r="CM585" s="67">
        <f t="shared" ref="CM585" si="3978">+SUM(CM2:CM584)</f>
        <v>143.5</v>
      </c>
      <c r="CN585" s="67">
        <f t="shared" ref="CN585" si="3979">+SUM(CN2:CN584)</f>
        <v>221.5</v>
      </c>
      <c r="CO585" s="67">
        <f t="shared" ref="CO585" si="3980">+SUM(CO2:CO584)</f>
        <v>197.25</v>
      </c>
      <c r="CP585" s="67">
        <f t="shared" ref="CP585" si="3981">+SUM(CP2:CP584)</f>
        <v>164</v>
      </c>
      <c r="CQ585" s="3">
        <f t="shared" ref="CQ585" si="3982">+SUM(CQ2:CQ584)</f>
        <v>-12.75</v>
      </c>
      <c r="CR585" s="3">
        <f t="shared" ref="CR585" si="3983">+SUM(CR2:CR584)</f>
        <v>-155.4</v>
      </c>
      <c r="CS585" s="67">
        <f t="shared" ref="CS585" si="3984">+SUM(CS2:CS584)</f>
        <v>113.25</v>
      </c>
      <c r="CT585" s="67">
        <f t="shared" ref="CT585" si="3985">+SUM(CT2:CT584)</f>
        <v>73.75</v>
      </c>
      <c r="CU585" s="67">
        <f t="shared" ref="CU585" si="3986">+SUM(CU2:CU584)</f>
        <v>67.75</v>
      </c>
      <c r="CV585" s="3">
        <f t="shared" ref="CV585" si="3987">+SUM(CV2:CV584)</f>
        <v>-53.25</v>
      </c>
      <c r="CW585" s="3">
        <f t="shared" ref="CW585" si="3988">+SUM(CW2:CW584)</f>
        <v>-21</v>
      </c>
      <c r="CX585" s="67">
        <f t="shared" ref="CX585" si="3989">+SUM(CX2:CX584)</f>
        <v>93.5</v>
      </c>
      <c r="CY585" s="67">
        <f t="shared" ref="CY585" si="3990">+SUM(CY2:CY584)</f>
        <v>91.25</v>
      </c>
      <c r="CZ585" s="67">
        <f t="shared" ref="CZ585" si="3991">+SUM(CZ2:CZ584)</f>
        <v>5</v>
      </c>
      <c r="DA585" s="3">
        <f t="shared" ref="DA585" si="3992">+SUM(DA2:DA584)</f>
        <v>0</v>
      </c>
      <c r="DB585" s="3">
        <f t="shared" ref="DB585" si="3993">+SUM(DB2:DB584)</f>
        <v>-78.75</v>
      </c>
      <c r="DC585" s="3">
        <f t="shared" ref="DC585" si="3994">+SUM(DC2:DC584)</f>
        <v>-56</v>
      </c>
      <c r="DD585" s="131">
        <f t="shared" ref="DD585" si="3995">+SUM(DD2:DD584)</f>
        <v>7.5</v>
      </c>
      <c r="DE585" s="54">
        <f t="shared" ref="DE585" si="3996">+SUM(DE2:DE584)</f>
        <v>-1.75</v>
      </c>
      <c r="DF585" s="131">
        <f t="shared" ref="DF585" si="3997">+SUM(DF2:DF584)</f>
        <v>43</v>
      </c>
      <c r="DG585" s="54">
        <f t="shared" ref="DG585" si="3998">+SUM(DG2:DG584)</f>
        <v>-19.25</v>
      </c>
      <c r="DH585" s="22">
        <f>+SUM(AN585:DG585)</f>
        <v>2542.35</v>
      </c>
      <c r="DI585" s="83" t="s">
        <v>24</v>
      </c>
      <c r="DJ585" s="56"/>
      <c r="DK585" s="56"/>
      <c r="DL585" s="56"/>
    </row>
    <row r="586" spans="1:116" s="32" customFormat="1" ht="25.5" customHeight="1" thickTop="1" thickBot="1" x14ac:dyDescent="0.35">
      <c r="A586" s="39" t="s">
        <v>24</v>
      </c>
      <c r="B586" s="42"/>
      <c r="C586" s="8"/>
      <c r="D586" s="8"/>
      <c r="E586" s="8"/>
      <c r="F586" s="8"/>
      <c r="G586" s="14"/>
      <c r="H586" s="59"/>
      <c r="I586" s="18"/>
      <c r="J586" s="18"/>
      <c r="K586" s="18"/>
      <c r="L586" s="30" t="s">
        <v>3</v>
      </c>
      <c r="M586" s="30" t="s">
        <v>2</v>
      </c>
      <c r="N586" s="30" t="s">
        <v>4</v>
      </c>
      <c r="O586" s="30" t="s">
        <v>5</v>
      </c>
      <c r="P586" s="30" t="s">
        <v>6</v>
      </c>
      <c r="Q586" s="30" t="s">
        <v>7</v>
      </c>
      <c r="R586" s="30" t="s">
        <v>8</v>
      </c>
      <c r="S586" s="30" t="s">
        <v>9</v>
      </c>
      <c r="T586" s="29" t="s">
        <v>10</v>
      </c>
      <c r="U586" s="30" t="s">
        <v>0</v>
      </c>
      <c r="V586" s="30" t="s">
        <v>21</v>
      </c>
      <c r="W586" s="29" t="s">
        <v>23</v>
      </c>
      <c r="X586" s="30" t="s">
        <v>25</v>
      </c>
      <c r="Y586" s="73" t="s">
        <v>26</v>
      </c>
      <c r="Z586" s="67" t="s">
        <v>170</v>
      </c>
      <c r="AA586" s="129" t="s">
        <v>543</v>
      </c>
      <c r="AB586" s="115" t="s">
        <v>598</v>
      </c>
      <c r="AC586" s="129" t="s">
        <v>599</v>
      </c>
      <c r="AD586" s="125" t="s">
        <v>24</v>
      </c>
      <c r="AE586" s="125"/>
      <c r="AF586" s="125"/>
      <c r="AG586" s="116" t="s">
        <v>29</v>
      </c>
      <c r="AH586" s="3" t="s">
        <v>38</v>
      </c>
      <c r="AI586" s="67" t="s">
        <v>41</v>
      </c>
      <c r="AJ586" s="67" t="s">
        <v>502</v>
      </c>
      <c r="AK586" s="20"/>
      <c r="AL586" s="20"/>
      <c r="AM586" s="20"/>
      <c r="AN586" s="67" t="s">
        <v>75</v>
      </c>
      <c r="AO586" s="3" t="s">
        <v>76</v>
      </c>
      <c r="AP586" s="67" t="s">
        <v>77</v>
      </c>
      <c r="AQ586" s="3" t="s">
        <v>517</v>
      </c>
      <c r="AR586" s="67" t="s">
        <v>78</v>
      </c>
      <c r="AS586" s="3" t="s">
        <v>79</v>
      </c>
      <c r="AT586" s="67" t="s">
        <v>80</v>
      </c>
      <c r="AU586" s="3" t="s">
        <v>516</v>
      </c>
      <c r="AV586" s="67" t="s">
        <v>81</v>
      </c>
      <c r="AW586" s="67" t="s">
        <v>82</v>
      </c>
      <c r="AX586" s="67" t="s">
        <v>83</v>
      </c>
      <c r="AY586" s="67" t="s">
        <v>515</v>
      </c>
      <c r="AZ586" s="67" t="s">
        <v>84</v>
      </c>
      <c r="BA586" s="67" t="s">
        <v>85</v>
      </c>
      <c r="BB586" s="3" t="s">
        <v>86</v>
      </c>
      <c r="BC586" s="67" t="s">
        <v>514</v>
      </c>
      <c r="BD586" s="67" t="s">
        <v>87</v>
      </c>
      <c r="BE586" s="67" t="s">
        <v>88</v>
      </c>
      <c r="BF586" s="3" t="s">
        <v>89</v>
      </c>
      <c r="BG586" s="67" t="s">
        <v>513</v>
      </c>
      <c r="BH586" s="67" t="s">
        <v>93</v>
      </c>
      <c r="BI586" s="3" t="s">
        <v>94</v>
      </c>
      <c r="BJ586" s="67" t="s">
        <v>95</v>
      </c>
      <c r="BK586" s="3" t="s">
        <v>512</v>
      </c>
      <c r="BL586" s="67" t="s">
        <v>96</v>
      </c>
      <c r="BM586" s="67" t="s">
        <v>97</v>
      </c>
      <c r="BN586" s="67" t="s">
        <v>98</v>
      </c>
      <c r="BO586" s="3" t="s">
        <v>511</v>
      </c>
      <c r="BP586" s="67" t="s">
        <v>99</v>
      </c>
      <c r="BQ586" s="67" t="s">
        <v>100</v>
      </c>
      <c r="BR586" s="67" t="s">
        <v>101</v>
      </c>
      <c r="BS586" s="3" t="s">
        <v>510</v>
      </c>
      <c r="BT586" s="67" t="s">
        <v>102</v>
      </c>
      <c r="BU586" s="3" t="s">
        <v>103</v>
      </c>
      <c r="BV586" s="3" t="s">
        <v>104</v>
      </c>
      <c r="BW586" s="67" t="s">
        <v>509</v>
      </c>
      <c r="BX586" s="67" t="s">
        <v>105</v>
      </c>
      <c r="BY586" s="3" t="s">
        <v>106</v>
      </c>
      <c r="BZ586" s="67" t="s">
        <v>107</v>
      </c>
      <c r="CA586" s="3" t="s">
        <v>508</v>
      </c>
      <c r="CB586" s="67" t="s">
        <v>108</v>
      </c>
      <c r="CC586" s="3" t="s">
        <v>109</v>
      </c>
      <c r="CD586" s="67" t="s">
        <v>110</v>
      </c>
      <c r="CE586" s="3" t="s">
        <v>507</v>
      </c>
      <c r="CF586" s="67" t="s">
        <v>111</v>
      </c>
      <c r="CG586" s="3" t="s">
        <v>116</v>
      </c>
      <c r="CH586" s="67" t="s">
        <v>117</v>
      </c>
      <c r="CI586" s="3" t="s">
        <v>506</v>
      </c>
      <c r="CJ586" s="67" t="s">
        <v>112</v>
      </c>
      <c r="CK586" s="67" t="s">
        <v>118</v>
      </c>
      <c r="CL586" s="3" t="s">
        <v>119</v>
      </c>
      <c r="CM586" s="67" t="s">
        <v>505</v>
      </c>
      <c r="CN586" s="67" t="s">
        <v>113</v>
      </c>
      <c r="CO586" s="67" t="s">
        <v>114</v>
      </c>
      <c r="CP586" s="67" t="s">
        <v>115</v>
      </c>
      <c r="CQ586" s="3" t="s">
        <v>504</v>
      </c>
      <c r="CR586" s="3" t="s">
        <v>171</v>
      </c>
      <c r="CS586" s="67" t="s">
        <v>172</v>
      </c>
      <c r="CT586" s="67" t="s">
        <v>173</v>
      </c>
      <c r="CU586" s="67" t="s">
        <v>503</v>
      </c>
      <c r="CV586" s="115" t="s">
        <v>544</v>
      </c>
      <c r="CW586" s="115" t="s">
        <v>545</v>
      </c>
      <c r="CX586" s="129" t="s">
        <v>546</v>
      </c>
      <c r="CY586" s="129" t="s">
        <v>547</v>
      </c>
      <c r="CZ586" s="129" t="s">
        <v>593</v>
      </c>
      <c r="DA586" s="115" t="s">
        <v>593</v>
      </c>
      <c r="DB586" s="115" t="s">
        <v>593</v>
      </c>
      <c r="DC586" s="115" t="s">
        <v>593</v>
      </c>
      <c r="DD586" s="131" t="s">
        <v>600</v>
      </c>
      <c r="DE586" s="54" t="s">
        <v>601</v>
      </c>
      <c r="DF586" s="131" t="s">
        <v>602</v>
      </c>
      <c r="DG586" s="54" t="s">
        <v>603</v>
      </c>
      <c r="DH586" s="63" t="s">
        <v>24</v>
      </c>
      <c r="DI586" s="83" t="s">
        <v>24</v>
      </c>
      <c r="DJ586" s="63"/>
      <c r="DK586" s="63"/>
      <c r="DL586" s="63"/>
    </row>
    <row r="587" spans="1:116" s="32" customFormat="1" ht="25.5" customHeight="1" thickTop="1" x14ac:dyDescent="0.3">
      <c r="A587" s="39"/>
      <c r="B587" s="8"/>
      <c r="C587" s="8"/>
      <c r="D587" s="8"/>
      <c r="E587" s="8"/>
      <c r="F587" s="8"/>
      <c r="G587" s="14"/>
      <c r="H587" s="59"/>
      <c r="I587" s="18"/>
      <c r="J587" s="18"/>
      <c r="K587" s="18"/>
      <c r="L587" s="20"/>
      <c r="M587" s="18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125"/>
      <c r="AE587" s="125"/>
      <c r="AF587" s="125"/>
      <c r="AG587" s="22"/>
      <c r="AH587" s="22"/>
      <c r="AI587" s="22"/>
      <c r="AJ587" s="22"/>
      <c r="AK587" s="20"/>
      <c r="AL587" s="20"/>
      <c r="AM587" s="20"/>
      <c r="AN587" s="22" t="s">
        <v>24</v>
      </c>
      <c r="AO587" s="22"/>
      <c r="AP587" s="22"/>
      <c r="AQ587" s="22"/>
      <c r="AR587" s="22" t="s">
        <v>24</v>
      </c>
      <c r="AS587" s="22"/>
      <c r="AT587" s="22"/>
      <c r="AU587" s="22"/>
      <c r="AV587" s="22" t="s">
        <v>24</v>
      </c>
      <c r="AW587" s="22"/>
      <c r="AX587" s="22"/>
      <c r="AY587" s="22"/>
      <c r="AZ587" s="22" t="s">
        <v>24</v>
      </c>
      <c r="BA587" s="22"/>
      <c r="BB587" s="22"/>
      <c r="BC587" s="22"/>
      <c r="BD587" s="22" t="s">
        <v>24</v>
      </c>
      <c r="BE587" s="22"/>
      <c r="BF587" s="22"/>
      <c r="BG587" s="22"/>
      <c r="BH587" s="22" t="s">
        <v>24</v>
      </c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/>
      <c r="CY587" s="22"/>
      <c r="CZ587" s="20" t="s">
        <v>24</v>
      </c>
      <c r="DA587" s="22"/>
      <c r="DB587" s="22"/>
      <c r="DC587" s="22"/>
      <c r="DD587" s="132"/>
      <c r="DE587" s="132"/>
      <c r="DF587" s="132"/>
      <c r="DG587" s="132"/>
      <c r="DH587" s="63"/>
      <c r="DI587" s="63"/>
      <c r="DJ587" s="63"/>
      <c r="DK587" s="63"/>
      <c r="DL587" s="63"/>
    </row>
    <row r="588" spans="1:116" s="32" customFormat="1" ht="20.25" customHeight="1" x14ac:dyDescent="0.3">
      <c r="A588" s="39"/>
      <c r="G588" s="14"/>
      <c r="H588" s="59"/>
      <c r="I588" s="18"/>
      <c r="J588" s="18"/>
      <c r="K588" s="18"/>
      <c r="L588" s="20"/>
      <c r="M588" s="18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AA588" s="8"/>
      <c r="AB588" s="8"/>
      <c r="AC588" s="8"/>
      <c r="AD588" s="125"/>
      <c r="AE588" s="125"/>
      <c r="AF588" s="125"/>
      <c r="AG588" s="22"/>
      <c r="AH588" s="22"/>
      <c r="AI588" s="22"/>
      <c r="AJ588" s="22"/>
      <c r="AK588" s="20"/>
      <c r="AL588" s="20"/>
      <c r="AM588" s="20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/>
      <c r="CY588" s="22"/>
      <c r="CZ588" s="22"/>
      <c r="DA588" s="22"/>
      <c r="DB588" s="22"/>
      <c r="DC588" s="22"/>
      <c r="DD588" s="59" t="s">
        <v>24</v>
      </c>
      <c r="DE588" s="132"/>
      <c r="DF588" s="132"/>
      <c r="DG588" s="132"/>
      <c r="DH588" s="63"/>
      <c r="DI588" s="63"/>
      <c r="DJ588" s="63"/>
      <c r="DK588" s="63"/>
      <c r="DL588" s="63"/>
    </row>
    <row r="589" spans="1:116" s="32" customFormat="1" ht="25.5" customHeight="1" x14ac:dyDescent="0.3">
      <c r="A589" s="39"/>
      <c r="B589" s="8"/>
      <c r="C589" s="8"/>
      <c r="D589" s="114"/>
      <c r="E589" s="42"/>
      <c r="F589" s="42"/>
      <c r="G589" s="14"/>
      <c r="H589" s="59"/>
      <c r="I589" s="18"/>
      <c r="J589" s="18"/>
      <c r="K589" s="18"/>
      <c r="L589" s="20"/>
      <c r="M589" s="18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125"/>
      <c r="AE589" s="125"/>
      <c r="AF589" s="125"/>
      <c r="AG589" s="22"/>
      <c r="AH589" s="22"/>
      <c r="AI589" s="22"/>
      <c r="AJ589" s="22"/>
      <c r="AK589" s="20"/>
      <c r="AL589" s="20"/>
      <c r="AM589" s="20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/>
      <c r="CY589" s="22"/>
      <c r="CZ589" s="22"/>
      <c r="DA589" s="22"/>
      <c r="DB589" s="22"/>
      <c r="DC589" s="22"/>
      <c r="DD589" s="132"/>
      <c r="DE589" s="132"/>
      <c r="DF589" s="132"/>
      <c r="DG589" s="132"/>
      <c r="DH589" s="63"/>
      <c r="DI589" s="63"/>
      <c r="DJ589" s="63"/>
      <c r="DK589" s="63"/>
      <c r="DL589" s="63"/>
    </row>
    <row r="590" spans="1:116" s="32" customFormat="1" ht="25.5" customHeight="1" x14ac:dyDescent="0.3">
      <c r="A590" s="39"/>
      <c r="B590" s="8"/>
      <c r="C590" s="8"/>
      <c r="D590" s="8"/>
      <c r="E590" s="8"/>
      <c r="F590" s="8"/>
      <c r="G590" s="14"/>
      <c r="H590" s="59"/>
      <c r="I590" s="18"/>
      <c r="J590" s="18"/>
      <c r="K590" s="18"/>
      <c r="L590" s="20"/>
      <c r="M590" s="18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125"/>
      <c r="AE590" s="125"/>
      <c r="AF590" s="125"/>
      <c r="AG590" s="22"/>
      <c r="AH590" s="22"/>
      <c r="AI590" s="22"/>
      <c r="AJ590" s="22"/>
      <c r="AK590" s="20"/>
      <c r="AL590" s="20"/>
      <c r="AM590" s="20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/>
      <c r="CY590" s="22"/>
      <c r="CZ590" s="22"/>
      <c r="DA590" s="22"/>
      <c r="DB590" s="22"/>
      <c r="DC590" s="22"/>
      <c r="DD590" s="132"/>
      <c r="DE590" s="132"/>
      <c r="DF590" s="132"/>
      <c r="DG590" s="132"/>
      <c r="DH590" s="63"/>
      <c r="DI590" s="63"/>
      <c r="DJ590" s="63"/>
      <c r="DK590" s="63"/>
      <c r="DL590" s="63"/>
    </row>
    <row r="591" spans="1:116" s="32" customFormat="1" ht="25.5" customHeight="1" x14ac:dyDescent="0.3">
      <c r="A591" s="39"/>
      <c r="B591" s="8"/>
      <c r="C591" s="8"/>
      <c r="D591" s="8"/>
      <c r="E591" s="8"/>
      <c r="F591" s="8"/>
      <c r="G591" s="14"/>
      <c r="H591" s="59"/>
      <c r="I591" s="18"/>
      <c r="J591" s="18"/>
      <c r="K591" s="18"/>
      <c r="L591" s="20"/>
      <c r="M591" s="18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125"/>
      <c r="AE591" s="125"/>
      <c r="AF591" s="125"/>
      <c r="AG591" s="22"/>
      <c r="AH591" s="22"/>
      <c r="AI591" s="22"/>
      <c r="AJ591" s="22"/>
      <c r="AK591" s="20"/>
      <c r="AL591" s="20"/>
      <c r="AM591" s="20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/>
      <c r="CY591" s="22"/>
      <c r="CZ591" s="22"/>
      <c r="DA591" s="22"/>
      <c r="DB591" s="22"/>
      <c r="DC591" s="22"/>
      <c r="DD591" s="132"/>
      <c r="DE591" s="132"/>
      <c r="DF591" s="132"/>
      <c r="DG591" s="132"/>
      <c r="DH591" s="63"/>
      <c r="DI591" s="63"/>
      <c r="DJ591" s="63"/>
      <c r="DK591" s="63"/>
      <c r="DL591" s="63"/>
    </row>
    <row r="592" spans="1:116" s="32" customFormat="1" ht="25.5" customHeight="1" x14ac:dyDescent="0.3">
      <c r="A592" s="39"/>
      <c r="B592" s="8"/>
      <c r="C592" s="8"/>
      <c r="D592" s="8"/>
      <c r="E592" s="8"/>
      <c r="F592" s="8"/>
      <c r="G592" s="14"/>
      <c r="H592" s="59"/>
      <c r="I592" s="18"/>
      <c r="J592" s="18"/>
      <c r="K592" s="18"/>
      <c r="L592" s="20"/>
      <c r="M592" s="18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125"/>
      <c r="AE592" s="125"/>
      <c r="AF592" s="125"/>
      <c r="AG592" s="22"/>
      <c r="AH592" s="22"/>
      <c r="AI592" s="22"/>
      <c r="AJ592" s="22"/>
      <c r="AK592" s="20"/>
      <c r="AL592" s="20"/>
      <c r="AM592" s="20"/>
      <c r="AN592" s="22"/>
      <c r="AO592" s="22"/>
      <c r="AP592" s="22"/>
      <c r="AQ592" s="22"/>
      <c r="AR592" s="22"/>
      <c r="AS592" s="22"/>
      <c r="AT592" s="22"/>
      <c r="AU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/>
      <c r="CY592" s="22"/>
      <c r="CZ592" s="22"/>
      <c r="DA592" s="22"/>
      <c r="DB592" s="22"/>
      <c r="DC592" s="22"/>
      <c r="DD592" s="132"/>
      <c r="DE592" s="132"/>
      <c r="DF592" s="132"/>
      <c r="DG592" s="132"/>
      <c r="DH592" s="63"/>
      <c r="DI592" s="63"/>
      <c r="DJ592" s="63"/>
      <c r="DK592" s="63"/>
      <c r="DL592" s="63"/>
    </row>
    <row r="593" spans="1:116" s="32" customFormat="1" ht="25.5" customHeight="1" x14ac:dyDescent="0.3">
      <c r="A593" s="39"/>
      <c r="B593" s="8"/>
      <c r="C593" s="8"/>
      <c r="D593" s="8"/>
      <c r="E593" s="8"/>
      <c r="F593" s="8"/>
      <c r="G593" s="14"/>
      <c r="H593" s="59"/>
      <c r="I593" s="18"/>
      <c r="J593" s="18"/>
      <c r="K593" s="18"/>
      <c r="L593" s="20"/>
      <c r="M593" s="18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125"/>
      <c r="AE593" s="125"/>
      <c r="AF593" s="125"/>
      <c r="AG593" s="22"/>
      <c r="AH593" s="22"/>
      <c r="AI593" s="22"/>
      <c r="AJ593" s="22"/>
      <c r="AK593" s="20"/>
      <c r="AL593" s="20"/>
      <c r="AM593" s="20"/>
      <c r="AN593" s="22"/>
      <c r="AO593" s="22"/>
      <c r="AP593" s="22"/>
      <c r="AQ593" s="22"/>
      <c r="AR593" s="22"/>
      <c r="AS593" s="22"/>
      <c r="AT593" s="22"/>
      <c r="AU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/>
      <c r="CY593" s="22"/>
      <c r="CZ593" s="22"/>
      <c r="DA593" s="22"/>
      <c r="DB593" s="22"/>
      <c r="DC593" s="22"/>
      <c r="DD593" s="132"/>
      <c r="DE593" s="132"/>
      <c r="DF593" s="132"/>
      <c r="DG593" s="132"/>
      <c r="DH593" s="63"/>
      <c r="DI593" s="63"/>
      <c r="DJ593" s="63"/>
      <c r="DK593" s="63"/>
      <c r="DL593" s="63"/>
    </row>
    <row r="594" spans="1:116" s="32" customFormat="1" ht="25.5" customHeight="1" x14ac:dyDescent="0.3">
      <c r="A594" s="39"/>
      <c r="B594" s="8"/>
      <c r="C594" s="8"/>
      <c r="D594" s="8"/>
      <c r="E594" s="8"/>
      <c r="F594" s="8"/>
      <c r="G594" s="14"/>
      <c r="H594" s="59"/>
      <c r="I594" s="18"/>
      <c r="J594" s="18"/>
      <c r="K594" s="18"/>
      <c r="L594" s="20"/>
      <c r="M594" s="18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125"/>
      <c r="AE594" s="125"/>
      <c r="AF594" s="125"/>
      <c r="AG594" s="22"/>
      <c r="AH594" s="22"/>
      <c r="AI594" s="22"/>
      <c r="AJ594" s="22"/>
      <c r="AK594" s="20"/>
      <c r="AL594" s="20"/>
      <c r="AM594" s="20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/>
      <c r="CY594" s="22"/>
      <c r="CZ594" s="22"/>
      <c r="DA594" s="22"/>
      <c r="DB594" s="22"/>
      <c r="DC594" s="22"/>
      <c r="DD594" s="132"/>
      <c r="DE594" s="132"/>
      <c r="DF594" s="132"/>
      <c r="DG594" s="132"/>
      <c r="DH594" s="63"/>
      <c r="DI594" s="63"/>
      <c r="DJ594" s="63"/>
      <c r="DK594" s="63"/>
      <c r="DL594" s="63"/>
    </row>
    <row r="595" spans="1:116" s="32" customFormat="1" ht="25.5" customHeight="1" x14ac:dyDescent="0.3">
      <c r="A595" s="39"/>
      <c r="B595" s="8"/>
      <c r="C595" s="8"/>
      <c r="D595" s="8"/>
      <c r="E595" s="8"/>
      <c r="F595" s="8"/>
      <c r="G595" s="14"/>
      <c r="H595" s="59"/>
      <c r="I595" s="18"/>
      <c r="J595" s="18"/>
      <c r="K595" s="18"/>
      <c r="L595" s="20"/>
      <c r="M595" s="18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125"/>
      <c r="AE595" s="125"/>
      <c r="AF595" s="125"/>
      <c r="AG595" s="22"/>
      <c r="AH595" s="22"/>
      <c r="AI595" s="22"/>
      <c r="AJ595" s="22"/>
      <c r="AK595" s="20"/>
      <c r="AL595" s="20"/>
      <c r="AM595" s="20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/>
      <c r="CY595" s="22"/>
      <c r="CZ595" s="22"/>
      <c r="DA595" s="22"/>
      <c r="DB595" s="22"/>
      <c r="DC595" s="22"/>
      <c r="DD595" s="132"/>
      <c r="DE595" s="132"/>
      <c r="DF595" s="132"/>
      <c r="DG595" s="132"/>
      <c r="DH595" s="63"/>
      <c r="DI595" s="63"/>
      <c r="DJ595" s="63"/>
      <c r="DK595" s="63"/>
      <c r="DL595" s="63"/>
    </row>
    <row r="596" spans="1:116" s="32" customFormat="1" ht="25.5" customHeight="1" x14ac:dyDescent="0.3">
      <c r="A596" s="39"/>
      <c r="B596" s="8"/>
      <c r="C596" s="8"/>
      <c r="D596" s="8"/>
      <c r="E596" s="8"/>
      <c r="F596" s="8"/>
      <c r="G596" s="14"/>
      <c r="H596" s="59"/>
      <c r="I596" s="18"/>
      <c r="J596" s="18"/>
      <c r="K596" s="18"/>
      <c r="L596" s="20"/>
      <c r="M596" s="18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125"/>
      <c r="AE596" s="125"/>
      <c r="AF596" s="125"/>
      <c r="AG596" s="22"/>
      <c r="AH596" s="22"/>
      <c r="AI596" s="22"/>
      <c r="AJ596" s="22"/>
      <c r="AK596" s="20"/>
      <c r="AL596" s="20"/>
      <c r="AM596" s="20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/>
      <c r="CY596" s="22"/>
      <c r="CZ596" s="22"/>
      <c r="DA596" s="22"/>
      <c r="DB596" s="22"/>
      <c r="DC596" s="22"/>
      <c r="DD596" s="132"/>
      <c r="DE596" s="132"/>
      <c r="DF596" s="132"/>
      <c r="DG596" s="132"/>
      <c r="DH596" s="63"/>
      <c r="DI596" s="63"/>
      <c r="DJ596" s="63"/>
      <c r="DK596" s="63"/>
      <c r="DL596" s="63"/>
    </row>
    <row r="597" spans="1:116" s="32" customFormat="1" ht="25.5" customHeight="1" x14ac:dyDescent="0.3">
      <c r="A597" s="39"/>
      <c r="B597" s="8"/>
      <c r="C597" s="8"/>
      <c r="D597" s="8"/>
      <c r="E597" s="8"/>
      <c r="F597" s="8"/>
      <c r="G597" s="14"/>
      <c r="H597" s="59"/>
      <c r="I597" s="18"/>
      <c r="J597" s="18"/>
      <c r="K597" s="18"/>
      <c r="L597" s="20"/>
      <c r="M597" s="18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125"/>
      <c r="AE597" s="125"/>
      <c r="AF597" s="125"/>
      <c r="AG597" s="22" t="s">
        <v>29</v>
      </c>
      <c r="AH597" s="22" t="s">
        <v>38</v>
      </c>
      <c r="AI597" s="22" t="s">
        <v>41</v>
      </c>
      <c r="AJ597" s="22" t="s">
        <v>502</v>
      </c>
      <c r="AK597" s="20"/>
      <c r="AL597" s="20"/>
      <c r="AM597" s="20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/>
      <c r="CY597" s="22"/>
      <c r="CZ597" s="22"/>
      <c r="DA597" s="22"/>
      <c r="DB597" s="22"/>
      <c r="DC597" s="22"/>
      <c r="DD597" s="132"/>
      <c r="DE597" s="132"/>
      <c r="DF597" s="132"/>
      <c r="DG597" s="132"/>
      <c r="DH597" s="63"/>
      <c r="DI597" s="63"/>
      <c r="DJ597" s="63"/>
      <c r="DK597" s="63"/>
      <c r="DL597" s="63"/>
    </row>
    <row r="598" spans="1:116" s="32" customFormat="1" ht="25.5" customHeight="1" x14ac:dyDescent="0.3">
      <c r="A598" s="39"/>
      <c r="B598" s="8"/>
      <c r="C598" s="8"/>
      <c r="D598" s="8"/>
      <c r="E598" s="8"/>
      <c r="F598" s="8"/>
      <c r="G598" s="14"/>
      <c r="H598" s="59"/>
      <c r="I598" s="18"/>
      <c r="J598" s="18"/>
      <c r="K598" s="18"/>
      <c r="L598" s="20"/>
      <c r="M598" s="18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F598" s="126">
        <v>2020</v>
      </c>
      <c r="AG598" s="22">
        <v>849.75</v>
      </c>
      <c r="AH598" s="22">
        <v>463.5</v>
      </c>
      <c r="AI598" s="22">
        <v>49</v>
      </c>
      <c r="AJ598" s="22" t="s">
        <v>715</v>
      </c>
      <c r="AK598" s="20"/>
      <c r="AL598" s="20"/>
      <c r="AM598" s="20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/>
      <c r="CY598" s="22"/>
      <c r="CZ598" s="22"/>
      <c r="DA598" s="22"/>
      <c r="DB598" s="22"/>
      <c r="DC598" s="22"/>
      <c r="DD598" s="132"/>
      <c r="DE598" s="132"/>
      <c r="DF598" s="132"/>
      <c r="DG598" s="132"/>
      <c r="DH598" s="63"/>
      <c r="DI598" s="63"/>
      <c r="DJ598" s="63"/>
      <c r="DK598" s="63"/>
      <c r="DL598" s="63"/>
    </row>
    <row r="599" spans="1:116" s="32" customFormat="1" ht="25.5" customHeight="1" x14ac:dyDescent="0.3">
      <c r="A599" s="39"/>
      <c r="B599" s="8"/>
      <c r="C599" s="8"/>
      <c r="D599" s="8"/>
      <c r="E599" s="8"/>
      <c r="F599" s="8"/>
      <c r="G599" s="14"/>
      <c r="H599" s="59"/>
      <c r="I599" s="18"/>
      <c r="J599" s="18"/>
      <c r="K599" s="18"/>
      <c r="L599" s="20"/>
      <c r="M599" s="18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F599" s="126" t="s">
        <v>16</v>
      </c>
      <c r="AG599" s="22">
        <f>+SUM(AG585:AG598)</f>
        <v>2378.25</v>
      </c>
      <c r="AH599" s="22">
        <f>+SUM(AH585:AH598)</f>
        <v>130</v>
      </c>
      <c r="AI599" s="22">
        <f>+SUM(AI585:AI598)</f>
        <v>1004.35</v>
      </c>
      <c r="AJ599" s="22">
        <f>+SUM(AJ585:AJ598)</f>
        <v>392</v>
      </c>
      <c r="AK599" s="20"/>
      <c r="AL599" s="20"/>
      <c r="AM599" s="20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/>
      <c r="CY599" s="22"/>
      <c r="CZ599" s="22"/>
      <c r="DA599" s="22"/>
      <c r="DB599" s="22"/>
      <c r="DC599" s="22"/>
      <c r="DD599" s="132"/>
      <c r="DE599" s="132"/>
      <c r="DF599" s="132"/>
      <c r="DG599" s="132"/>
      <c r="DH599" s="63"/>
      <c r="DI599" s="63"/>
      <c r="DJ599" s="63"/>
      <c r="DK599" s="63"/>
      <c r="DL599" s="63"/>
    </row>
    <row r="600" spans="1:116" s="32" customFormat="1" ht="25.5" customHeight="1" x14ac:dyDescent="0.3">
      <c r="A600" s="39"/>
      <c r="B600" s="8"/>
      <c r="C600" s="8"/>
      <c r="D600" s="8"/>
      <c r="E600" s="8"/>
      <c r="F600" s="8"/>
      <c r="G600" s="14"/>
      <c r="H600" s="59"/>
      <c r="I600" s="18"/>
      <c r="J600" s="18"/>
      <c r="K600" s="18"/>
      <c r="L600" s="20"/>
      <c r="M600" s="18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F600" s="125"/>
      <c r="AG600" s="22"/>
      <c r="AH600" s="22"/>
      <c r="AI600" s="22"/>
      <c r="AJ600" s="22"/>
      <c r="AK600" s="20"/>
      <c r="AL600" s="20"/>
      <c r="AM600" s="20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/>
      <c r="CY600" s="22"/>
      <c r="CZ600" s="22"/>
      <c r="DA600" s="22"/>
      <c r="DB600" s="22"/>
      <c r="DC600" s="22"/>
      <c r="DD600" s="132"/>
      <c r="DE600" s="132"/>
      <c r="DF600" s="132"/>
      <c r="DG600" s="132"/>
      <c r="DH600" s="63"/>
      <c r="DI600" s="63"/>
      <c r="DJ600" s="63"/>
      <c r="DK600" s="63"/>
      <c r="DL600" s="63"/>
    </row>
    <row r="601" spans="1:116" s="31" customFormat="1" ht="23.25" customHeight="1" x14ac:dyDescent="0.3">
      <c r="A601" s="39" t="s">
        <v>24</v>
      </c>
      <c r="B601" s="8"/>
      <c r="C601" s="8"/>
      <c r="D601" s="8"/>
      <c r="E601" s="8"/>
      <c r="F601" s="8"/>
      <c r="G601" s="14"/>
      <c r="H601" s="59"/>
      <c r="I601" s="18"/>
      <c r="J601" s="18"/>
      <c r="K601" s="18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F601" s="102"/>
      <c r="AG601" s="85" t="s">
        <v>654</v>
      </c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AT601" s="85"/>
      <c r="AU601" s="85"/>
      <c r="AV601" s="83"/>
      <c r="AW601" s="83"/>
      <c r="AX601" s="83"/>
      <c r="AY601" s="83"/>
      <c r="AZ601" s="83"/>
      <c r="BA601" s="83"/>
      <c r="BB601" s="83"/>
      <c r="BC601" s="83"/>
      <c r="BD601" s="83"/>
      <c r="BE601" s="83"/>
      <c r="BF601" s="83"/>
      <c r="BG601" s="83"/>
      <c r="BH601" s="83"/>
      <c r="BI601" s="83"/>
      <c r="BJ601" s="83"/>
      <c r="BK601" s="83"/>
      <c r="BL601" s="83"/>
      <c r="BM601" s="83"/>
      <c r="BN601" s="83"/>
      <c r="BO601" s="83"/>
      <c r="BP601" s="83"/>
      <c r="BQ601" s="83"/>
      <c r="BR601" s="83"/>
      <c r="BS601" s="83"/>
      <c r="BT601" s="83"/>
      <c r="BU601" s="83"/>
      <c r="BV601" s="83"/>
      <c r="BW601" s="83"/>
      <c r="BX601" s="83"/>
      <c r="BY601" s="83"/>
      <c r="BZ601" s="83"/>
      <c r="CA601" s="83"/>
      <c r="CB601" s="83"/>
      <c r="CC601" s="83"/>
      <c r="CD601" s="83"/>
      <c r="CE601" s="83"/>
      <c r="CF601" s="83"/>
      <c r="CG601" s="83"/>
      <c r="CH601" s="83"/>
      <c r="CI601" s="83"/>
      <c r="CJ601" s="83"/>
      <c r="CK601" s="83"/>
      <c r="CL601" s="83"/>
      <c r="CM601" s="83"/>
      <c r="CN601" s="83"/>
      <c r="CO601" s="83"/>
      <c r="CP601" s="83"/>
      <c r="CQ601" s="83"/>
      <c r="CR601" s="83"/>
      <c r="CS601" s="83"/>
      <c r="CT601" s="83"/>
      <c r="CU601" s="83"/>
      <c r="CV601" s="83"/>
      <c r="CW601" s="83"/>
      <c r="CX601" s="83"/>
      <c r="CY601" s="83"/>
      <c r="CZ601" s="83"/>
      <c r="DA601" s="83"/>
      <c r="DB601" s="83"/>
      <c r="DC601" s="83"/>
      <c r="DD601" s="134"/>
      <c r="DE601" s="134"/>
      <c r="DF601" s="134"/>
      <c r="DG601" s="134"/>
      <c r="DH601" s="56"/>
      <c r="DI601" s="56"/>
      <c r="DJ601" s="56"/>
      <c r="DK601" s="56"/>
      <c r="DL601" s="56"/>
    </row>
    <row r="602" spans="1:116" s="31" customFormat="1" ht="23.25" customHeight="1" thickBot="1" x14ac:dyDescent="0.35">
      <c r="A602" s="39"/>
      <c r="C602" s="8"/>
      <c r="D602" s="8"/>
      <c r="E602" s="42"/>
      <c r="F602" s="42"/>
      <c r="I602" s="86"/>
      <c r="J602" s="44" t="s">
        <v>24</v>
      </c>
      <c r="K602" s="18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F602" s="102" t="s">
        <v>414</v>
      </c>
      <c r="AG602" s="101" t="s">
        <v>385</v>
      </c>
      <c r="AH602" s="85"/>
      <c r="AI602" s="85" t="s">
        <v>415</v>
      </c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3"/>
      <c r="AW602" s="83"/>
      <c r="AX602" s="83"/>
      <c r="AY602" s="83"/>
      <c r="AZ602" s="83"/>
      <c r="BA602" s="83"/>
      <c r="BB602" s="83"/>
      <c r="BC602" s="83"/>
      <c r="BD602" s="83"/>
      <c r="BE602" s="83"/>
      <c r="BF602" s="83"/>
      <c r="BG602" s="83"/>
      <c r="BH602" s="83"/>
      <c r="BI602" s="83"/>
      <c r="BJ602" s="83"/>
      <c r="BK602" s="83"/>
      <c r="BL602" s="83"/>
      <c r="BM602" s="83"/>
      <c r="BN602" s="83"/>
      <c r="BO602" s="83"/>
      <c r="BP602" s="83"/>
      <c r="BQ602" s="83"/>
      <c r="BR602" s="83"/>
      <c r="BS602" s="83"/>
      <c r="BT602" s="83"/>
      <c r="BU602" s="83"/>
      <c r="BV602" s="83"/>
      <c r="BW602" s="83"/>
      <c r="BX602" s="83"/>
      <c r="BY602" s="83"/>
      <c r="BZ602" s="83"/>
      <c r="CA602" s="83"/>
      <c r="CB602" s="83"/>
      <c r="CC602" s="83"/>
      <c r="CD602" s="83"/>
      <c r="CE602" s="83"/>
      <c r="CF602" s="83"/>
      <c r="CG602" s="83"/>
      <c r="CH602" s="83"/>
      <c r="CI602" s="83"/>
      <c r="CJ602" s="83"/>
      <c r="CK602" s="83"/>
      <c r="CL602" s="83"/>
      <c r="CM602" s="83"/>
      <c r="CN602" s="83"/>
      <c r="CO602" s="83"/>
      <c r="CP602" s="83"/>
      <c r="CQ602" s="83"/>
      <c r="CR602" s="83"/>
      <c r="CS602" s="83"/>
      <c r="CT602" s="83"/>
      <c r="CU602" s="83"/>
      <c r="CV602" s="83"/>
      <c r="CW602" s="83"/>
      <c r="CX602" s="83"/>
      <c r="CY602" s="83"/>
      <c r="CZ602" s="83"/>
      <c r="DA602" s="83"/>
      <c r="DB602" s="83"/>
      <c r="DC602" s="83"/>
      <c r="DD602" s="134"/>
      <c r="DE602" s="134"/>
      <c r="DF602" s="134"/>
      <c r="DG602" s="134"/>
      <c r="DH602" s="56"/>
      <c r="DI602" s="56"/>
      <c r="DJ602" s="56"/>
      <c r="DK602" s="56"/>
      <c r="DL602" s="56"/>
    </row>
    <row r="603" spans="1:116" s="31" customFormat="1" ht="23.25" customHeight="1" thickTop="1" thickBot="1" x14ac:dyDescent="0.35">
      <c r="A603" s="39"/>
      <c r="B603" s="42"/>
      <c r="C603" s="8"/>
      <c r="D603" s="8"/>
      <c r="E603" s="42"/>
      <c r="F603" s="42"/>
      <c r="G603" s="43"/>
      <c r="H603" s="70"/>
      <c r="I603" s="87"/>
      <c r="J603" s="44"/>
      <c r="K603" s="18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F603" s="102">
        <v>187</v>
      </c>
      <c r="AG603" s="121" t="s">
        <v>29</v>
      </c>
      <c r="AH603" s="100">
        <v>0.62</v>
      </c>
      <c r="AI603" s="102">
        <v>116</v>
      </c>
      <c r="AJ603" s="102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3"/>
      <c r="AW603" s="83"/>
      <c r="AX603" s="83"/>
      <c r="AY603" s="83"/>
      <c r="AZ603" s="83"/>
      <c r="BA603" s="83"/>
      <c r="BB603" s="83"/>
      <c r="BC603" s="83"/>
      <c r="BD603" s="83"/>
      <c r="BE603" s="83"/>
      <c r="BF603" s="83"/>
      <c r="BG603" s="83"/>
      <c r="BH603" s="83"/>
      <c r="BI603" s="83"/>
      <c r="BJ603" s="83"/>
      <c r="BK603" s="83"/>
      <c r="BL603" s="83"/>
      <c r="BM603" s="83"/>
      <c r="BN603" s="83"/>
      <c r="BO603" s="83"/>
      <c r="BP603" s="83"/>
      <c r="BQ603" s="83"/>
      <c r="BR603" s="83"/>
      <c r="BS603" s="83"/>
      <c r="BT603" s="83"/>
      <c r="BU603" s="83"/>
      <c r="BV603" s="83"/>
      <c r="BW603" s="83"/>
      <c r="BX603" s="83"/>
      <c r="BY603" s="83"/>
      <c r="BZ603" s="83"/>
      <c r="CA603" s="83"/>
      <c r="CB603" s="83"/>
      <c r="CC603" s="83"/>
      <c r="CD603" s="83"/>
      <c r="CE603" s="83"/>
      <c r="CF603" s="83"/>
      <c r="CG603" s="83"/>
      <c r="CH603" s="83"/>
      <c r="CI603" s="83"/>
      <c r="CJ603" s="83"/>
      <c r="CK603" s="83"/>
      <c r="CL603" s="83"/>
      <c r="CM603" s="83"/>
      <c r="CN603" s="83"/>
      <c r="CO603" s="83"/>
      <c r="CP603" s="83"/>
      <c r="CQ603" s="83"/>
      <c r="CR603" s="83"/>
      <c r="CS603" s="83"/>
      <c r="CT603" s="83"/>
      <c r="CU603" s="83"/>
      <c r="CV603" s="83"/>
      <c r="CW603" s="83"/>
      <c r="CX603" s="83"/>
      <c r="CY603" s="83"/>
      <c r="CZ603" s="83"/>
      <c r="DA603" s="83"/>
      <c r="DB603" s="83"/>
      <c r="DC603" s="83"/>
      <c r="DD603" s="134"/>
      <c r="DE603" s="134"/>
      <c r="DF603" s="134"/>
      <c r="DG603" s="134"/>
      <c r="DH603" s="56"/>
      <c r="DI603" s="56"/>
      <c r="DJ603" s="56"/>
      <c r="DK603" s="56"/>
      <c r="DL603" s="56"/>
    </row>
    <row r="604" spans="1:116" s="31" customFormat="1" ht="23.25" customHeight="1" thickTop="1" thickBot="1" x14ac:dyDescent="0.35">
      <c r="A604" s="39"/>
      <c r="B604" s="42"/>
      <c r="C604" s="8"/>
      <c r="D604" s="8"/>
      <c r="E604" s="42"/>
      <c r="F604" s="42"/>
      <c r="G604" s="43"/>
      <c r="H604" s="70"/>
      <c r="I604" s="87"/>
      <c r="J604" s="44"/>
      <c r="K604" s="18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F604" s="102" t="s">
        <v>24</v>
      </c>
      <c r="AG604" s="121" t="s">
        <v>38</v>
      </c>
      <c r="AH604" s="100" t="s">
        <v>24</v>
      </c>
      <c r="AI604" s="102" t="s">
        <v>24</v>
      </c>
      <c r="AJ604" s="102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3"/>
      <c r="AW604" s="83"/>
      <c r="AX604" s="83"/>
      <c r="AY604" s="83"/>
      <c r="AZ604" s="83"/>
      <c r="BA604" s="83"/>
      <c r="BB604" s="83"/>
      <c r="BC604" s="83"/>
      <c r="BD604" s="83"/>
      <c r="BE604" s="83"/>
      <c r="BF604" s="83"/>
      <c r="BG604" s="83"/>
      <c r="BH604" s="83"/>
      <c r="BI604" s="83"/>
      <c r="BJ604" s="83"/>
      <c r="BK604" s="83"/>
      <c r="BL604" s="83"/>
      <c r="BM604" s="83"/>
      <c r="BN604" s="83"/>
      <c r="BO604" s="83"/>
      <c r="BP604" s="83"/>
      <c r="BQ604" s="83"/>
      <c r="BR604" s="83"/>
      <c r="BS604" s="83"/>
      <c r="BT604" s="83"/>
      <c r="BU604" s="83"/>
      <c r="BV604" s="83"/>
      <c r="BW604" s="83"/>
      <c r="BX604" s="83"/>
      <c r="BY604" s="83"/>
      <c r="BZ604" s="83"/>
      <c r="CA604" s="83"/>
      <c r="CB604" s="83"/>
      <c r="CC604" s="83"/>
      <c r="CD604" s="83"/>
      <c r="CE604" s="83"/>
      <c r="CF604" s="83"/>
      <c r="CG604" s="83"/>
      <c r="CH604" s="83"/>
      <c r="CI604" s="83"/>
      <c r="CJ604" s="83"/>
      <c r="CK604" s="83"/>
      <c r="CL604" s="83"/>
      <c r="CM604" s="83"/>
      <c r="CN604" s="83"/>
      <c r="CO604" s="83"/>
      <c r="CP604" s="83"/>
      <c r="CQ604" s="83"/>
      <c r="CR604" s="83"/>
      <c r="CS604" s="83"/>
      <c r="CT604" s="83"/>
      <c r="CU604" s="83"/>
      <c r="CV604" s="83"/>
      <c r="CW604" s="83"/>
      <c r="CX604" s="83"/>
      <c r="CY604" s="83"/>
      <c r="CZ604" s="83"/>
      <c r="DA604" s="83"/>
      <c r="DB604" s="83"/>
      <c r="DC604" s="83"/>
      <c r="DD604" s="134"/>
      <c r="DE604" s="134"/>
      <c r="DF604" s="134"/>
      <c r="DG604" s="134"/>
      <c r="DH604" s="56"/>
      <c r="DI604" s="56"/>
      <c r="DJ604" s="56"/>
      <c r="DK604" s="56"/>
      <c r="DL604" s="56"/>
    </row>
    <row r="605" spans="1:116" s="31" customFormat="1" ht="23.25" customHeight="1" thickTop="1" thickBot="1" x14ac:dyDescent="0.35">
      <c r="A605" s="39"/>
      <c r="B605" s="42"/>
      <c r="C605" s="8"/>
      <c r="D605" s="8"/>
      <c r="E605" s="42"/>
      <c r="F605" s="42"/>
      <c r="G605" s="43"/>
      <c r="H605" s="70"/>
      <c r="I605" s="44"/>
      <c r="J605" s="44"/>
      <c r="K605" s="18"/>
      <c r="L605" s="20"/>
      <c r="M605" s="20"/>
      <c r="N605" s="20" t="s">
        <v>432</v>
      </c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F605" s="102">
        <v>154</v>
      </c>
      <c r="AG605" s="121" t="s">
        <v>41</v>
      </c>
      <c r="AH605" s="100">
        <v>0.62</v>
      </c>
      <c r="AI605" s="102">
        <v>95</v>
      </c>
      <c r="AJ605" s="102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3"/>
      <c r="AW605" s="83"/>
      <c r="AX605" s="83"/>
      <c r="AY605" s="83"/>
      <c r="AZ605" s="83"/>
      <c r="BA605" s="83"/>
      <c r="BB605" s="83"/>
      <c r="BC605" s="83"/>
      <c r="BD605" s="83"/>
      <c r="BE605" s="83"/>
      <c r="BF605" s="83"/>
      <c r="BG605" s="83"/>
      <c r="BH605" s="83"/>
      <c r="BI605" s="83"/>
      <c r="BJ605" s="83"/>
      <c r="BK605" s="83"/>
      <c r="BL605" s="83"/>
      <c r="BM605" s="83"/>
      <c r="BN605" s="83"/>
      <c r="BO605" s="83"/>
      <c r="BP605" s="83"/>
      <c r="BQ605" s="83"/>
      <c r="BR605" s="83"/>
      <c r="BS605" s="83"/>
      <c r="BT605" s="83"/>
      <c r="BU605" s="83"/>
      <c r="BV605" s="83"/>
      <c r="BW605" s="83"/>
      <c r="BX605" s="83"/>
      <c r="BY605" s="83"/>
      <c r="BZ605" s="83"/>
      <c r="CA605" s="83"/>
      <c r="CB605" s="83"/>
      <c r="CC605" s="83"/>
      <c r="CD605" s="83"/>
      <c r="CE605" s="83"/>
      <c r="CF605" s="83"/>
      <c r="CG605" s="83"/>
      <c r="CH605" s="83"/>
      <c r="CI605" s="83"/>
      <c r="CJ605" s="83"/>
      <c r="CK605" s="83"/>
      <c r="CL605" s="83"/>
      <c r="CM605" s="83"/>
      <c r="CN605" s="83"/>
      <c r="CO605" s="83"/>
      <c r="CP605" s="83"/>
      <c r="CQ605" s="83"/>
      <c r="CR605" s="83"/>
      <c r="CS605" s="83"/>
      <c r="CT605" s="83"/>
      <c r="CU605" s="83"/>
      <c r="CV605" s="83"/>
      <c r="CW605" s="83"/>
      <c r="CX605" s="83"/>
      <c r="CY605" s="83"/>
      <c r="CZ605" s="83"/>
      <c r="DA605" s="83"/>
      <c r="DB605" s="83"/>
      <c r="DC605" s="83"/>
      <c r="DD605" s="134"/>
      <c r="DE605" s="134"/>
      <c r="DF605" s="134"/>
      <c r="DG605" s="134"/>
      <c r="DH605" s="56"/>
      <c r="DI605" s="56"/>
      <c r="DJ605" s="56"/>
      <c r="DK605" s="56"/>
      <c r="DL605" s="56"/>
    </row>
    <row r="606" spans="1:116" s="31" customFormat="1" ht="23.25" customHeight="1" thickTop="1" thickBot="1" x14ac:dyDescent="0.35">
      <c r="A606" s="39"/>
      <c r="B606" s="8"/>
      <c r="C606" s="8"/>
      <c r="D606" s="8"/>
      <c r="E606" s="8"/>
      <c r="F606" s="50" t="s">
        <v>24</v>
      </c>
      <c r="G606" s="14"/>
      <c r="H606" s="59"/>
      <c r="I606" s="18"/>
      <c r="J606" s="18"/>
      <c r="K606" s="104" t="s">
        <v>452</v>
      </c>
      <c r="L606" s="20" t="s">
        <v>3</v>
      </c>
      <c r="M606" s="20" t="s">
        <v>2</v>
      </c>
      <c r="N606" s="20" t="s">
        <v>4</v>
      </c>
      <c r="O606" s="20" t="s">
        <v>5</v>
      </c>
      <c r="P606" s="20" t="s">
        <v>6</v>
      </c>
      <c r="Q606" s="20" t="s">
        <v>7</v>
      </c>
      <c r="R606" s="20" t="s">
        <v>8</v>
      </c>
      <c r="S606" s="20" t="s">
        <v>9</v>
      </c>
      <c r="T606" s="20" t="s">
        <v>10</v>
      </c>
      <c r="U606" s="20" t="s">
        <v>0</v>
      </c>
      <c r="V606" s="20" t="s">
        <v>21</v>
      </c>
      <c r="W606" s="20" t="s">
        <v>23</v>
      </c>
      <c r="X606" s="20" t="s">
        <v>25</v>
      </c>
      <c r="Y606" s="20" t="s">
        <v>26</v>
      </c>
      <c r="Z606" s="22" t="s">
        <v>170</v>
      </c>
      <c r="AA606" s="142" t="s">
        <v>543</v>
      </c>
      <c r="AB606" s="142" t="s">
        <v>598</v>
      </c>
      <c r="AC606" s="142" t="s">
        <v>599</v>
      </c>
      <c r="AD606" s="103" t="s">
        <v>16</v>
      </c>
      <c r="AF606" s="102">
        <v>23</v>
      </c>
      <c r="AG606" s="121" t="s">
        <v>502</v>
      </c>
      <c r="AH606" s="100">
        <v>0.7</v>
      </c>
      <c r="AI606" s="102">
        <v>16</v>
      </c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3"/>
      <c r="AW606" s="83"/>
      <c r="AX606" s="83"/>
      <c r="AY606" s="83"/>
      <c r="AZ606" s="83"/>
      <c r="BA606" s="83"/>
      <c r="BB606" s="83"/>
      <c r="BC606" s="83"/>
      <c r="BD606" s="83"/>
      <c r="BE606" s="83"/>
      <c r="BF606" s="83"/>
      <c r="BG606" s="83"/>
      <c r="BH606" s="83"/>
      <c r="BI606" s="83"/>
      <c r="BJ606" s="83"/>
      <c r="BK606" s="83"/>
      <c r="BL606" s="83"/>
      <c r="BM606" s="83"/>
      <c r="BN606" s="83"/>
      <c r="BO606" s="83"/>
      <c r="BP606" s="83"/>
      <c r="BQ606" s="83"/>
      <c r="BR606" s="83"/>
      <c r="BS606" s="83"/>
      <c r="BT606" s="83"/>
      <c r="BU606" s="83"/>
      <c r="BV606" s="83"/>
      <c r="BW606" s="83"/>
      <c r="BX606" s="83"/>
      <c r="BY606" s="83"/>
      <c r="BZ606" s="83"/>
      <c r="CA606" s="83"/>
      <c r="CB606" s="83"/>
      <c r="CC606" s="83"/>
      <c r="CD606" s="83"/>
      <c r="CE606" s="83"/>
      <c r="CF606" s="83"/>
      <c r="CG606" s="83"/>
      <c r="CH606" s="83"/>
      <c r="CI606" s="83"/>
      <c r="CJ606" s="83"/>
      <c r="CK606" s="83"/>
      <c r="CL606" s="83"/>
      <c r="CM606" s="83"/>
      <c r="CN606" s="83"/>
      <c r="CO606" s="83"/>
      <c r="CP606" s="83"/>
      <c r="CQ606" s="83"/>
      <c r="CR606" s="83"/>
      <c r="CS606" s="83"/>
      <c r="CT606" s="83"/>
      <c r="CU606" s="83"/>
      <c r="CV606" s="83"/>
      <c r="CW606" s="83"/>
      <c r="CX606" s="83"/>
      <c r="CY606" s="83"/>
      <c r="CZ606" s="83"/>
      <c r="DA606" s="83"/>
      <c r="DB606" s="83"/>
      <c r="DC606" s="83"/>
      <c r="DD606" s="134"/>
      <c r="DE606" s="134"/>
      <c r="DF606" s="134"/>
      <c r="DG606" s="134"/>
      <c r="DH606" s="56"/>
      <c r="DI606" s="56"/>
      <c r="DJ606" s="56"/>
      <c r="DK606" s="56"/>
      <c r="DL606" s="56"/>
    </row>
    <row r="607" spans="1:116" s="31" customFormat="1" ht="25.5" customHeight="1" thickTop="1" x14ac:dyDescent="0.3">
      <c r="A607" s="94"/>
      <c r="B607" s="8"/>
      <c r="C607" s="8"/>
      <c r="D607" s="8"/>
      <c r="E607" s="8"/>
      <c r="F607" s="50" t="s">
        <v>24</v>
      </c>
      <c r="G607" s="14"/>
      <c r="H607" s="59"/>
      <c r="I607" s="18"/>
      <c r="J607" s="18"/>
      <c r="K607" s="18"/>
      <c r="L607" s="103">
        <v>162.75</v>
      </c>
      <c r="M607" s="20">
        <v>-1.5</v>
      </c>
      <c r="N607" s="103">
        <v>117.25</v>
      </c>
      <c r="O607" s="20">
        <v>-93.75</v>
      </c>
      <c r="P607" s="20">
        <v>-68</v>
      </c>
      <c r="Q607" s="103">
        <v>187</v>
      </c>
      <c r="R607" s="103">
        <v>135.25</v>
      </c>
      <c r="S607" s="103">
        <v>122.5</v>
      </c>
      <c r="T607" s="103">
        <v>5.5</v>
      </c>
      <c r="U607" s="103">
        <v>12.25</v>
      </c>
      <c r="V607" s="103">
        <v>270.5</v>
      </c>
      <c r="W607" s="103">
        <v>73</v>
      </c>
      <c r="X607" s="103">
        <v>2.75</v>
      </c>
      <c r="Y607" s="103">
        <v>11.5</v>
      </c>
      <c r="Z607" s="20" t="s">
        <v>715</v>
      </c>
      <c r="AA607" s="20" t="s">
        <v>715</v>
      </c>
      <c r="AB607" s="20" t="s">
        <v>715</v>
      </c>
      <c r="AC607" s="20" t="s">
        <v>715</v>
      </c>
      <c r="AD607" s="143">
        <f>+SUM(L607:AC607)</f>
        <v>937</v>
      </c>
      <c r="AE607" s="102"/>
      <c r="AF607" s="102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3"/>
      <c r="AW607" s="83"/>
      <c r="AX607" s="83"/>
      <c r="AY607" s="83"/>
      <c r="AZ607" s="83"/>
      <c r="BA607" s="83"/>
      <c r="BB607" s="83"/>
      <c r="BC607" s="83"/>
      <c r="BD607" s="83"/>
      <c r="BE607" s="83"/>
      <c r="BF607" s="83"/>
      <c r="BG607" s="83"/>
      <c r="BH607" s="83"/>
      <c r="BI607" s="83"/>
      <c r="BJ607" s="83"/>
      <c r="BK607" s="83"/>
      <c r="BL607" s="83"/>
      <c r="BM607" s="83"/>
      <c r="BN607" s="83"/>
      <c r="BO607" s="83"/>
      <c r="BP607" s="83"/>
      <c r="BQ607" s="83"/>
      <c r="BR607" s="83"/>
      <c r="BS607" s="83"/>
      <c r="BT607" s="83"/>
      <c r="BU607" s="83"/>
      <c r="BV607" s="83"/>
      <c r="BW607" s="83"/>
      <c r="BX607" s="83"/>
      <c r="BY607" s="83"/>
      <c r="BZ607" s="83"/>
      <c r="CA607" s="83"/>
      <c r="CB607" s="83"/>
      <c r="CC607" s="83"/>
      <c r="CD607" s="83"/>
      <c r="CE607" s="83"/>
      <c r="CF607" s="83"/>
      <c r="CG607" s="83"/>
      <c r="CH607" s="83"/>
      <c r="CI607" s="83"/>
      <c r="CJ607" s="83"/>
      <c r="CK607" s="83"/>
      <c r="CL607" s="83"/>
      <c r="CM607" s="83"/>
      <c r="CN607" s="83"/>
      <c r="CO607" s="83"/>
      <c r="CP607" s="83"/>
      <c r="CQ607" s="83"/>
      <c r="CR607" s="83"/>
      <c r="CS607" s="83"/>
      <c r="CT607" s="83"/>
      <c r="CU607" s="83"/>
      <c r="CV607" s="83"/>
      <c r="CW607" s="83"/>
      <c r="CX607" s="83"/>
      <c r="CY607" s="83"/>
      <c r="CZ607" s="83"/>
      <c r="DA607" s="83"/>
      <c r="DB607" s="83"/>
      <c r="DC607" s="83"/>
      <c r="DD607" s="134"/>
      <c r="DE607" s="134"/>
      <c r="DF607" s="134"/>
      <c r="DG607" s="134"/>
      <c r="DH607" s="56"/>
      <c r="DI607" s="56"/>
      <c r="DJ607" s="56"/>
      <c r="DK607" s="56"/>
      <c r="DL607" s="56"/>
    </row>
    <row r="608" spans="1:116" s="31" customFormat="1" ht="45.75" hidden="1" customHeight="1" x14ac:dyDescent="0.3">
      <c r="A608" s="39"/>
      <c r="B608" s="8"/>
      <c r="C608" s="8"/>
      <c r="D608" s="8"/>
      <c r="E608" s="8"/>
      <c r="F608" s="8"/>
      <c r="G608" s="14"/>
      <c r="H608" s="59"/>
      <c r="I608" s="18"/>
      <c r="J608" s="18"/>
      <c r="K608" s="18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144"/>
      <c r="AE608" s="102"/>
      <c r="AF608" s="102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3"/>
      <c r="AW608" s="83"/>
      <c r="AX608" s="83"/>
      <c r="AY608" s="83"/>
      <c r="AZ608" s="83"/>
      <c r="BA608" s="83"/>
      <c r="BB608" s="83"/>
      <c r="BC608" s="83"/>
      <c r="BD608" s="83"/>
      <c r="BE608" s="83"/>
      <c r="BF608" s="83"/>
      <c r="BG608" s="83"/>
      <c r="BH608" s="83"/>
      <c r="BI608" s="83"/>
      <c r="BJ608" s="83"/>
      <c r="BK608" s="83"/>
      <c r="BL608" s="83"/>
      <c r="BM608" s="83"/>
      <c r="BN608" s="83"/>
      <c r="BO608" s="83"/>
      <c r="BP608" s="83"/>
      <c r="BQ608" s="83"/>
      <c r="BR608" s="83"/>
      <c r="BS608" s="83"/>
      <c r="BT608" s="83"/>
      <c r="BU608" s="83"/>
      <c r="BV608" s="83"/>
      <c r="BW608" s="83"/>
      <c r="BX608" s="83"/>
      <c r="BY608" s="83"/>
      <c r="BZ608" s="83"/>
      <c r="CA608" s="83"/>
      <c r="CB608" s="83"/>
      <c r="CC608" s="83"/>
      <c r="CD608" s="83"/>
      <c r="CE608" s="83"/>
      <c r="CF608" s="83"/>
      <c r="CG608" s="83"/>
      <c r="CH608" s="83"/>
      <c r="CI608" s="83"/>
      <c r="CJ608" s="83"/>
      <c r="CK608" s="83"/>
      <c r="CL608" s="83"/>
      <c r="CM608" s="83"/>
      <c r="CN608" s="83"/>
      <c r="CO608" s="83"/>
      <c r="CP608" s="83"/>
      <c r="CQ608" s="83"/>
      <c r="CR608" s="83"/>
      <c r="CS608" s="83"/>
      <c r="CT608" s="83"/>
      <c r="CU608" s="83"/>
      <c r="CV608" s="83"/>
      <c r="CW608" s="83"/>
      <c r="CX608" s="83"/>
      <c r="CY608" s="83"/>
      <c r="CZ608" s="83"/>
      <c r="DA608" s="83"/>
      <c r="DB608" s="83"/>
      <c r="DC608" s="83"/>
      <c r="DD608" s="134"/>
      <c r="DE608" s="134"/>
      <c r="DF608" s="134"/>
      <c r="DG608" s="134"/>
      <c r="DH608" s="56"/>
      <c r="DI608" s="56"/>
      <c r="DJ608" s="56"/>
      <c r="DK608" s="56"/>
      <c r="DL608" s="56"/>
    </row>
    <row r="609" spans="1:116" s="31" customFormat="1" ht="23.25" customHeight="1" x14ac:dyDescent="0.3">
      <c r="A609" s="39"/>
      <c r="B609" s="8"/>
      <c r="C609" s="50"/>
      <c r="D609" s="8"/>
      <c r="E609" s="8"/>
      <c r="F609" s="8"/>
      <c r="G609" s="14"/>
      <c r="H609" s="59"/>
      <c r="I609" s="18"/>
      <c r="J609" s="18"/>
      <c r="K609" s="18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144"/>
      <c r="AE609" s="102"/>
      <c r="AF609" s="102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3"/>
      <c r="AW609" s="83"/>
      <c r="AX609" s="83"/>
      <c r="AY609" s="83"/>
      <c r="AZ609" s="83"/>
      <c r="BA609" s="83"/>
      <c r="BB609" s="83"/>
      <c r="BC609" s="83"/>
      <c r="BD609" s="83"/>
      <c r="BE609" s="83"/>
      <c r="BF609" s="83"/>
      <c r="BG609" s="83"/>
      <c r="BH609" s="83"/>
      <c r="BI609" s="83"/>
      <c r="BJ609" s="83"/>
      <c r="BK609" s="83"/>
      <c r="BL609" s="83"/>
      <c r="BM609" s="83"/>
      <c r="BN609" s="83"/>
      <c r="BO609" s="83"/>
      <c r="BP609" s="83"/>
      <c r="BQ609" s="83"/>
      <c r="BR609" s="83"/>
      <c r="BS609" s="83"/>
      <c r="BT609" s="83"/>
      <c r="BU609" s="83"/>
      <c r="BV609" s="83"/>
      <c r="BW609" s="83"/>
      <c r="BX609" s="83"/>
      <c r="BY609" s="83"/>
      <c r="BZ609" s="83"/>
      <c r="CA609" s="83"/>
      <c r="CB609" s="83"/>
      <c r="CC609" s="83"/>
      <c r="CD609" s="83"/>
      <c r="CE609" s="83"/>
      <c r="CF609" s="83"/>
      <c r="CG609" s="83"/>
      <c r="CH609" s="83"/>
      <c r="CI609" s="83"/>
      <c r="CJ609" s="83"/>
      <c r="CK609" s="83"/>
      <c r="CL609" s="83"/>
      <c r="CM609" s="83"/>
      <c r="CN609" s="83"/>
      <c r="CO609" s="83"/>
      <c r="CP609" s="83"/>
      <c r="CQ609" s="83"/>
      <c r="CR609" s="83"/>
      <c r="CS609" s="83"/>
      <c r="CT609" s="83"/>
      <c r="CU609" s="83"/>
      <c r="CV609" s="83"/>
      <c r="CW609" s="83"/>
      <c r="CX609" s="83"/>
      <c r="CY609" s="83"/>
      <c r="CZ609" s="83"/>
      <c r="DA609" s="83"/>
      <c r="DB609" s="83"/>
      <c r="DC609" s="83"/>
      <c r="DD609" s="134"/>
      <c r="DE609" s="134"/>
      <c r="DF609" s="134"/>
      <c r="DG609" s="134"/>
      <c r="DH609" s="56"/>
      <c r="DI609" s="56"/>
      <c r="DJ609" s="56"/>
      <c r="DK609" s="56"/>
      <c r="DL609" s="56"/>
    </row>
    <row r="610" spans="1:116" s="31" customFormat="1" ht="23.25" customHeight="1" x14ac:dyDescent="0.3">
      <c r="A610" s="39"/>
      <c r="B610" s="8"/>
      <c r="C610" s="50"/>
      <c r="D610" s="8"/>
      <c r="E610" s="8"/>
      <c r="F610" s="8"/>
      <c r="G610" s="14"/>
      <c r="H610" s="59"/>
      <c r="I610" s="18"/>
      <c r="J610" s="18"/>
      <c r="K610" s="18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144"/>
      <c r="AE610" s="102"/>
      <c r="AF610" s="102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3"/>
      <c r="AW610" s="83"/>
      <c r="AX610" s="83"/>
      <c r="AY610" s="83"/>
      <c r="AZ610" s="83"/>
      <c r="BA610" s="83"/>
      <c r="BB610" s="83"/>
      <c r="BC610" s="83"/>
      <c r="BD610" s="83"/>
      <c r="BE610" s="83"/>
      <c r="BF610" s="83"/>
      <c r="BG610" s="83"/>
      <c r="BH610" s="83"/>
      <c r="BI610" s="83"/>
      <c r="BJ610" s="83"/>
      <c r="BK610" s="83"/>
      <c r="BL610" s="83"/>
      <c r="BM610" s="83"/>
      <c r="BN610" s="83"/>
      <c r="BO610" s="83"/>
      <c r="BP610" s="83"/>
      <c r="BQ610" s="83"/>
      <c r="BR610" s="83"/>
      <c r="BS610" s="83"/>
      <c r="BT610" s="83"/>
      <c r="BU610" s="83"/>
      <c r="BV610" s="83"/>
      <c r="BW610" s="83"/>
      <c r="BX610" s="83"/>
      <c r="BY610" s="83"/>
      <c r="BZ610" s="83"/>
      <c r="CA610" s="83"/>
      <c r="CB610" s="83"/>
      <c r="CC610" s="83"/>
      <c r="CD610" s="83"/>
      <c r="CE610" s="83"/>
      <c r="CF610" s="83"/>
      <c r="CG610" s="83"/>
      <c r="CH610" s="83"/>
      <c r="CI610" s="83"/>
      <c r="CJ610" s="83"/>
      <c r="CK610" s="83"/>
      <c r="CL610" s="83"/>
      <c r="CM610" s="83"/>
      <c r="CN610" s="83"/>
      <c r="CO610" s="83"/>
      <c r="CP610" s="83"/>
      <c r="CQ610" s="83"/>
      <c r="CR610" s="83"/>
      <c r="CS610" s="83"/>
      <c r="CT610" s="83"/>
      <c r="CU610" s="83"/>
      <c r="CV610" s="83"/>
      <c r="CW610" s="83"/>
      <c r="CX610" s="83"/>
      <c r="CY610" s="83"/>
      <c r="CZ610" s="83"/>
      <c r="DA610" s="83"/>
      <c r="DB610" s="83"/>
      <c r="DC610" s="83"/>
      <c r="DD610" s="134"/>
      <c r="DE610" s="134"/>
      <c r="DF610" s="134"/>
      <c r="DG610" s="134"/>
      <c r="DH610" s="56"/>
      <c r="DI610" s="56"/>
      <c r="DJ610" s="56"/>
      <c r="DK610" s="56"/>
      <c r="DL610" s="56"/>
    </row>
    <row r="611" spans="1:116" s="31" customFormat="1" ht="23.25" customHeight="1" x14ac:dyDescent="0.3">
      <c r="A611" s="39"/>
      <c r="B611" s="8"/>
      <c r="C611" s="8"/>
      <c r="D611" s="8"/>
      <c r="E611" s="8"/>
      <c r="F611" s="8"/>
      <c r="G611" s="14"/>
      <c r="H611" s="59"/>
      <c r="I611" s="18"/>
      <c r="J611" s="18"/>
      <c r="K611" s="104" t="s">
        <v>454</v>
      </c>
      <c r="L611" s="20" t="s">
        <v>3</v>
      </c>
      <c r="M611" s="20" t="s">
        <v>2</v>
      </c>
      <c r="N611" s="20" t="s">
        <v>4</v>
      </c>
      <c r="O611" s="20" t="s">
        <v>5</v>
      </c>
      <c r="P611" s="20" t="s">
        <v>6</v>
      </c>
      <c r="Q611" s="20" t="s">
        <v>7</v>
      </c>
      <c r="R611" s="20" t="s">
        <v>8</v>
      </c>
      <c r="S611" s="20" t="s">
        <v>9</v>
      </c>
      <c r="T611" s="20" t="s">
        <v>10</v>
      </c>
      <c r="U611" s="20" t="s">
        <v>0</v>
      </c>
      <c r="V611" s="20" t="s">
        <v>21</v>
      </c>
      <c r="W611" s="20" t="s">
        <v>23</v>
      </c>
      <c r="X611" s="20" t="s">
        <v>25</v>
      </c>
      <c r="Y611" s="20" t="s">
        <v>26</v>
      </c>
      <c r="Z611" s="22" t="s">
        <v>170</v>
      </c>
      <c r="AA611" s="142" t="s">
        <v>543</v>
      </c>
      <c r="AB611" s="142" t="s">
        <v>598</v>
      </c>
      <c r="AC611" s="142" t="s">
        <v>599</v>
      </c>
      <c r="AD611" s="144" t="s">
        <v>24</v>
      </c>
      <c r="AE611" s="102"/>
      <c r="AF611" s="102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3"/>
      <c r="AW611" s="83"/>
      <c r="AX611" s="83"/>
      <c r="AY611" s="83"/>
      <c r="AZ611" s="83"/>
      <c r="BA611" s="83"/>
      <c r="BB611" s="83"/>
      <c r="BC611" s="83"/>
      <c r="BD611" s="83"/>
      <c r="BE611" s="83"/>
      <c r="BF611" s="83"/>
      <c r="BG611" s="83"/>
      <c r="BH611" s="83"/>
      <c r="BI611" s="83"/>
      <c r="BJ611" s="83"/>
      <c r="BK611" s="83"/>
      <c r="BL611" s="83"/>
      <c r="BM611" s="83"/>
      <c r="BN611" s="83"/>
      <c r="BO611" s="83"/>
      <c r="BP611" s="83"/>
      <c r="BQ611" s="83"/>
      <c r="BR611" s="83"/>
      <c r="BS611" s="83"/>
      <c r="BT611" s="83"/>
      <c r="BU611" s="83"/>
      <c r="BV611" s="83"/>
      <c r="BW611" s="83"/>
      <c r="BX611" s="83"/>
      <c r="BY611" s="83"/>
      <c r="BZ611" s="83"/>
      <c r="CA611" s="83"/>
      <c r="CB611" s="83"/>
      <c r="CC611" s="83"/>
      <c r="CD611" s="83"/>
      <c r="CE611" s="83"/>
      <c r="CF611" s="83"/>
      <c r="CG611" s="83"/>
      <c r="CH611" s="83"/>
      <c r="CI611" s="83"/>
      <c r="CJ611" s="83"/>
      <c r="CK611" s="83"/>
      <c r="CL611" s="83"/>
      <c r="CM611" s="83"/>
      <c r="CN611" s="83"/>
      <c r="CO611" s="83"/>
      <c r="CP611" s="83"/>
      <c r="CQ611" s="83"/>
      <c r="CR611" s="83"/>
      <c r="CS611" s="83"/>
      <c r="CT611" s="83"/>
      <c r="CU611" s="83"/>
      <c r="CV611" s="83"/>
      <c r="CW611" s="83"/>
      <c r="CX611" s="83"/>
      <c r="CY611" s="83"/>
      <c r="CZ611" s="83"/>
      <c r="DA611" s="83"/>
      <c r="DB611" s="83"/>
      <c r="DC611" s="83"/>
      <c r="DD611" s="134"/>
      <c r="DE611" s="134"/>
      <c r="DF611" s="134"/>
      <c r="DG611" s="134"/>
      <c r="DH611" s="56"/>
      <c r="DI611" s="56"/>
      <c r="DJ611" s="56"/>
      <c r="DK611" s="56"/>
      <c r="DL611" s="56"/>
    </row>
    <row r="612" spans="1:116" s="31" customFormat="1" ht="28.5" customHeight="1" x14ac:dyDescent="0.3">
      <c r="A612" s="39" t="s">
        <v>24</v>
      </c>
      <c r="B612" s="8"/>
      <c r="C612" s="8"/>
      <c r="D612" s="8"/>
      <c r="E612" s="8"/>
      <c r="F612" s="8"/>
      <c r="G612" s="14"/>
      <c r="H612" s="59"/>
      <c r="I612" s="18"/>
      <c r="J612" s="18"/>
      <c r="K612" s="18"/>
      <c r="L612" s="103">
        <v>30.75</v>
      </c>
      <c r="M612" s="103">
        <v>130.5</v>
      </c>
      <c r="N612" s="20">
        <v>-128.75</v>
      </c>
      <c r="O612" s="103">
        <v>145.5</v>
      </c>
      <c r="P612" s="20">
        <v>-93</v>
      </c>
      <c r="Q612" s="103">
        <v>233.25</v>
      </c>
      <c r="R612" s="103">
        <v>205.75</v>
      </c>
      <c r="S612" s="20">
        <v>-47.75</v>
      </c>
      <c r="T612" s="20">
        <v>-52.5</v>
      </c>
      <c r="U612" s="103">
        <v>42.25</v>
      </c>
      <c r="V612" s="20">
        <v>-2.5</v>
      </c>
      <c r="W612" s="20">
        <v>-78</v>
      </c>
      <c r="X612" s="20">
        <v>-115.5</v>
      </c>
      <c r="Y612" s="20">
        <v>-59.75</v>
      </c>
      <c r="Z612" s="20" t="s">
        <v>715</v>
      </c>
      <c r="AA612" s="20" t="s">
        <v>715</v>
      </c>
      <c r="AB612" s="20" t="s">
        <v>715</v>
      </c>
      <c r="AC612" s="20" t="s">
        <v>715</v>
      </c>
      <c r="AD612" s="146">
        <f>+SUM(L612:AC612)</f>
        <v>210.25</v>
      </c>
      <c r="AE612" s="102"/>
      <c r="AF612" s="102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3"/>
      <c r="AW612" s="83"/>
      <c r="AX612" s="83"/>
      <c r="AY612" s="83"/>
      <c r="AZ612" s="83"/>
      <c r="BA612" s="83"/>
      <c r="BB612" s="83"/>
      <c r="BC612" s="83"/>
      <c r="BD612" s="83"/>
      <c r="BE612" s="83"/>
      <c r="BF612" s="83"/>
      <c r="BG612" s="83"/>
      <c r="BH612" s="83"/>
      <c r="BI612" s="83"/>
      <c r="BJ612" s="83"/>
      <c r="BK612" s="83"/>
      <c r="BL612" s="83"/>
      <c r="BM612" s="83"/>
      <c r="BN612" s="83"/>
      <c r="BO612" s="83"/>
      <c r="BP612" s="83"/>
      <c r="BQ612" s="83"/>
      <c r="BR612" s="83"/>
      <c r="BS612" s="83"/>
      <c r="BT612" s="83"/>
      <c r="BU612" s="83"/>
      <c r="BV612" s="83"/>
      <c r="BW612" s="83"/>
      <c r="BX612" s="83"/>
      <c r="BY612" s="83"/>
      <c r="BZ612" s="83"/>
      <c r="CA612" s="83"/>
      <c r="CB612" s="83"/>
      <c r="CC612" s="83"/>
      <c r="CD612" s="83"/>
      <c r="CE612" s="83"/>
      <c r="CF612" s="83"/>
      <c r="CG612" s="83"/>
      <c r="CH612" s="83"/>
      <c r="CI612" s="83"/>
      <c r="CJ612" s="83"/>
      <c r="CK612" s="83"/>
      <c r="CL612" s="83"/>
      <c r="CM612" s="83"/>
      <c r="CN612" s="83"/>
      <c r="CO612" s="83"/>
      <c r="CP612" s="83"/>
      <c r="CQ612" s="83"/>
      <c r="CR612" s="83"/>
      <c r="CS612" s="83"/>
      <c r="CT612" s="83"/>
      <c r="CU612" s="83"/>
      <c r="CV612" s="83"/>
      <c r="CW612" s="83"/>
      <c r="CX612" s="83"/>
      <c r="CY612" s="83"/>
      <c r="CZ612" s="83"/>
      <c r="DA612" s="83"/>
      <c r="DB612" s="83"/>
      <c r="DC612" s="83"/>
      <c r="DD612" s="134"/>
      <c r="DE612" s="134"/>
      <c r="DF612" s="134"/>
      <c r="DG612" s="134"/>
      <c r="DH612" s="56"/>
      <c r="DI612" s="56"/>
      <c r="DJ612" s="56"/>
      <c r="DK612" s="56"/>
      <c r="DL612" s="56"/>
    </row>
    <row r="613" spans="1:116" s="31" customFormat="1" ht="23.25" customHeight="1" x14ac:dyDescent="0.3">
      <c r="A613" s="9"/>
      <c r="B613" s="8"/>
      <c r="C613" s="8"/>
      <c r="D613" s="8"/>
      <c r="E613" s="8"/>
      <c r="F613" s="8"/>
      <c r="G613" s="14"/>
      <c r="H613" s="59"/>
      <c r="I613" s="18"/>
      <c r="J613" s="18"/>
      <c r="K613" s="18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144"/>
      <c r="AE613" s="102"/>
      <c r="AF613" s="102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  <c r="AV613" s="83"/>
      <c r="AW613" s="83"/>
      <c r="AX613" s="83"/>
      <c r="AY613" s="83"/>
      <c r="AZ613" s="83"/>
      <c r="BA613" s="83"/>
      <c r="BB613" s="83"/>
      <c r="BC613" s="83"/>
      <c r="BD613" s="83"/>
      <c r="BE613" s="83"/>
      <c r="BF613" s="83"/>
      <c r="BG613" s="83"/>
      <c r="BH613" s="83"/>
      <c r="BI613" s="83"/>
      <c r="BJ613" s="83"/>
      <c r="BK613" s="83"/>
      <c r="BL613" s="83"/>
      <c r="BM613" s="83"/>
      <c r="BN613" s="83"/>
      <c r="BO613" s="83"/>
      <c r="BP613" s="83"/>
      <c r="BQ613" s="83"/>
      <c r="BR613" s="83"/>
      <c r="BS613" s="83"/>
      <c r="BT613" s="83"/>
      <c r="BU613" s="83"/>
      <c r="BV613" s="83"/>
      <c r="BW613" s="83"/>
      <c r="BX613" s="83"/>
      <c r="BY613" s="83"/>
      <c r="BZ613" s="83"/>
      <c r="CA613" s="83"/>
      <c r="CB613" s="83"/>
      <c r="CC613" s="83"/>
      <c r="CD613" s="83"/>
      <c r="CE613" s="83"/>
      <c r="CF613" s="83"/>
      <c r="CG613" s="83"/>
      <c r="CH613" s="83"/>
      <c r="CI613" s="83"/>
      <c r="CJ613" s="83"/>
      <c r="CK613" s="83"/>
      <c r="CL613" s="83"/>
      <c r="CM613" s="83"/>
      <c r="CN613" s="83"/>
      <c r="CO613" s="83"/>
      <c r="CP613" s="83"/>
      <c r="CQ613" s="83"/>
      <c r="CR613" s="83"/>
      <c r="CS613" s="83"/>
      <c r="CT613" s="83"/>
      <c r="CU613" s="83"/>
      <c r="CV613" s="83"/>
      <c r="CW613" s="83"/>
      <c r="CX613" s="83"/>
      <c r="CY613" s="83"/>
      <c r="CZ613" s="83"/>
      <c r="DA613" s="83"/>
      <c r="DB613" s="83"/>
      <c r="DC613" s="83"/>
      <c r="DD613" s="134"/>
      <c r="DE613" s="134"/>
      <c r="DF613" s="134"/>
      <c r="DG613" s="134"/>
      <c r="DH613" s="56"/>
      <c r="DI613" s="56"/>
      <c r="DJ613" s="56"/>
      <c r="DK613" s="56"/>
      <c r="DL613" s="56"/>
    </row>
    <row r="614" spans="1:116" s="31" customFormat="1" ht="23.25" customHeight="1" x14ac:dyDescent="0.3">
      <c r="A614" s="9"/>
      <c r="B614" s="8"/>
      <c r="C614" s="8"/>
      <c r="D614" s="8"/>
      <c r="E614" s="8"/>
      <c r="F614" s="8"/>
      <c r="G614" s="14"/>
      <c r="H614" s="59"/>
      <c r="I614" s="18"/>
      <c r="J614" s="18"/>
      <c r="K614" s="18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145"/>
      <c r="AE614" s="102"/>
      <c r="AF614" s="102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3"/>
      <c r="AW614" s="83"/>
      <c r="AX614" s="83"/>
      <c r="AY614" s="83"/>
      <c r="AZ614" s="83"/>
      <c r="BA614" s="83"/>
      <c r="BB614" s="83"/>
      <c r="BC614" s="83"/>
      <c r="BD614" s="83"/>
      <c r="BE614" s="83"/>
      <c r="BF614" s="83"/>
      <c r="BG614" s="83"/>
      <c r="BH614" s="83"/>
      <c r="BI614" s="83"/>
      <c r="BJ614" s="83"/>
      <c r="BK614" s="83"/>
      <c r="BL614" s="83"/>
      <c r="BM614" s="83"/>
      <c r="BN614" s="83"/>
      <c r="BO614" s="83"/>
      <c r="BP614" s="83"/>
      <c r="BQ614" s="83"/>
      <c r="BR614" s="83"/>
      <c r="BS614" s="83"/>
      <c r="BT614" s="83"/>
      <c r="BU614" s="83"/>
      <c r="BV614" s="83"/>
      <c r="BW614" s="83"/>
      <c r="BX614" s="83"/>
      <c r="BY614" s="83"/>
      <c r="BZ614" s="83"/>
      <c r="CA614" s="83"/>
      <c r="CB614" s="83"/>
      <c r="CC614" s="83"/>
      <c r="CD614" s="83"/>
      <c r="CE614" s="83"/>
      <c r="CF614" s="83"/>
      <c r="CG614" s="83"/>
      <c r="CH614" s="83"/>
      <c r="CI614" s="83"/>
      <c r="CJ614" s="83"/>
      <c r="CK614" s="83"/>
      <c r="CL614" s="83"/>
      <c r="CM614" s="83"/>
      <c r="CN614" s="83"/>
      <c r="CO614" s="83"/>
      <c r="CP614" s="83"/>
      <c r="CQ614" s="83"/>
      <c r="CR614" s="83"/>
      <c r="CS614" s="83"/>
      <c r="CT614" s="83"/>
      <c r="CU614" s="83"/>
      <c r="CV614" s="83"/>
      <c r="CW614" s="83"/>
      <c r="CX614" s="83"/>
      <c r="CY614" s="83"/>
      <c r="CZ614" s="83"/>
      <c r="DA614" s="83"/>
      <c r="DB614" s="83"/>
      <c r="DC614" s="83"/>
      <c r="DD614" s="134"/>
      <c r="DE614" s="134"/>
      <c r="DF614" s="134"/>
      <c r="DG614" s="134"/>
      <c r="DH614" s="56"/>
      <c r="DI614" s="56"/>
      <c r="DJ614" s="56"/>
      <c r="DK614" s="56"/>
      <c r="DL614" s="56"/>
    </row>
    <row r="615" spans="1:116" s="31" customFormat="1" ht="23.25" customHeight="1" x14ac:dyDescent="0.3">
      <c r="A615" s="9"/>
      <c r="B615" s="8"/>
      <c r="C615" s="8"/>
      <c r="D615" s="8"/>
      <c r="E615" s="8"/>
      <c r="F615" s="8"/>
      <c r="G615" s="14"/>
      <c r="H615" s="59"/>
      <c r="I615" s="18"/>
      <c r="J615" s="18"/>
      <c r="K615" s="104" t="s">
        <v>453</v>
      </c>
      <c r="L615" s="20" t="s">
        <v>3</v>
      </c>
      <c r="M615" s="20" t="s">
        <v>2</v>
      </c>
      <c r="N615" s="20" t="s">
        <v>4</v>
      </c>
      <c r="O615" s="20" t="s">
        <v>5</v>
      </c>
      <c r="P615" s="20" t="s">
        <v>6</v>
      </c>
      <c r="Q615" s="20" t="s">
        <v>7</v>
      </c>
      <c r="R615" s="20" t="s">
        <v>8</v>
      </c>
      <c r="S615" s="20" t="s">
        <v>9</v>
      </c>
      <c r="T615" s="20" t="s">
        <v>10</v>
      </c>
      <c r="U615" s="20" t="s">
        <v>0</v>
      </c>
      <c r="V615" s="20" t="s">
        <v>21</v>
      </c>
      <c r="W615" s="20" t="s">
        <v>23</v>
      </c>
      <c r="X615" s="20" t="s">
        <v>25</v>
      </c>
      <c r="Y615" s="20" t="s">
        <v>26</v>
      </c>
      <c r="Z615" s="22" t="s">
        <v>170</v>
      </c>
      <c r="AA615" s="142" t="s">
        <v>543</v>
      </c>
      <c r="AB615" s="142" t="s">
        <v>598</v>
      </c>
      <c r="AC615" s="142" t="s">
        <v>599</v>
      </c>
      <c r="AD615" s="145" t="s">
        <v>24</v>
      </c>
      <c r="AE615" s="102"/>
      <c r="AF615" s="102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3"/>
      <c r="AW615" s="83"/>
      <c r="AX615" s="83"/>
      <c r="AY615" s="83"/>
      <c r="AZ615" s="83"/>
      <c r="BA615" s="83"/>
      <c r="BB615" s="83"/>
      <c r="BC615" s="83"/>
      <c r="BD615" s="83"/>
      <c r="BE615" s="83"/>
      <c r="BF615" s="83"/>
      <c r="BG615" s="83"/>
      <c r="BH615" s="83"/>
      <c r="BI615" s="83"/>
      <c r="BJ615" s="83"/>
      <c r="BK615" s="83"/>
      <c r="BL615" s="83"/>
      <c r="BM615" s="83"/>
      <c r="BN615" s="83"/>
      <c r="BO615" s="83"/>
      <c r="BP615" s="83"/>
      <c r="BQ615" s="83"/>
      <c r="BR615" s="83"/>
      <c r="BS615" s="83"/>
      <c r="BT615" s="83"/>
      <c r="BU615" s="83"/>
      <c r="BV615" s="83"/>
      <c r="BW615" s="83"/>
      <c r="BX615" s="83"/>
      <c r="BY615" s="83"/>
      <c r="BZ615" s="83"/>
      <c r="CA615" s="83"/>
      <c r="CB615" s="83"/>
      <c r="CC615" s="83"/>
      <c r="CD615" s="83"/>
      <c r="CE615" s="83"/>
      <c r="CF615" s="83"/>
      <c r="CG615" s="83"/>
      <c r="CH615" s="83"/>
      <c r="CI615" s="83"/>
      <c r="CJ615" s="83"/>
      <c r="CK615" s="83"/>
      <c r="CL615" s="83"/>
      <c r="CM615" s="83"/>
      <c r="CN615" s="83"/>
      <c r="CO615" s="83"/>
      <c r="CP615" s="83"/>
      <c r="CQ615" s="83"/>
      <c r="CR615" s="83"/>
      <c r="CS615" s="83"/>
      <c r="CT615" s="83"/>
      <c r="CU615" s="83"/>
      <c r="CV615" s="83"/>
      <c r="CW615" s="83"/>
      <c r="CX615" s="83"/>
      <c r="CY615" s="83"/>
      <c r="CZ615" s="83"/>
      <c r="DA615" s="83"/>
      <c r="DB615" s="83"/>
      <c r="DC615" s="83"/>
      <c r="DD615" s="134"/>
      <c r="DE615" s="134"/>
      <c r="DF615" s="134"/>
      <c r="DG615" s="134"/>
      <c r="DH615" s="56"/>
      <c r="DI615" s="56"/>
      <c r="DJ615" s="56"/>
      <c r="DK615" s="56"/>
      <c r="DL615" s="56"/>
    </row>
    <row r="616" spans="1:116" s="31" customFormat="1" ht="23.25" customHeight="1" x14ac:dyDescent="0.3">
      <c r="A616" s="39"/>
      <c r="B616" s="42"/>
      <c r="C616" s="8"/>
      <c r="D616" s="8"/>
      <c r="E616" s="42"/>
      <c r="F616" s="42"/>
      <c r="G616" s="43"/>
      <c r="H616" s="55"/>
      <c r="I616" s="44"/>
      <c r="J616" s="44"/>
      <c r="K616" s="18"/>
      <c r="L616" s="103">
        <v>181</v>
      </c>
      <c r="M616" s="103">
        <v>107.75</v>
      </c>
      <c r="N616" s="20">
        <v>-130.75</v>
      </c>
      <c r="O616" s="20">
        <v>0</v>
      </c>
      <c r="P616" s="103">
        <v>83</v>
      </c>
      <c r="Q616" s="20">
        <v>-111.5</v>
      </c>
      <c r="R616" s="103">
        <v>10.25</v>
      </c>
      <c r="S616" s="103">
        <v>97.75</v>
      </c>
      <c r="T616" s="20">
        <v>-54.25</v>
      </c>
      <c r="U616" s="20">
        <v>-134.25</v>
      </c>
      <c r="V616" s="20">
        <v>0</v>
      </c>
      <c r="W616" s="20">
        <v>0</v>
      </c>
      <c r="X616" s="20">
        <v>0</v>
      </c>
      <c r="Y616" s="103">
        <v>15</v>
      </c>
      <c r="Z616" s="20" t="s">
        <v>715</v>
      </c>
      <c r="AA616" s="20" t="s">
        <v>715</v>
      </c>
      <c r="AB616" s="20" t="s">
        <v>715</v>
      </c>
      <c r="AC616" s="20" t="s">
        <v>715</v>
      </c>
      <c r="AD616" s="146">
        <f>+SUM(L616:AC616)</f>
        <v>64</v>
      </c>
      <c r="AE616" s="102"/>
      <c r="AF616" s="102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3"/>
      <c r="AW616" s="83"/>
      <c r="AX616" s="83"/>
      <c r="AY616" s="83"/>
      <c r="AZ616" s="83"/>
      <c r="BA616" s="83"/>
      <c r="BB616" s="83"/>
      <c r="BC616" s="83"/>
      <c r="BD616" s="83"/>
      <c r="BE616" s="83"/>
      <c r="BF616" s="83"/>
      <c r="BG616" s="83"/>
      <c r="BH616" s="83"/>
      <c r="BI616" s="83"/>
      <c r="BJ616" s="83"/>
      <c r="BK616" s="83"/>
      <c r="BL616" s="83"/>
      <c r="BM616" s="83"/>
      <c r="BN616" s="83"/>
      <c r="BO616" s="83"/>
      <c r="BP616" s="83"/>
      <c r="BQ616" s="83"/>
      <c r="BR616" s="83"/>
      <c r="BS616" s="83"/>
      <c r="BT616" s="83"/>
      <c r="BU616" s="83"/>
      <c r="BV616" s="83"/>
      <c r="BW616" s="83"/>
      <c r="BX616" s="83"/>
      <c r="BY616" s="83"/>
      <c r="BZ616" s="83"/>
      <c r="CA616" s="83"/>
      <c r="CB616" s="83"/>
      <c r="CC616" s="83"/>
      <c r="CD616" s="83"/>
      <c r="CE616" s="83"/>
      <c r="CF616" s="83"/>
      <c r="CG616" s="83"/>
      <c r="CH616" s="83"/>
      <c r="CI616" s="83"/>
      <c r="CJ616" s="83"/>
      <c r="CK616" s="83"/>
      <c r="CL616" s="83"/>
      <c r="CM616" s="83"/>
      <c r="CN616" s="83"/>
      <c r="CO616" s="83"/>
      <c r="CP616" s="83"/>
      <c r="CQ616" s="83"/>
      <c r="CR616" s="83"/>
      <c r="CS616" s="83"/>
      <c r="CT616" s="83"/>
      <c r="CU616" s="83"/>
      <c r="CV616" s="83"/>
      <c r="CW616" s="83"/>
      <c r="CX616" s="83"/>
      <c r="CY616" s="83"/>
      <c r="CZ616" s="83"/>
      <c r="DA616" s="83"/>
      <c r="DB616" s="83"/>
      <c r="DC616" s="83"/>
      <c r="DD616" s="134"/>
      <c r="DE616" s="134"/>
      <c r="DF616" s="134"/>
      <c r="DG616" s="134"/>
      <c r="DH616" s="56"/>
      <c r="DI616" s="56"/>
      <c r="DJ616" s="56"/>
      <c r="DK616" s="56"/>
      <c r="DL616" s="56"/>
    </row>
    <row r="617" spans="1:116" s="31" customFormat="1" ht="23.25" customHeight="1" x14ac:dyDescent="0.3">
      <c r="A617" s="39"/>
      <c r="B617" s="42"/>
      <c r="C617" s="8"/>
      <c r="D617" s="8"/>
      <c r="E617" s="42"/>
      <c r="F617" s="42"/>
      <c r="G617" s="43"/>
      <c r="H617" s="55"/>
      <c r="I617" s="44"/>
      <c r="J617" s="44"/>
      <c r="K617" s="18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145"/>
      <c r="AE617" s="102"/>
      <c r="AF617" s="102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  <c r="AV617" s="83"/>
      <c r="AW617" s="83"/>
      <c r="AX617" s="83"/>
      <c r="AY617" s="83"/>
      <c r="AZ617" s="83"/>
      <c r="BA617" s="83"/>
      <c r="BB617" s="83"/>
      <c r="BC617" s="83"/>
      <c r="BD617" s="83"/>
      <c r="BE617" s="83"/>
      <c r="BF617" s="83"/>
      <c r="BG617" s="83"/>
      <c r="BH617" s="83"/>
      <c r="BI617" s="83"/>
      <c r="BJ617" s="83"/>
      <c r="BK617" s="83"/>
      <c r="BL617" s="83"/>
      <c r="BM617" s="83"/>
      <c r="BN617" s="83"/>
      <c r="BO617" s="83"/>
      <c r="BP617" s="83"/>
      <c r="BQ617" s="83"/>
      <c r="BR617" s="83"/>
      <c r="BS617" s="83"/>
      <c r="BT617" s="83"/>
      <c r="BU617" s="83"/>
      <c r="BV617" s="83"/>
      <c r="BW617" s="83"/>
      <c r="BX617" s="83"/>
      <c r="BY617" s="83"/>
      <c r="BZ617" s="83"/>
      <c r="CA617" s="83"/>
      <c r="CB617" s="83"/>
      <c r="CC617" s="83"/>
      <c r="CD617" s="83"/>
      <c r="CE617" s="83"/>
      <c r="CF617" s="83"/>
      <c r="CG617" s="83"/>
      <c r="CH617" s="83"/>
      <c r="CI617" s="83"/>
      <c r="CJ617" s="83"/>
      <c r="CK617" s="83"/>
      <c r="CL617" s="83"/>
      <c r="CM617" s="83"/>
      <c r="CN617" s="83"/>
      <c r="CO617" s="83"/>
      <c r="CP617" s="83"/>
      <c r="CQ617" s="83"/>
      <c r="CR617" s="83"/>
      <c r="CS617" s="83"/>
      <c r="CT617" s="83"/>
      <c r="CU617" s="83"/>
      <c r="CV617" s="83"/>
      <c r="CW617" s="83"/>
      <c r="CX617" s="83"/>
      <c r="CY617" s="83"/>
      <c r="CZ617" s="83"/>
      <c r="DA617" s="83"/>
      <c r="DB617" s="83"/>
      <c r="DC617" s="83"/>
      <c r="DD617" s="134"/>
      <c r="DE617" s="134"/>
      <c r="DF617" s="134"/>
      <c r="DG617" s="134"/>
      <c r="DH617" s="56"/>
      <c r="DI617" s="56"/>
      <c r="DJ617" s="56"/>
      <c r="DK617" s="56"/>
      <c r="DL617" s="56"/>
    </row>
    <row r="618" spans="1:116" s="31" customFormat="1" ht="23.25" customHeight="1" thickBot="1" x14ac:dyDescent="0.35">
      <c r="A618" s="39"/>
      <c r="B618" s="42"/>
      <c r="C618" s="8"/>
      <c r="D618" s="8"/>
      <c r="E618" s="42"/>
      <c r="F618" s="42"/>
      <c r="G618" s="43"/>
      <c r="H618" s="55"/>
      <c r="I618" s="44"/>
      <c r="J618" s="44"/>
      <c r="K618" s="104" t="s">
        <v>694</v>
      </c>
      <c r="L618" s="20" t="s">
        <v>3</v>
      </c>
      <c r="M618" s="20" t="s">
        <v>2</v>
      </c>
      <c r="N618" s="20" t="s">
        <v>4</v>
      </c>
      <c r="O618" s="20" t="s">
        <v>5</v>
      </c>
      <c r="P618" s="20" t="s">
        <v>6</v>
      </c>
      <c r="Q618" s="20" t="s">
        <v>7</v>
      </c>
      <c r="R618" s="20" t="s">
        <v>8</v>
      </c>
      <c r="S618" s="20" t="s">
        <v>9</v>
      </c>
      <c r="T618" s="20" t="s">
        <v>10</v>
      </c>
      <c r="U618" s="20" t="s">
        <v>0</v>
      </c>
      <c r="V618" s="20" t="s">
        <v>21</v>
      </c>
      <c r="W618" s="20" t="s">
        <v>23</v>
      </c>
      <c r="X618" s="20" t="s">
        <v>25</v>
      </c>
      <c r="Y618" s="20" t="s">
        <v>26</v>
      </c>
      <c r="Z618" s="22" t="s">
        <v>170</v>
      </c>
      <c r="AA618" s="142" t="s">
        <v>543</v>
      </c>
      <c r="AB618" s="142" t="s">
        <v>598</v>
      </c>
      <c r="AC618" s="142" t="s">
        <v>599</v>
      </c>
      <c r="AD618" s="145" t="s">
        <v>24</v>
      </c>
      <c r="AE618" s="102"/>
      <c r="AF618" s="102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3"/>
      <c r="AW618" s="83"/>
      <c r="AX618" s="83"/>
      <c r="AY618" s="83"/>
      <c r="AZ618" s="83"/>
      <c r="BA618" s="83"/>
      <c r="BB618" s="83"/>
      <c r="BC618" s="83"/>
      <c r="BD618" s="83"/>
      <c r="BE618" s="83"/>
      <c r="BF618" s="83"/>
      <c r="BG618" s="83"/>
      <c r="BH618" s="83"/>
      <c r="BI618" s="83"/>
      <c r="BJ618" s="83"/>
      <c r="BK618" s="83"/>
      <c r="BL618" s="83"/>
      <c r="BM618" s="83"/>
      <c r="BN618" s="83"/>
      <c r="BO618" s="83"/>
      <c r="BP618" s="83"/>
      <c r="BQ618" s="83"/>
      <c r="BR618" s="83"/>
      <c r="BS618" s="83"/>
      <c r="BT618" s="83"/>
      <c r="BU618" s="83"/>
      <c r="BV618" s="83"/>
      <c r="BW618" s="83"/>
      <c r="BX618" s="83"/>
      <c r="BY618" s="83"/>
      <c r="BZ618" s="83"/>
      <c r="CA618" s="83"/>
      <c r="CB618" s="83"/>
      <c r="CC618" s="83"/>
      <c r="CD618" s="83"/>
      <c r="CE618" s="83"/>
      <c r="CF618" s="83"/>
      <c r="CG618" s="83"/>
      <c r="CH618" s="83"/>
      <c r="CI618" s="83"/>
      <c r="CJ618" s="83"/>
      <c r="CK618" s="83"/>
      <c r="CL618" s="83"/>
      <c r="CM618" s="83"/>
      <c r="CN618" s="83"/>
      <c r="CO618" s="83"/>
      <c r="CP618" s="83"/>
      <c r="CQ618" s="83"/>
      <c r="CR618" s="83"/>
      <c r="CS618" s="83"/>
      <c r="CT618" s="83"/>
      <c r="CU618" s="83"/>
      <c r="CV618" s="83"/>
      <c r="CW618" s="83"/>
      <c r="CX618" s="83"/>
      <c r="CY618" s="83"/>
      <c r="CZ618" s="83"/>
      <c r="DA618" s="83"/>
      <c r="DB618" s="83"/>
      <c r="DC618" s="83"/>
      <c r="DD618" s="134"/>
      <c r="DE618" s="134"/>
      <c r="DF618" s="134"/>
      <c r="DG618" s="134"/>
      <c r="DH618" s="56"/>
      <c r="DI618" s="56"/>
      <c r="DJ618" s="56"/>
      <c r="DK618" s="56"/>
      <c r="DL618" s="56"/>
    </row>
    <row r="619" spans="1:116" s="31" customFormat="1" ht="23.25" customHeight="1" thickTop="1" thickBot="1" x14ac:dyDescent="0.35">
      <c r="A619" s="39"/>
      <c r="B619" s="42"/>
      <c r="C619" s="8"/>
      <c r="D619" s="8"/>
      <c r="E619" s="42"/>
      <c r="F619" s="42"/>
      <c r="G619" s="43"/>
      <c r="H619" s="55"/>
      <c r="I619" s="44"/>
      <c r="J619" s="44"/>
      <c r="K619" s="18"/>
      <c r="L619" s="103">
        <v>100</v>
      </c>
      <c r="M619" s="103">
        <v>114</v>
      </c>
      <c r="N619" s="103">
        <v>144.5</v>
      </c>
      <c r="O619" s="103">
        <v>23.25</v>
      </c>
      <c r="P619" s="103">
        <v>75</v>
      </c>
      <c r="Q619" s="103">
        <v>85.25</v>
      </c>
      <c r="R619" s="103">
        <v>26</v>
      </c>
      <c r="S619" s="103">
        <v>89.25</v>
      </c>
      <c r="T619" s="103">
        <v>276.25</v>
      </c>
      <c r="U619" s="36">
        <f t="shared" ref="U619:V619" si="3999">+SUM(U36:U618)</f>
        <v>218</v>
      </c>
      <c r="V619" s="36">
        <f t="shared" si="3999"/>
        <v>454.04999999999995</v>
      </c>
      <c r="W619" s="103">
        <v>241.25</v>
      </c>
      <c r="X619" s="103">
        <v>50.5</v>
      </c>
      <c r="Y619" s="103">
        <v>221.5</v>
      </c>
      <c r="Z619" s="20">
        <v>-155.4</v>
      </c>
      <c r="AA619" s="20" t="s">
        <v>715</v>
      </c>
      <c r="AB619" s="20" t="s">
        <v>715</v>
      </c>
      <c r="AC619" s="20" t="s">
        <v>715</v>
      </c>
      <c r="AD619" s="146">
        <f>+SUM(L619:AC619)</f>
        <v>1963.4</v>
      </c>
      <c r="AE619" s="102"/>
      <c r="AF619" s="102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  <c r="AV619" s="83"/>
      <c r="AW619" s="83"/>
      <c r="AX619" s="83"/>
      <c r="AY619" s="83"/>
      <c r="AZ619" s="83"/>
      <c r="BA619" s="83"/>
      <c r="BB619" s="83"/>
      <c r="BC619" s="83"/>
      <c r="BD619" s="83"/>
      <c r="BE619" s="83"/>
      <c r="BF619" s="83"/>
      <c r="BG619" s="83"/>
      <c r="BH619" s="83"/>
      <c r="BI619" s="83"/>
      <c r="BJ619" s="83"/>
      <c r="BK619" s="83"/>
      <c r="BL619" s="83"/>
      <c r="BM619" s="83"/>
      <c r="BN619" s="83"/>
      <c r="BO619" s="83"/>
      <c r="BP619" s="83"/>
      <c r="BQ619" s="83"/>
      <c r="BR619" s="83"/>
      <c r="BS619" s="83"/>
      <c r="BT619" s="83"/>
      <c r="BU619" s="83"/>
      <c r="BV619" s="83"/>
      <c r="BW619" s="83"/>
      <c r="BX619" s="83"/>
      <c r="BY619" s="83"/>
      <c r="BZ619" s="83"/>
      <c r="CA619" s="83"/>
      <c r="CB619" s="83"/>
      <c r="CC619" s="83"/>
      <c r="CD619" s="83"/>
      <c r="CE619" s="83"/>
      <c r="CF619" s="83"/>
      <c r="CG619" s="83"/>
      <c r="CH619" s="83"/>
      <c r="CI619" s="83"/>
      <c r="CJ619" s="83"/>
      <c r="CK619" s="83"/>
      <c r="CL619" s="83"/>
      <c r="CM619" s="83"/>
      <c r="CN619" s="83"/>
      <c r="CO619" s="83"/>
      <c r="CP619" s="83"/>
      <c r="CQ619" s="83"/>
      <c r="CR619" s="83"/>
      <c r="CS619" s="83"/>
      <c r="CT619" s="83"/>
      <c r="CU619" s="83"/>
      <c r="CV619" s="83"/>
      <c r="CW619" s="83"/>
      <c r="CX619" s="83"/>
      <c r="CY619" s="83"/>
      <c r="CZ619" s="83"/>
      <c r="DA619" s="83"/>
      <c r="DB619" s="83"/>
      <c r="DC619" s="83"/>
      <c r="DD619" s="134"/>
      <c r="DE619" s="134"/>
      <c r="DF619" s="134"/>
      <c r="DG619" s="134"/>
      <c r="DH619" s="56"/>
      <c r="DI619" s="56"/>
      <c r="DJ619" s="56"/>
      <c r="DK619" s="56"/>
      <c r="DL619" s="56"/>
    </row>
    <row r="620" spans="1:116" s="31" customFormat="1" ht="23.25" customHeight="1" thickTop="1" x14ac:dyDescent="0.3">
      <c r="A620" s="39"/>
      <c r="B620" s="42"/>
      <c r="C620" s="8"/>
      <c r="D620" s="8"/>
      <c r="E620" s="42"/>
      <c r="F620" s="42"/>
      <c r="G620" s="43"/>
      <c r="H620" s="55"/>
      <c r="I620" s="44"/>
      <c r="J620" s="22"/>
      <c r="K620" s="18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145"/>
      <c r="AE620" s="102"/>
      <c r="AF620" s="102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AT620" s="85"/>
      <c r="AU620" s="85"/>
      <c r="AV620" s="83"/>
      <c r="AW620" s="83"/>
      <c r="AX620" s="83"/>
      <c r="AY620" s="83"/>
      <c r="AZ620" s="83"/>
      <c r="BA620" s="83"/>
      <c r="BB620" s="83"/>
      <c r="BC620" s="83"/>
      <c r="BD620" s="83"/>
      <c r="BE620" s="83"/>
      <c r="BF620" s="83"/>
      <c r="BG620" s="83"/>
      <c r="BH620" s="83"/>
      <c r="BI620" s="83"/>
      <c r="BJ620" s="83"/>
      <c r="BK620" s="83"/>
      <c r="BL620" s="83"/>
      <c r="BM620" s="83"/>
      <c r="BN620" s="83"/>
      <c r="BO620" s="83"/>
      <c r="BP620" s="83"/>
      <c r="BQ620" s="83"/>
      <c r="BR620" s="83"/>
      <c r="BS620" s="83"/>
      <c r="BT620" s="83"/>
      <c r="BU620" s="83"/>
      <c r="BV620" s="83"/>
      <c r="BW620" s="83"/>
      <c r="BX620" s="83"/>
      <c r="BY620" s="83"/>
      <c r="BZ620" s="83"/>
      <c r="CA620" s="83"/>
      <c r="CB620" s="83"/>
      <c r="CC620" s="83"/>
      <c r="CD620" s="83"/>
      <c r="CE620" s="83"/>
      <c r="CF620" s="83"/>
      <c r="CG620" s="83"/>
      <c r="CH620" s="83"/>
      <c r="CI620" s="83"/>
      <c r="CJ620" s="83"/>
      <c r="CK620" s="83"/>
      <c r="CL620" s="83"/>
      <c r="CM620" s="83"/>
      <c r="CN620" s="83"/>
      <c r="CO620" s="83"/>
      <c r="CP620" s="83"/>
      <c r="CQ620" s="83"/>
      <c r="CR620" s="83"/>
      <c r="CS620" s="83"/>
      <c r="CT620" s="83"/>
      <c r="CU620" s="83"/>
      <c r="CV620" s="83"/>
      <c r="CW620" s="83"/>
      <c r="CX620" s="83"/>
      <c r="CY620" s="83"/>
      <c r="CZ620" s="83"/>
      <c r="DA620" s="83"/>
      <c r="DB620" s="83"/>
      <c r="DC620" s="83"/>
      <c r="DD620" s="134"/>
      <c r="DE620" s="134"/>
      <c r="DF620" s="134"/>
      <c r="DG620" s="134"/>
      <c r="DH620" s="56"/>
      <c r="DI620" s="56"/>
      <c r="DJ620" s="56"/>
      <c r="DK620" s="56"/>
      <c r="DL620" s="56"/>
    </row>
    <row r="621" spans="1:116" s="31" customFormat="1" ht="23.25" customHeight="1" x14ac:dyDescent="0.3">
      <c r="A621" s="39"/>
      <c r="B621" s="42"/>
      <c r="C621" s="8"/>
      <c r="D621" s="8"/>
      <c r="E621" s="42"/>
      <c r="F621" s="42"/>
      <c r="G621" s="43"/>
      <c r="H621" s="55"/>
      <c r="I621" s="44"/>
      <c r="J621" s="22"/>
      <c r="K621" s="18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145"/>
      <c r="AE621" s="102"/>
      <c r="AF621" s="102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AT621" s="85"/>
      <c r="AU621" s="85"/>
      <c r="AV621" s="83"/>
      <c r="AW621" s="83"/>
      <c r="AX621" s="83"/>
      <c r="AY621" s="83"/>
      <c r="AZ621" s="83"/>
      <c r="BA621" s="83"/>
      <c r="BB621" s="83"/>
      <c r="BC621" s="83"/>
      <c r="BD621" s="83"/>
      <c r="BE621" s="83"/>
      <c r="BF621" s="83"/>
      <c r="BG621" s="83"/>
      <c r="BH621" s="83"/>
      <c r="BI621" s="83"/>
      <c r="BJ621" s="83"/>
      <c r="BK621" s="83"/>
      <c r="BL621" s="83"/>
      <c r="BM621" s="83"/>
      <c r="BN621" s="83"/>
      <c r="BO621" s="83"/>
      <c r="BP621" s="83"/>
      <c r="BQ621" s="83"/>
      <c r="BR621" s="83"/>
      <c r="BS621" s="83"/>
      <c r="BT621" s="83"/>
      <c r="BU621" s="83"/>
      <c r="BV621" s="83"/>
      <c r="BW621" s="83"/>
      <c r="BX621" s="83"/>
      <c r="BY621" s="83"/>
      <c r="BZ621" s="83"/>
      <c r="CA621" s="83"/>
      <c r="CB621" s="83"/>
      <c r="CC621" s="83"/>
      <c r="CD621" s="83"/>
      <c r="CE621" s="83"/>
      <c r="CF621" s="83"/>
      <c r="CG621" s="83"/>
      <c r="CH621" s="83"/>
      <c r="CI621" s="83"/>
      <c r="CJ621" s="83"/>
      <c r="CK621" s="83"/>
      <c r="CL621" s="83"/>
      <c r="CM621" s="83"/>
      <c r="CN621" s="83"/>
      <c r="CO621" s="83"/>
      <c r="CP621" s="83"/>
      <c r="CQ621" s="83"/>
      <c r="CR621" s="83"/>
      <c r="CS621" s="83"/>
      <c r="CT621" s="83"/>
      <c r="CU621" s="83"/>
      <c r="CV621" s="83"/>
      <c r="CW621" s="83"/>
      <c r="CX621" s="83"/>
      <c r="CY621" s="83"/>
      <c r="CZ621" s="83"/>
      <c r="DA621" s="83"/>
      <c r="DB621" s="83"/>
      <c r="DC621" s="83"/>
      <c r="DD621" s="134"/>
      <c r="DE621" s="134"/>
      <c r="DF621" s="134"/>
      <c r="DG621" s="134"/>
      <c r="DH621" s="56"/>
      <c r="DI621" s="56"/>
      <c r="DJ621" s="56"/>
      <c r="DK621" s="56"/>
      <c r="DL621" s="56"/>
    </row>
    <row r="622" spans="1:116" s="31" customFormat="1" ht="23.25" customHeight="1" x14ac:dyDescent="0.3">
      <c r="A622" s="39"/>
      <c r="B622" s="42"/>
      <c r="C622" s="8"/>
      <c r="D622" s="8"/>
      <c r="E622" s="42"/>
      <c r="F622" s="42"/>
      <c r="G622" s="43"/>
      <c r="H622" s="55"/>
      <c r="I622" s="44"/>
      <c r="J622" s="44"/>
      <c r="K622" s="18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145"/>
      <c r="AE622" s="102"/>
      <c r="AF622" s="102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AT622" s="85"/>
      <c r="AU622" s="85"/>
      <c r="AV622" s="83"/>
      <c r="AW622" s="83"/>
      <c r="AX622" s="83"/>
      <c r="AY622" s="83"/>
      <c r="AZ622" s="83"/>
      <c r="BA622" s="83"/>
      <c r="BB622" s="83"/>
      <c r="BC622" s="83"/>
      <c r="BD622" s="83"/>
      <c r="BE622" s="83"/>
      <c r="BF622" s="83"/>
      <c r="BG622" s="83"/>
      <c r="BH622" s="83"/>
      <c r="BI622" s="83"/>
      <c r="BJ622" s="83"/>
      <c r="BK622" s="83"/>
      <c r="BL622" s="83"/>
      <c r="BM622" s="83"/>
      <c r="BN622" s="83"/>
      <c r="BO622" s="83"/>
      <c r="BP622" s="83"/>
      <c r="BQ622" s="83"/>
      <c r="BR622" s="83"/>
      <c r="BS622" s="83"/>
      <c r="BT622" s="83"/>
      <c r="BU622" s="83"/>
      <c r="BV622" s="83"/>
      <c r="BW622" s="83"/>
      <c r="BX622" s="83"/>
      <c r="BY622" s="83"/>
      <c r="BZ622" s="83"/>
      <c r="CA622" s="83"/>
      <c r="CB622" s="83"/>
      <c r="CC622" s="83"/>
      <c r="CD622" s="83"/>
      <c r="CE622" s="83"/>
      <c r="CF622" s="83"/>
      <c r="CG622" s="83"/>
      <c r="CH622" s="83"/>
      <c r="CI622" s="83"/>
      <c r="CJ622" s="83"/>
      <c r="CK622" s="83"/>
      <c r="CL622" s="83"/>
      <c r="CM622" s="83"/>
      <c r="CN622" s="83"/>
      <c r="CO622" s="83"/>
      <c r="CP622" s="83"/>
      <c r="CQ622" s="83"/>
      <c r="CR622" s="83"/>
      <c r="CS622" s="83"/>
      <c r="CT622" s="83"/>
      <c r="CU622" s="83"/>
      <c r="CV622" s="83"/>
      <c r="CW622" s="83"/>
      <c r="CX622" s="83"/>
      <c r="CY622" s="83"/>
      <c r="CZ622" s="83"/>
      <c r="DA622" s="83"/>
      <c r="DB622" s="83"/>
      <c r="DC622" s="83"/>
      <c r="DD622" s="134"/>
      <c r="DE622" s="134"/>
      <c r="DF622" s="134"/>
      <c r="DG622" s="134"/>
      <c r="DH622" s="56"/>
      <c r="DI622" s="56"/>
      <c r="DJ622" s="56"/>
      <c r="DK622" s="56"/>
      <c r="DL622" s="56"/>
    </row>
    <row r="623" spans="1:116" s="31" customFormat="1" ht="23.25" customHeight="1" x14ac:dyDescent="0.3">
      <c r="A623" s="39" t="s">
        <v>24</v>
      </c>
      <c r="B623" s="42"/>
      <c r="C623" s="8"/>
      <c r="D623" s="8"/>
      <c r="E623" s="42"/>
      <c r="F623" s="42"/>
      <c r="G623" s="43"/>
      <c r="H623" s="55"/>
      <c r="I623" s="44"/>
      <c r="J623" s="44"/>
      <c r="K623" s="104" t="s">
        <v>695</v>
      </c>
      <c r="L623" s="20" t="s">
        <v>3</v>
      </c>
      <c r="M623" s="20" t="s">
        <v>2</v>
      </c>
      <c r="N623" s="20" t="s">
        <v>4</v>
      </c>
      <c r="O623" s="20" t="s">
        <v>5</v>
      </c>
      <c r="P623" s="20" t="s">
        <v>6</v>
      </c>
      <c r="Q623" s="20" t="s">
        <v>7</v>
      </c>
      <c r="R623" s="20" t="s">
        <v>8</v>
      </c>
      <c r="S623" s="20" t="s">
        <v>9</v>
      </c>
      <c r="T623" s="20" t="s">
        <v>10</v>
      </c>
      <c r="U623" s="20" t="s">
        <v>0</v>
      </c>
      <c r="V623" s="20" t="s">
        <v>21</v>
      </c>
      <c r="W623" s="20" t="s">
        <v>23</v>
      </c>
      <c r="X623" s="20" t="s">
        <v>25</v>
      </c>
      <c r="Y623" s="20" t="s">
        <v>26</v>
      </c>
      <c r="Z623" s="22" t="s">
        <v>170</v>
      </c>
      <c r="AA623" s="142" t="s">
        <v>543</v>
      </c>
      <c r="AB623" s="142" t="s">
        <v>598</v>
      </c>
      <c r="AC623" s="142" t="s">
        <v>599</v>
      </c>
      <c r="AD623" s="145"/>
      <c r="AE623" s="102"/>
      <c r="AF623" s="102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AT623" s="85"/>
      <c r="AU623" s="85"/>
      <c r="AV623" s="83"/>
      <c r="AW623" s="83"/>
      <c r="AX623" s="83"/>
      <c r="AY623" s="83"/>
      <c r="AZ623" s="83"/>
      <c r="BA623" s="83"/>
      <c r="BB623" s="83"/>
      <c r="BC623" s="83"/>
      <c r="BD623" s="83"/>
      <c r="BE623" s="83"/>
      <c r="BF623" s="83"/>
      <c r="BG623" s="83"/>
      <c r="BH623" s="83"/>
      <c r="BI623" s="83"/>
      <c r="BJ623" s="83"/>
      <c r="BK623" s="83"/>
      <c r="BL623" s="83"/>
      <c r="BM623" s="83"/>
      <c r="BN623" s="83"/>
      <c r="BO623" s="83"/>
      <c r="BP623" s="83"/>
      <c r="BQ623" s="83"/>
      <c r="BR623" s="83"/>
      <c r="BS623" s="83"/>
      <c r="BT623" s="83"/>
      <c r="BU623" s="83"/>
      <c r="BV623" s="83"/>
      <c r="BW623" s="83"/>
      <c r="BX623" s="83"/>
      <c r="BY623" s="83"/>
      <c r="BZ623" s="83"/>
      <c r="CA623" s="83"/>
      <c r="CB623" s="83"/>
      <c r="CC623" s="83"/>
      <c r="CD623" s="83"/>
      <c r="CE623" s="83"/>
      <c r="CF623" s="83"/>
      <c r="CG623" s="83"/>
      <c r="CH623" s="83"/>
      <c r="CI623" s="83"/>
      <c r="CJ623" s="83"/>
      <c r="CK623" s="83"/>
      <c r="CL623" s="83"/>
      <c r="CM623" s="83"/>
      <c r="CN623" s="83"/>
      <c r="CO623" s="83"/>
      <c r="CP623" s="83"/>
      <c r="CQ623" s="83"/>
      <c r="CR623" s="83"/>
      <c r="CS623" s="83"/>
      <c r="CT623" s="83"/>
      <c r="CU623" s="83"/>
      <c r="CV623" s="83"/>
      <c r="CW623" s="83"/>
      <c r="CX623" s="83"/>
      <c r="CY623" s="83"/>
      <c r="CZ623" s="83"/>
      <c r="DA623" s="83"/>
      <c r="DB623" s="83"/>
      <c r="DC623" s="83"/>
      <c r="DD623" s="134"/>
      <c r="DE623" s="134"/>
      <c r="DF623" s="134"/>
      <c r="DG623" s="134"/>
      <c r="DH623" s="56"/>
      <c r="DI623" s="56"/>
      <c r="DJ623" s="56"/>
      <c r="DK623" s="56"/>
      <c r="DL623" s="56"/>
    </row>
    <row r="624" spans="1:116" s="31" customFormat="1" ht="23.25" customHeight="1" x14ac:dyDescent="0.3">
      <c r="A624" s="39"/>
      <c r="B624" s="42"/>
      <c r="C624" s="8"/>
      <c r="D624" s="8"/>
      <c r="E624" s="42"/>
      <c r="F624" s="42"/>
      <c r="G624" s="43"/>
      <c r="H624" s="55"/>
      <c r="I624" s="44"/>
      <c r="J624" s="44"/>
      <c r="K624" s="18"/>
      <c r="L624" s="20">
        <v>-26.75</v>
      </c>
      <c r="M624" s="20">
        <v>-270.5</v>
      </c>
      <c r="N624" s="20">
        <v>46</v>
      </c>
      <c r="O624" s="103">
        <v>73.75</v>
      </c>
      <c r="P624" s="103">
        <v>108.25</v>
      </c>
      <c r="Q624" s="20">
        <v>-45.75</v>
      </c>
      <c r="R624" s="103">
        <v>5.5</v>
      </c>
      <c r="S624" s="103">
        <v>199</v>
      </c>
      <c r="T624" s="20">
        <v>-334.75</v>
      </c>
      <c r="U624" s="20">
        <v>-154.75</v>
      </c>
      <c r="V624" s="20">
        <v>-86.25</v>
      </c>
      <c r="W624" s="20">
        <v>-331.5</v>
      </c>
      <c r="X624" s="103">
        <v>196.5</v>
      </c>
      <c r="Y624" s="103">
        <v>197.25</v>
      </c>
      <c r="Z624" s="103">
        <v>113.25</v>
      </c>
      <c r="AA624" s="20">
        <v>-21</v>
      </c>
      <c r="AB624" s="20">
        <v>0</v>
      </c>
      <c r="AC624" s="103">
        <v>-1.75</v>
      </c>
      <c r="AD624" s="145">
        <f>+SUM(L624:AC624)</f>
        <v>-333.5</v>
      </c>
      <c r="AE624" s="102"/>
      <c r="AF624" s="102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3"/>
      <c r="AW624" s="83"/>
      <c r="AX624" s="83"/>
      <c r="AY624" s="83"/>
      <c r="AZ624" s="83"/>
      <c r="BA624" s="83"/>
      <c r="BB624" s="83"/>
      <c r="BC624" s="83"/>
      <c r="BD624" s="83"/>
      <c r="BE624" s="83"/>
      <c r="BF624" s="83"/>
      <c r="BG624" s="83"/>
      <c r="BH624" s="83"/>
      <c r="BI624" s="83"/>
      <c r="BJ624" s="83"/>
      <c r="BK624" s="83"/>
      <c r="BL624" s="83"/>
      <c r="BM624" s="83"/>
      <c r="BN624" s="83"/>
      <c r="BO624" s="83"/>
      <c r="BP624" s="83"/>
      <c r="BQ624" s="83"/>
      <c r="BR624" s="83"/>
      <c r="BS624" s="83"/>
      <c r="BT624" s="83"/>
      <c r="BU624" s="83"/>
      <c r="BV624" s="83"/>
      <c r="BW624" s="83"/>
      <c r="BX624" s="83"/>
      <c r="BY624" s="83"/>
      <c r="BZ624" s="83"/>
      <c r="CA624" s="83"/>
      <c r="CB624" s="83"/>
      <c r="CC624" s="83"/>
      <c r="CD624" s="83"/>
      <c r="CE624" s="83"/>
      <c r="CF624" s="83"/>
      <c r="CG624" s="83"/>
      <c r="CH624" s="83"/>
      <c r="CI624" s="83"/>
      <c r="CJ624" s="83"/>
      <c r="CK624" s="83"/>
      <c r="CL624" s="83"/>
      <c r="CM624" s="83"/>
      <c r="CN624" s="83"/>
      <c r="CO624" s="83"/>
      <c r="CP624" s="83"/>
      <c r="CQ624" s="83"/>
      <c r="CR624" s="83"/>
      <c r="CS624" s="83"/>
      <c r="CT624" s="83"/>
      <c r="CU624" s="83"/>
      <c r="CV624" s="83"/>
      <c r="CW624" s="83"/>
      <c r="CX624" s="83"/>
      <c r="CY624" s="83"/>
      <c r="CZ624" s="83"/>
      <c r="DA624" s="83"/>
      <c r="DB624" s="83"/>
      <c r="DC624" s="83"/>
      <c r="DD624" s="134"/>
      <c r="DE624" s="134"/>
      <c r="DF624" s="134"/>
      <c r="DG624" s="134"/>
      <c r="DH624" s="56"/>
      <c r="DI624" s="56"/>
      <c r="DJ624" s="56"/>
      <c r="DK624" s="56"/>
      <c r="DL624" s="56"/>
    </row>
    <row r="625" spans="1:126" s="31" customFormat="1" ht="23.25" customHeight="1" x14ac:dyDescent="0.3">
      <c r="A625" s="39"/>
      <c r="B625" s="42"/>
      <c r="C625" s="8"/>
      <c r="D625" s="8"/>
      <c r="E625" s="42"/>
      <c r="F625" s="42"/>
      <c r="G625" s="43"/>
      <c r="H625" s="55"/>
      <c r="I625" s="44"/>
      <c r="J625" s="44"/>
      <c r="K625" s="18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145"/>
      <c r="AE625" s="102"/>
      <c r="AF625" s="102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AT625" s="85"/>
      <c r="AU625" s="85"/>
      <c r="AV625" s="83"/>
      <c r="AW625" s="83"/>
      <c r="AX625" s="83"/>
      <c r="AY625" s="83"/>
      <c r="AZ625" s="83"/>
      <c r="BA625" s="83"/>
      <c r="BB625" s="83"/>
      <c r="BC625" s="83"/>
      <c r="BD625" s="83"/>
      <c r="BE625" s="83"/>
      <c r="BF625" s="83"/>
      <c r="BG625" s="83"/>
      <c r="BH625" s="83"/>
      <c r="BI625" s="83"/>
      <c r="BJ625" s="83"/>
      <c r="BK625" s="83"/>
      <c r="BL625" s="83"/>
      <c r="BM625" s="83"/>
      <c r="BN625" s="83"/>
      <c r="BO625" s="83"/>
      <c r="BP625" s="83"/>
      <c r="BQ625" s="83"/>
      <c r="BR625" s="83"/>
      <c r="BS625" s="83"/>
      <c r="BT625" s="83"/>
      <c r="BU625" s="83"/>
      <c r="BV625" s="83"/>
      <c r="BW625" s="83"/>
      <c r="BX625" s="83"/>
      <c r="BY625" s="83"/>
      <c r="BZ625" s="83"/>
      <c r="CA625" s="83"/>
      <c r="CB625" s="83"/>
      <c r="CC625" s="83"/>
      <c r="CD625" s="83"/>
      <c r="CE625" s="83"/>
      <c r="CF625" s="83"/>
      <c r="CG625" s="83"/>
      <c r="CH625" s="83"/>
      <c r="CI625" s="83"/>
      <c r="CJ625" s="83"/>
      <c r="CK625" s="83"/>
      <c r="CL625" s="83"/>
      <c r="CM625" s="83"/>
      <c r="CN625" s="83"/>
      <c r="CO625" s="83"/>
      <c r="CP625" s="83"/>
      <c r="CQ625" s="83"/>
      <c r="CR625" s="83"/>
      <c r="CS625" s="83"/>
      <c r="CT625" s="83"/>
      <c r="CU625" s="83"/>
      <c r="CV625" s="83"/>
      <c r="CW625" s="83"/>
      <c r="CX625" s="83"/>
      <c r="CY625" s="83"/>
      <c r="CZ625" s="83"/>
      <c r="DA625" s="83"/>
      <c r="DB625" s="83"/>
      <c r="DC625" s="83"/>
      <c r="DD625" s="134"/>
      <c r="DE625" s="134"/>
      <c r="DF625" s="134"/>
      <c r="DG625" s="134"/>
      <c r="DH625" s="56"/>
      <c r="DI625" s="56"/>
      <c r="DJ625" s="56"/>
      <c r="DK625" s="56"/>
      <c r="DL625" s="56"/>
    </row>
    <row r="626" spans="1:126" s="31" customFormat="1" ht="23.25" customHeight="1" x14ac:dyDescent="0.3">
      <c r="A626" s="39"/>
      <c r="B626" s="42"/>
      <c r="C626" s="8"/>
      <c r="D626" s="8"/>
      <c r="E626" s="42"/>
      <c r="F626" s="42"/>
      <c r="G626" s="43"/>
      <c r="H626" s="55"/>
      <c r="I626" s="44"/>
      <c r="J626" s="44"/>
      <c r="K626" s="18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145"/>
      <c r="AE626" s="102"/>
      <c r="AF626" s="102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3"/>
      <c r="AW626" s="83"/>
      <c r="AX626" s="83"/>
      <c r="AY626" s="83"/>
      <c r="AZ626" s="83"/>
      <c r="BA626" s="83"/>
      <c r="BB626" s="83"/>
      <c r="BC626" s="83"/>
      <c r="BD626" s="83"/>
      <c r="BE626" s="83"/>
      <c r="BF626" s="83"/>
      <c r="BG626" s="83"/>
      <c r="BH626" s="83"/>
      <c r="BI626" s="83"/>
      <c r="BJ626" s="83"/>
      <c r="BK626" s="83"/>
      <c r="BL626" s="83"/>
      <c r="BM626" s="83"/>
      <c r="BN626" s="83"/>
      <c r="BO626" s="83"/>
      <c r="BP626" s="83"/>
      <c r="BQ626" s="83"/>
      <c r="BR626" s="83"/>
      <c r="BS626" s="83"/>
      <c r="BT626" s="83"/>
      <c r="BU626" s="83"/>
      <c r="BV626" s="83"/>
      <c r="BW626" s="83"/>
      <c r="BX626" s="83"/>
      <c r="BY626" s="83"/>
      <c r="BZ626" s="83"/>
      <c r="CA626" s="83"/>
      <c r="CB626" s="83"/>
      <c r="CC626" s="83"/>
      <c r="CD626" s="83"/>
      <c r="CE626" s="83"/>
      <c r="CF626" s="83"/>
      <c r="CG626" s="83"/>
      <c r="CH626" s="83"/>
      <c r="CI626" s="83"/>
      <c r="CJ626" s="83"/>
      <c r="CK626" s="83"/>
      <c r="CL626" s="83"/>
      <c r="CM626" s="83"/>
      <c r="CN626" s="83"/>
      <c r="CO626" s="83"/>
      <c r="CP626" s="83"/>
      <c r="CQ626" s="83"/>
      <c r="CR626" s="83"/>
      <c r="CS626" s="83"/>
      <c r="CT626" s="83"/>
      <c r="CU626" s="83"/>
      <c r="CV626" s="83"/>
      <c r="CW626" s="83"/>
      <c r="CX626" s="83"/>
      <c r="CY626" s="83"/>
      <c r="CZ626" s="83"/>
      <c r="DA626" s="83"/>
      <c r="DB626" s="83"/>
      <c r="DC626" s="83"/>
      <c r="DD626" s="134"/>
      <c r="DE626" s="134"/>
      <c r="DF626" s="134"/>
      <c r="DG626" s="134"/>
      <c r="DH626" s="56"/>
      <c r="DI626" s="56"/>
      <c r="DJ626" s="56"/>
      <c r="DK626" s="56"/>
      <c r="DL626" s="56"/>
    </row>
    <row r="627" spans="1:126" s="31" customFormat="1" ht="23.25" customHeight="1" x14ac:dyDescent="0.3">
      <c r="A627" s="39"/>
      <c r="B627" s="42"/>
      <c r="C627" s="8"/>
      <c r="D627" s="8"/>
      <c r="E627" s="42"/>
      <c r="F627" s="42"/>
      <c r="G627" s="43"/>
      <c r="H627" s="55"/>
      <c r="I627" s="44"/>
      <c r="J627" s="44"/>
      <c r="K627" s="104" t="s">
        <v>696</v>
      </c>
      <c r="L627" s="20" t="s">
        <v>3</v>
      </c>
      <c r="M627" s="20" t="s">
        <v>2</v>
      </c>
      <c r="N627" s="20" t="s">
        <v>4</v>
      </c>
      <c r="O627" s="20" t="s">
        <v>5</v>
      </c>
      <c r="P627" s="20" t="s">
        <v>6</v>
      </c>
      <c r="Q627" s="20" t="s">
        <v>7</v>
      </c>
      <c r="R627" s="20" t="s">
        <v>8</v>
      </c>
      <c r="S627" s="20" t="s">
        <v>9</v>
      </c>
      <c r="T627" s="20" t="s">
        <v>10</v>
      </c>
      <c r="U627" s="20" t="s">
        <v>0</v>
      </c>
      <c r="V627" s="20" t="s">
        <v>21</v>
      </c>
      <c r="W627" s="20" t="s">
        <v>23</v>
      </c>
      <c r="X627" s="20" t="s">
        <v>25</v>
      </c>
      <c r="Y627" s="20" t="s">
        <v>26</v>
      </c>
      <c r="Z627" s="22" t="s">
        <v>170</v>
      </c>
      <c r="AA627" s="142" t="s">
        <v>543</v>
      </c>
      <c r="AB627" s="142" t="s">
        <v>598</v>
      </c>
      <c r="AC627" s="142" t="s">
        <v>599</v>
      </c>
      <c r="AD627" s="145"/>
      <c r="AE627" s="102"/>
      <c r="AF627" s="102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AT627" s="85"/>
      <c r="AU627" s="85"/>
      <c r="AV627" s="83"/>
      <c r="AW627" s="83"/>
      <c r="AX627" s="83"/>
      <c r="AY627" s="83"/>
      <c r="AZ627" s="83"/>
      <c r="BA627" s="83"/>
      <c r="BB627" s="83"/>
      <c r="BC627" s="83"/>
      <c r="BD627" s="83"/>
      <c r="BE627" s="83"/>
      <c r="BF627" s="83"/>
      <c r="BG627" s="83"/>
      <c r="BH627" s="83"/>
      <c r="BI627" s="83"/>
      <c r="BJ627" s="83"/>
      <c r="BK627" s="83"/>
      <c r="BL627" s="83"/>
      <c r="BM627" s="83"/>
      <c r="BN627" s="83"/>
      <c r="BO627" s="83"/>
      <c r="BP627" s="83"/>
      <c r="BQ627" s="83"/>
      <c r="BR627" s="83"/>
      <c r="BS627" s="83"/>
      <c r="BT627" s="83"/>
      <c r="BU627" s="83"/>
      <c r="BV627" s="83"/>
      <c r="BW627" s="83"/>
      <c r="BX627" s="83"/>
      <c r="BY627" s="83"/>
      <c r="BZ627" s="83"/>
      <c r="CA627" s="83"/>
      <c r="CB627" s="83"/>
      <c r="CC627" s="83"/>
      <c r="CD627" s="83"/>
      <c r="CE627" s="83"/>
      <c r="CF627" s="83"/>
      <c r="CG627" s="83"/>
      <c r="CH627" s="83"/>
      <c r="CI627" s="83"/>
      <c r="CJ627" s="83"/>
      <c r="CK627" s="83"/>
      <c r="CL627" s="83"/>
      <c r="CM627" s="83"/>
      <c r="CN627" s="83"/>
      <c r="CO627" s="83"/>
      <c r="CP627" s="83"/>
      <c r="CQ627" s="83"/>
      <c r="CR627" s="83"/>
      <c r="CS627" s="83"/>
      <c r="CT627" s="83"/>
      <c r="CU627" s="83"/>
      <c r="CV627" s="83"/>
      <c r="CW627" s="83"/>
      <c r="CX627" s="83"/>
      <c r="CY627" s="83"/>
      <c r="CZ627" s="83"/>
      <c r="DA627" s="83"/>
      <c r="DB627" s="83"/>
      <c r="DC627" s="83"/>
      <c r="DD627" s="134"/>
      <c r="DE627" s="134"/>
      <c r="DF627" s="134"/>
      <c r="DG627" s="134"/>
      <c r="DH627" s="56"/>
      <c r="DI627" s="56"/>
      <c r="DJ627" s="56"/>
      <c r="DK627" s="56"/>
      <c r="DL627" s="56"/>
    </row>
    <row r="628" spans="1:126" s="31" customFormat="1" ht="23.25" customHeight="1" x14ac:dyDescent="0.3">
      <c r="A628" s="39"/>
      <c r="B628" s="42"/>
      <c r="C628" s="8"/>
      <c r="D628" s="8"/>
      <c r="E628" s="42"/>
      <c r="F628" s="42"/>
      <c r="G628" s="43"/>
      <c r="H628" s="55"/>
      <c r="I628" s="44"/>
      <c r="J628" s="44"/>
      <c r="K628" s="18"/>
      <c r="L628" s="103">
        <v>45.25</v>
      </c>
      <c r="M628" s="103">
        <v>268.75</v>
      </c>
      <c r="N628" s="103">
        <v>337.1</v>
      </c>
      <c r="O628" s="20">
        <v>-75.5</v>
      </c>
      <c r="P628" s="20">
        <v>-172.5</v>
      </c>
      <c r="Q628" s="103">
        <v>151.75</v>
      </c>
      <c r="R628" s="103">
        <v>146.25</v>
      </c>
      <c r="S628" s="103">
        <v>14.5</v>
      </c>
      <c r="T628" s="20">
        <v>-166.5</v>
      </c>
      <c r="U628" s="103">
        <v>18.25</v>
      </c>
      <c r="V628" s="103">
        <v>237</v>
      </c>
      <c r="W628" s="103">
        <v>118.5</v>
      </c>
      <c r="X628" s="20">
        <v>-263</v>
      </c>
      <c r="Y628" s="103">
        <v>164</v>
      </c>
      <c r="Z628" s="103">
        <v>73.75</v>
      </c>
      <c r="AA628" s="103">
        <v>93.5</v>
      </c>
      <c r="AB628" s="20">
        <v>-78.75</v>
      </c>
      <c r="AC628" s="103">
        <v>43</v>
      </c>
      <c r="AD628" s="146">
        <f>+SUM(L628:AC628)</f>
        <v>955.35</v>
      </c>
      <c r="AE628" s="102"/>
      <c r="AF628" s="102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3"/>
      <c r="AW628" s="83"/>
      <c r="AX628" s="83"/>
      <c r="AY628" s="83"/>
      <c r="AZ628" s="83"/>
      <c r="BA628" s="83"/>
      <c r="BB628" s="83"/>
      <c r="BC628" s="83"/>
      <c r="BD628" s="83"/>
      <c r="BE628" s="83"/>
      <c r="BF628" s="83"/>
      <c r="BG628" s="83"/>
      <c r="BH628" s="83"/>
      <c r="BI628" s="83"/>
      <c r="BJ628" s="83"/>
      <c r="BK628" s="83"/>
      <c r="BL628" s="83"/>
      <c r="BM628" s="83"/>
      <c r="BN628" s="83"/>
      <c r="BO628" s="83"/>
      <c r="BP628" s="83"/>
      <c r="BQ628" s="83"/>
      <c r="BR628" s="83"/>
      <c r="BS628" s="83"/>
      <c r="BT628" s="83"/>
      <c r="BU628" s="83"/>
      <c r="BV628" s="83"/>
      <c r="BW628" s="83"/>
      <c r="BX628" s="83"/>
      <c r="BY628" s="83"/>
      <c r="BZ628" s="83"/>
      <c r="CA628" s="83"/>
      <c r="CB628" s="83"/>
      <c r="CC628" s="83"/>
      <c r="CD628" s="83"/>
      <c r="CE628" s="83"/>
      <c r="CF628" s="83"/>
      <c r="CG628" s="83"/>
      <c r="CH628" s="83"/>
      <c r="CI628" s="83"/>
      <c r="CJ628" s="83"/>
      <c r="CK628" s="83"/>
      <c r="CL628" s="83"/>
      <c r="CM628" s="83"/>
      <c r="CN628" s="83"/>
      <c r="CO628" s="83"/>
      <c r="CP628" s="83"/>
      <c r="CQ628" s="83"/>
      <c r="CR628" s="83"/>
      <c r="CS628" s="83"/>
      <c r="CT628" s="83"/>
      <c r="CU628" s="83"/>
      <c r="CV628" s="83"/>
      <c r="CW628" s="83"/>
      <c r="CX628" s="83"/>
      <c r="CY628" s="83"/>
      <c r="CZ628" s="83"/>
      <c r="DA628" s="83"/>
      <c r="DB628" s="83"/>
      <c r="DC628" s="83"/>
      <c r="DD628" s="134"/>
      <c r="DE628" s="134"/>
      <c r="DF628" s="134"/>
      <c r="DG628" s="134"/>
      <c r="DH628" s="56"/>
      <c r="DI628" s="56"/>
      <c r="DJ628" s="56"/>
      <c r="DK628" s="56"/>
      <c r="DL628" s="56"/>
    </row>
    <row r="629" spans="1:126" ht="32.25" customHeight="1" x14ac:dyDescent="0.25">
      <c r="C629" s="66"/>
      <c r="K629" s="18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AD629" s="145"/>
      <c r="AE629" s="125"/>
      <c r="AF629" s="125"/>
      <c r="AV629" s="85"/>
      <c r="AW629" s="85"/>
      <c r="AX629" s="85"/>
      <c r="AY629" s="85"/>
      <c r="AZ629" s="85"/>
      <c r="BA629" s="85"/>
      <c r="BB629" s="85"/>
      <c r="BC629" s="85"/>
      <c r="BD629" s="85"/>
      <c r="BE629" s="85"/>
      <c r="BF629" s="85"/>
      <c r="BG629" s="85"/>
      <c r="BH629" s="85"/>
      <c r="BI629" s="85"/>
      <c r="BJ629" s="85"/>
      <c r="BK629" s="85"/>
      <c r="BL629" s="85"/>
      <c r="BM629" s="85"/>
      <c r="BN629" s="85"/>
      <c r="BO629" s="85"/>
      <c r="BP629" s="85"/>
      <c r="BQ629" s="85"/>
      <c r="BR629" s="85"/>
      <c r="BS629" s="85"/>
      <c r="BT629" s="85"/>
      <c r="BU629" s="85"/>
      <c r="BV629" s="85"/>
      <c r="BW629" s="85"/>
      <c r="BX629" s="85"/>
      <c r="BY629" s="85"/>
      <c r="BZ629" s="85"/>
      <c r="CA629" s="85"/>
      <c r="CB629" s="85"/>
      <c r="CC629" s="85"/>
      <c r="CD629" s="85"/>
      <c r="CE629" s="85"/>
      <c r="CF629" s="85"/>
      <c r="CG629" s="85"/>
      <c r="CH629" s="85"/>
      <c r="CI629" s="85"/>
      <c r="CJ629" s="85"/>
      <c r="CK629" s="85"/>
      <c r="CL629" s="85"/>
      <c r="CM629" s="85"/>
      <c r="CN629" s="85"/>
      <c r="CO629" s="85"/>
      <c r="CP629" s="85"/>
      <c r="CQ629" s="85"/>
      <c r="CR629" s="85"/>
      <c r="CS629" s="85"/>
      <c r="CT629" s="85"/>
      <c r="CU629" s="85"/>
      <c r="CV629" s="85"/>
      <c r="CW629" s="85"/>
      <c r="CX629" s="85"/>
      <c r="CY629" s="85"/>
      <c r="CZ629" s="85"/>
      <c r="DA629" s="85"/>
      <c r="DB629" s="85"/>
      <c r="DC629" s="85"/>
      <c r="DM629" s="2"/>
      <c r="DN629" s="2"/>
      <c r="DO629" s="2"/>
      <c r="DP629" s="2"/>
      <c r="DQ629" s="2"/>
      <c r="DR629" s="2"/>
      <c r="DS629" s="2"/>
      <c r="DT629" s="2"/>
      <c r="DU629" s="2"/>
      <c r="DV629" s="2"/>
    </row>
    <row r="630" spans="1:126" s="31" customFormat="1" ht="28.5" customHeight="1" x14ac:dyDescent="0.3">
      <c r="A630" s="9"/>
      <c r="B630" s="41"/>
      <c r="C630" s="66"/>
      <c r="D630" s="8"/>
      <c r="E630" s="42"/>
      <c r="F630" s="42"/>
      <c r="G630" s="43"/>
      <c r="H630" s="55"/>
      <c r="I630" s="44"/>
      <c r="J630" s="44"/>
      <c r="K630" s="104" t="s">
        <v>714</v>
      </c>
      <c r="L630" s="20" t="s">
        <v>3</v>
      </c>
      <c r="M630" s="20" t="s">
        <v>2</v>
      </c>
      <c r="N630" s="20" t="s">
        <v>4</v>
      </c>
      <c r="O630" s="20" t="s">
        <v>5</v>
      </c>
      <c r="P630" s="20" t="s">
        <v>6</v>
      </c>
      <c r="Q630" s="20" t="s">
        <v>7</v>
      </c>
      <c r="R630" s="20" t="s">
        <v>8</v>
      </c>
      <c r="S630" s="20" t="s">
        <v>9</v>
      </c>
      <c r="T630" s="20" t="s">
        <v>10</v>
      </c>
      <c r="U630" s="20" t="s">
        <v>0</v>
      </c>
      <c r="V630" s="20" t="s">
        <v>21</v>
      </c>
      <c r="W630" s="20" t="s">
        <v>23</v>
      </c>
      <c r="X630" s="20" t="s">
        <v>25</v>
      </c>
      <c r="Y630" s="20" t="s">
        <v>26</v>
      </c>
      <c r="Z630" s="22" t="s">
        <v>170</v>
      </c>
      <c r="AA630" s="142" t="s">
        <v>543</v>
      </c>
      <c r="AB630" s="142" t="s">
        <v>598</v>
      </c>
      <c r="AC630" s="142" t="s">
        <v>599</v>
      </c>
      <c r="AE630" s="125"/>
      <c r="AF630" s="125"/>
      <c r="AG630" s="20"/>
      <c r="AH630" s="20"/>
      <c r="AI630" s="20"/>
      <c r="AJ630" s="20"/>
      <c r="AK630" s="20"/>
      <c r="AL630" s="20"/>
      <c r="AM630" s="20"/>
      <c r="AN630" s="88"/>
      <c r="AO630" s="88"/>
      <c r="AP630" s="88"/>
      <c r="AQ630" s="88"/>
      <c r="AR630" s="85"/>
      <c r="AS630" s="85"/>
      <c r="AT630" s="85"/>
      <c r="AU630" s="85"/>
      <c r="AV630" s="83"/>
      <c r="AW630" s="83"/>
      <c r="AX630" s="83"/>
      <c r="AY630" s="83"/>
      <c r="AZ630" s="83"/>
      <c r="BA630" s="83"/>
      <c r="BB630" s="83"/>
      <c r="BC630" s="83"/>
      <c r="BD630" s="83"/>
      <c r="BE630" s="83"/>
      <c r="BF630" s="83"/>
      <c r="BG630" s="83"/>
      <c r="BH630" s="83"/>
      <c r="BI630" s="83"/>
      <c r="BJ630" s="83"/>
      <c r="BK630" s="83"/>
      <c r="BL630" s="83"/>
      <c r="BM630" s="83"/>
      <c r="BN630" s="83"/>
      <c r="BO630" s="83"/>
      <c r="BP630" s="83"/>
      <c r="BQ630" s="83"/>
      <c r="BR630" s="83"/>
      <c r="BS630" s="83"/>
      <c r="BT630" s="83"/>
      <c r="BU630" s="83"/>
      <c r="BV630" s="83"/>
      <c r="BW630" s="83"/>
      <c r="BX630" s="83"/>
      <c r="BY630" s="83"/>
      <c r="BZ630" s="83"/>
      <c r="CA630" s="83"/>
      <c r="CB630" s="83"/>
      <c r="CC630" s="83"/>
      <c r="CD630" s="83"/>
      <c r="CE630" s="83"/>
      <c r="CF630" s="83"/>
      <c r="CG630" s="83"/>
      <c r="CH630" s="83"/>
      <c r="CI630" s="83"/>
      <c r="CJ630" s="83"/>
      <c r="CK630" s="83"/>
      <c r="CL630" s="83"/>
      <c r="CM630" s="83"/>
      <c r="CN630" s="83"/>
      <c r="CO630" s="83"/>
      <c r="CP630" s="83"/>
      <c r="CQ630" s="83"/>
      <c r="CR630" s="83"/>
      <c r="CS630" s="83"/>
      <c r="CT630" s="83"/>
      <c r="CU630" s="83"/>
      <c r="CV630" s="83"/>
      <c r="CW630" s="83"/>
      <c r="CX630" s="83"/>
      <c r="CY630" s="83"/>
      <c r="CZ630" s="83"/>
      <c r="DA630" s="83"/>
      <c r="DB630" s="83"/>
      <c r="DC630" s="83"/>
      <c r="DD630" s="134"/>
      <c r="DE630" s="134"/>
      <c r="DF630" s="134"/>
      <c r="DG630" s="134"/>
      <c r="DH630" s="56"/>
      <c r="DI630" s="56"/>
      <c r="DJ630" s="56"/>
      <c r="DK630" s="56"/>
      <c r="DL630" s="56"/>
    </row>
    <row r="631" spans="1:126" s="31" customFormat="1" ht="22.5" customHeight="1" x14ac:dyDescent="0.3">
      <c r="A631" s="9"/>
      <c r="B631" s="8"/>
      <c r="C631" s="66"/>
      <c r="D631" s="8"/>
      <c r="E631" s="8"/>
      <c r="F631" s="8"/>
      <c r="G631" s="14"/>
      <c r="H631" s="59"/>
      <c r="I631" s="18"/>
      <c r="J631" s="18"/>
      <c r="K631" s="18"/>
      <c r="L631" s="20">
        <v>0</v>
      </c>
      <c r="M631" s="22">
        <v>0</v>
      </c>
      <c r="N631" s="103">
        <v>47</v>
      </c>
      <c r="O631" s="103">
        <f>+SUM(O47:O629)</f>
        <v>254.25</v>
      </c>
      <c r="P631" s="103">
        <f>+SUM(P47:P629)</f>
        <v>100.25</v>
      </c>
      <c r="Q631" s="20">
        <v>0</v>
      </c>
      <c r="R631" s="20">
        <v>-43</v>
      </c>
      <c r="S631" s="48">
        <v>-109.75</v>
      </c>
      <c r="T631" s="103">
        <v>147.75</v>
      </c>
      <c r="U631" s="48">
        <v>0</v>
      </c>
      <c r="V631" s="20">
        <v>0</v>
      </c>
      <c r="W631" s="20">
        <v>0</v>
      </c>
      <c r="X631" s="20">
        <v>0</v>
      </c>
      <c r="Y631" s="20">
        <v>0</v>
      </c>
      <c r="Z631" s="20">
        <v>0</v>
      </c>
      <c r="AA631" s="20">
        <v>0</v>
      </c>
      <c r="AB631" s="20">
        <v>-56</v>
      </c>
      <c r="AC631" s="20">
        <v>-19.25</v>
      </c>
      <c r="AD631" s="146">
        <f>+SUM(L631:AC631)</f>
        <v>321.25</v>
      </c>
      <c r="AE631" s="126"/>
      <c r="AF631" s="126"/>
      <c r="AG631" s="22"/>
      <c r="AH631" s="22"/>
      <c r="AI631" s="22"/>
      <c r="AJ631" s="22"/>
      <c r="AK631" s="22"/>
      <c r="AL631" s="22"/>
      <c r="AM631" s="22"/>
      <c r="AN631" s="89"/>
      <c r="AO631" s="89"/>
      <c r="AP631" s="89"/>
      <c r="AQ631" s="89"/>
      <c r="AR631" s="83"/>
      <c r="AS631" s="83"/>
      <c r="AT631" s="83"/>
      <c r="AU631" s="83"/>
      <c r="AV631" s="83"/>
      <c r="AW631" s="83"/>
      <c r="AX631" s="83"/>
      <c r="AY631" s="83"/>
      <c r="AZ631" s="83"/>
      <c r="BA631" s="83"/>
      <c r="BB631" s="83"/>
      <c r="BC631" s="83"/>
      <c r="BD631" s="83"/>
      <c r="BE631" s="83"/>
      <c r="BF631" s="83"/>
      <c r="BG631" s="83"/>
      <c r="BH631" s="83"/>
      <c r="BI631" s="83"/>
      <c r="BJ631" s="83"/>
      <c r="BK631" s="83"/>
      <c r="BL631" s="83"/>
      <c r="BM631" s="83"/>
      <c r="BN631" s="83"/>
      <c r="BO631" s="83"/>
      <c r="BP631" s="83"/>
      <c r="BQ631" s="83"/>
      <c r="BR631" s="83"/>
      <c r="BS631" s="83"/>
      <c r="BT631" s="83"/>
      <c r="BU631" s="83"/>
      <c r="BV631" s="83"/>
      <c r="BW631" s="83"/>
      <c r="BX631" s="83"/>
      <c r="BY631" s="83"/>
      <c r="BZ631" s="83"/>
      <c r="CA631" s="83"/>
      <c r="CB631" s="83"/>
      <c r="CC631" s="83"/>
      <c r="CD631" s="83"/>
      <c r="CE631" s="83"/>
      <c r="CF631" s="83"/>
      <c r="CG631" s="83"/>
      <c r="CH631" s="83"/>
      <c r="CI631" s="83"/>
      <c r="CJ631" s="83"/>
      <c r="CK631" s="83"/>
      <c r="CL631" s="83"/>
      <c r="CM631" s="83"/>
      <c r="CN631" s="83"/>
      <c r="CO631" s="83"/>
      <c r="CP631" s="83"/>
      <c r="CQ631" s="83"/>
      <c r="CR631" s="83"/>
      <c r="CS631" s="83"/>
      <c r="CT631" s="83"/>
      <c r="CU631" s="83"/>
      <c r="CV631" s="83"/>
      <c r="CW631" s="83"/>
      <c r="CX631" s="83"/>
      <c r="CY631" s="83"/>
      <c r="CZ631" s="83"/>
      <c r="DA631" s="83"/>
      <c r="DB631" s="83"/>
      <c r="DC631" s="83"/>
      <c r="DD631" s="134"/>
      <c r="DE631" s="134"/>
      <c r="DF631" s="134"/>
      <c r="DG631" s="134"/>
      <c r="DH631" s="56"/>
      <c r="DI631" s="56"/>
      <c r="DJ631" s="56"/>
      <c r="DK631" s="56"/>
      <c r="DL631" s="56"/>
    </row>
    <row r="632" spans="1:126" s="31" customFormat="1" ht="23.25" customHeight="1" x14ac:dyDescent="0.3">
      <c r="A632" s="9"/>
      <c r="B632" s="8"/>
      <c r="C632" s="61"/>
      <c r="D632" s="8"/>
      <c r="E632" s="8"/>
      <c r="F632" s="8"/>
      <c r="G632" s="14"/>
      <c r="H632" s="59"/>
      <c r="I632" s="18"/>
      <c r="J632" s="18"/>
      <c r="K632" s="18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147"/>
      <c r="AE632" s="126"/>
      <c r="AF632" s="126"/>
      <c r="AG632" s="22"/>
      <c r="AH632" s="22" t="s">
        <v>24</v>
      </c>
      <c r="AI632" s="22"/>
      <c r="AJ632" s="22"/>
      <c r="AK632" s="22"/>
      <c r="AL632" s="22" t="s">
        <v>29</v>
      </c>
      <c r="AM632" s="22"/>
      <c r="AN632" s="89"/>
      <c r="AO632" s="89"/>
      <c r="AP632" s="22" t="s">
        <v>41</v>
      </c>
      <c r="AQ632" s="89"/>
      <c r="AR632" s="83"/>
      <c r="AS632" s="22" t="s">
        <v>716</v>
      </c>
      <c r="AT632" s="83"/>
      <c r="AU632" s="83"/>
      <c r="AV632" s="22" t="s">
        <v>717</v>
      </c>
      <c r="AW632" s="83"/>
      <c r="AX632" s="83"/>
      <c r="AY632" s="83"/>
      <c r="AZ632" s="83"/>
      <c r="BA632" s="83"/>
      <c r="BB632" s="83"/>
      <c r="BC632" s="83"/>
      <c r="BD632" s="83"/>
      <c r="BE632" s="83"/>
      <c r="BF632" s="83"/>
      <c r="BG632" s="83"/>
      <c r="BH632" s="83"/>
      <c r="BI632" s="83"/>
      <c r="BJ632" s="83"/>
      <c r="BK632" s="83"/>
      <c r="BL632" s="83"/>
      <c r="BM632" s="83"/>
      <c r="BN632" s="83"/>
      <c r="BO632" s="83"/>
      <c r="BP632" s="83"/>
      <c r="BQ632" s="83"/>
      <c r="BR632" s="83"/>
      <c r="BS632" s="83"/>
      <c r="BT632" s="83"/>
      <c r="BU632" s="83"/>
      <c r="BV632" s="83"/>
      <c r="BW632" s="83"/>
      <c r="BX632" s="83"/>
      <c r="BY632" s="83"/>
      <c r="BZ632" s="83"/>
      <c r="CA632" s="83"/>
      <c r="CB632" s="83"/>
      <c r="CC632" s="83"/>
      <c r="CD632" s="83"/>
      <c r="CE632" s="83"/>
      <c r="CF632" s="83"/>
      <c r="CG632" s="83"/>
      <c r="CH632" s="83"/>
      <c r="CI632" s="83"/>
      <c r="CJ632" s="83"/>
      <c r="CK632" s="83"/>
      <c r="CL632" s="83"/>
      <c r="CM632" s="83"/>
      <c r="CN632" s="83"/>
      <c r="CO632" s="83"/>
      <c r="CP632" s="83"/>
      <c r="CQ632" s="83"/>
      <c r="CR632" s="83"/>
      <c r="CS632" s="83"/>
      <c r="CT632" s="83"/>
      <c r="CU632" s="83"/>
      <c r="CV632" s="83"/>
      <c r="CW632" s="83"/>
      <c r="CX632" s="83"/>
      <c r="CY632" s="83"/>
      <c r="CZ632" s="83"/>
      <c r="DA632" s="83"/>
      <c r="DB632" s="83"/>
      <c r="DC632" s="83"/>
      <c r="DD632" s="134"/>
      <c r="DE632" s="134"/>
      <c r="DF632" s="134"/>
      <c r="DG632" s="134"/>
      <c r="DH632" s="56"/>
      <c r="DI632" s="56"/>
      <c r="DJ632" s="56"/>
      <c r="DK632" s="56"/>
      <c r="DL632" s="56"/>
    </row>
    <row r="633" spans="1:126" s="31" customFormat="1" ht="23.25" customHeight="1" x14ac:dyDescent="0.3">
      <c r="A633" s="9"/>
      <c r="B633" s="8"/>
      <c r="C633" s="8"/>
      <c r="D633" s="8"/>
      <c r="E633" s="8"/>
      <c r="F633" s="8"/>
      <c r="G633" s="14"/>
      <c r="H633" s="59"/>
      <c r="I633" s="18"/>
      <c r="J633" s="18"/>
      <c r="K633" s="18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147"/>
      <c r="AE633" s="126"/>
      <c r="AF633" s="126"/>
      <c r="AG633" s="22"/>
      <c r="AH633" s="22"/>
      <c r="AI633" s="22"/>
      <c r="AJ633" s="22"/>
      <c r="AK633" s="22"/>
      <c r="AL633" s="22"/>
      <c r="AM633" s="22"/>
      <c r="AN633" s="89"/>
      <c r="AO633" s="89"/>
      <c r="AP633" s="150" t="s">
        <v>24</v>
      </c>
      <c r="AQ633" s="89"/>
      <c r="AR633" s="83"/>
      <c r="AS633" s="83"/>
      <c r="AT633" s="83"/>
      <c r="AU633" s="83"/>
      <c r="AV633" s="83"/>
      <c r="AW633" s="83"/>
      <c r="AX633" s="83"/>
      <c r="AY633" s="83"/>
      <c r="AZ633" s="83"/>
      <c r="BA633" s="83"/>
      <c r="BB633" s="83"/>
      <c r="BC633" s="83"/>
      <c r="BD633" s="83"/>
      <c r="BE633" s="83"/>
      <c r="BF633" s="83"/>
      <c r="BG633" s="83"/>
      <c r="BH633" s="83"/>
      <c r="BI633" s="83"/>
      <c r="BJ633" s="83"/>
      <c r="BK633" s="83"/>
      <c r="BL633" s="83"/>
      <c r="BM633" s="83"/>
      <c r="BN633" s="83"/>
      <c r="BO633" s="83"/>
      <c r="BP633" s="83"/>
      <c r="BQ633" s="83"/>
      <c r="BR633" s="83"/>
      <c r="BS633" s="83"/>
      <c r="BT633" s="83"/>
      <c r="BU633" s="83"/>
      <c r="BV633" s="83"/>
      <c r="BW633" s="83"/>
      <c r="BX633" s="83"/>
      <c r="BY633" s="83"/>
      <c r="BZ633" s="83"/>
      <c r="CA633" s="83"/>
      <c r="CB633" s="83"/>
      <c r="CC633" s="83"/>
      <c r="CD633" s="83"/>
      <c r="CE633" s="83"/>
      <c r="CF633" s="83"/>
      <c r="CG633" s="83"/>
      <c r="CH633" s="83"/>
      <c r="CI633" s="83"/>
      <c r="CJ633" s="83"/>
      <c r="CK633" s="83"/>
      <c r="CL633" s="83"/>
      <c r="CM633" s="83"/>
      <c r="CN633" s="83"/>
      <c r="CO633" s="83"/>
      <c r="CP633" s="83"/>
      <c r="CQ633" s="83"/>
      <c r="CR633" s="83"/>
      <c r="CS633" s="83"/>
      <c r="CT633" s="83"/>
      <c r="CU633" s="83"/>
      <c r="CV633" s="83"/>
      <c r="CW633" s="83"/>
      <c r="CX633" s="83"/>
      <c r="CY633" s="83"/>
      <c r="CZ633" s="83"/>
      <c r="DA633" s="83"/>
      <c r="DB633" s="83"/>
      <c r="DC633" s="83"/>
      <c r="DD633" s="134"/>
      <c r="DE633" s="134"/>
      <c r="DF633" s="134"/>
      <c r="DG633" s="134"/>
      <c r="DH633" s="56"/>
      <c r="DI633" s="56"/>
      <c r="DJ633" s="56"/>
      <c r="DK633" s="56"/>
      <c r="DL633" s="56"/>
    </row>
    <row r="634" spans="1:126" s="31" customFormat="1" ht="23.25" customHeight="1" x14ac:dyDescent="0.3">
      <c r="A634" s="9"/>
      <c r="B634" s="8"/>
      <c r="C634" s="8"/>
      <c r="D634" s="8"/>
      <c r="E634" s="8"/>
      <c r="F634" s="8"/>
      <c r="G634" s="14"/>
      <c r="H634" s="59"/>
      <c r="I634" s="18"/>
      <c r="J634" s="18"/>
      <c r="K634" s="18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148"/>
      <c r="AE634" s="126"/>
      <c r="AF634" s="126"/>
      <c r="AG634" s="22"/>
      <c r="AH634" s="22"/>
      <c r="AI634" s="22"/>
      <c r="AJ634" s="22"/>
      <c r="AK634" s="22"/>
      <c r="AL634" s="22"/>
      <c r="AM634" s="22"/>
      <c r="AN634" s="89"/>
      <c r="AO634" s="89"/>
      <c r="AP634" s="89"/>
      <c r="AQ634" s="89"/>
      <c r="AR634" s="83"/>
      <c r="AS634" s="83"/>
      <c r="AT634" s="83"/>
      <c r="AU634" s="83"/>
      <c r="AV634" s="83"/>
      <c r="AW634" s="83"/>
      <c r="AX634" s="83"/>
      <c r="AY634" s="83"/>
      <c r="AZ634" s="83"/>
      <c r="BA634" s="83"/>
      <c r="BB634" s="83"/>
      <c r="BC634" s="83"/>
      <c r="BD634" s="83"/>
      <c r="BE634" s="83"/>
      <c r="BF634" s="83"/>
      <c r="BG634" s="83"/>
      <c r="BH634" s="83"/>
      <c r="BI634" s="83"/>
      <c r="BJ634" s="83"/>
      <c r="BK634" s="83"/>
      <c r="BL634" s="83"/>
      <c r="BM634" s="83"/>
      <c r="BN634" s="83"/>
      <c r="BO634" s="83"/>
      <c r="BP634" s="83"/>
      <c r="BQ634" s="83"/>
      <c r="BR634" s="83"/>
      <c r="BS634" s="83"/>
      <c r="BT634" s="83"/>
      <c r="BU634" s="83"/>
      <c r="BV634" s="83"/>
      <c r="BW634" s="83"/>
      <c r="BX634" s="83"/>
      <c r="BY634" s="83"/>
      <c r="BZ634" s="83"/>
      <c r="CA634" s="83"/>
      <c r="CB634" s="83"/>
      <c r="CC634" s="83"/>
      <c r="CD634" s="83"/>
      <c r="CE634" s="83"/>
      <c r="CF634" s="83"/>
      <c r="CG634" s="83"/>
      <c r="CH634" s="83"/>
      <c r="CI634" s="83"/>
      <c r="CJ634" s="83"/>
      <c r="CK634" s="83"/>
      <c r="CL634" s="83"/>
      <c r="CM634" s="83"/>
      <c r="CN634" s="83"/>
      <c r="CO634" s="83"/>
      <c r="CP634" s="83"/>
      <c r="CQ634" s="83"/>
      <c r="CR634" s="83"/>
      <c r="CS634" s="83"/>
      <c r="CT634" s="83"/>
      <c r="CU634" s="83"/>
      <c r="CV634" s="83"/>
      <c r="CW634" s="83"/>
      <c r="CX634" s="83"/>
      <c r="CY634" s="83"/>
      <c r="CZ634" s="83"/>
      <c r="DA634" s="83"/>
      <c r="DB634" s="83"/>
      <c r="DC634" s="83"/>
      <c r="DD634" s="134"/>
      <c r="DE634" s="134"/>
      <c r="DF634" s="134"/>
      <c r="DG634" s="134"/>
      <c r="DH634" s="56"/>
      <c r="DI634" s="56"/>
      <c r="DJ634" s="56"/>
      <c r="DK634" s="56"/>
      <c r="DL634" s="56"/>
    </row>
    <row r="635" spans="1:126" s="31" customFormat="1" ht="23.25" customHeight="1" x14ac:dyDescent="0.3">
      <c r="A635" s="9"/>
      <c r="B635" s="8"/>
      <c r="C635" s="8"/>
      <c r="D635" s="8"/>
      <c r="E635" s="8"/>
      <c r="F635" s="8"/>
      <c r="G635" s="14"/>
      <c r="H635" s="59"/>
      <c r="I635" s="18"/>
      <c r="J635" s="18"/>
      <c r="K635" s="18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148"/>
      <c r="AE635" s="126"/>
      <c r="AF635" s="126"/>
      <c r="AG635" s="22"/>
      <c r="AH635" s="22"/>
      <c r="AI635" s="22"/>
      <c r="AJ635" s="22"/>
      <c r="AK635" s="22"/>
      <c r="AL635" s="22"/>
      <c r="AM635" s="22"/>
      <c r="AN635" s="89"/>
      <c r="AO635" s="89"/>
      <c r="AP635" s="89"/>
      <c r="AQ635" s="89"/>
      <c r="AR635" s="83"/>
      <c r="AS635" s="83"/>
      <c r="AT635" s="83"/>
      <c r="AU635" s="83"/>
      <c r="AV635" s="83"/>
      <c r="AW635" s="83"/>
      <c r="AX635" s="83"/>
      <c r="AY635" s="83"/>
      <c r="AZ635" s="83"/>
      <c r="BA635" s="83"/>
      <c r="BB635" s="83"/>
      <c r="BC635" s="83"/>
      <c r="BD635" s="83"/>
      <c r="BE635" s="83"/>
      <c r="BF635" s="83"/>
      <c r="BG635" s="83"/>
      <c r="BH635" s="83"/>
      <c r="BI635" s="83"/>
      <c r="BJ635" s="83"/>
      <c r="BK635" s="83"/>
      <c r="BL635" s="83"/>
      <c r="BM635" s="83"/>
      <c r="BN635" s="83"/>
      <c r="BO635" s="83"/>
      <c r="BP635" s="83"/>
      <c r="BQ635" s="83"/>
      <c r="BR635" s="83"/>
      <c r="BS635" s="83"/>
      <c r="BT635" s="83"/>
      <c r="BU635" s="83"/>
      <c r="BV635" s="83"/>
      <c r="BW635" s="83"/>
      <c r="BX635" s="83"/>
      <c r="BY635" s="83"/>
      <c r="BZ635" s="83"/>
      <c r="CA635" s="83"/>
      <c r="CB635" s="83"/>
      <c r="CC635" s="83"/>
      <c r="CD635" s="83"/>
      <c r="CE635" s="83"/>
      <c r="CF635" s="83"/>
      <c r="CG635" s="83"/>
      <c r="CH635" s="83"/>
      <c r="CI635" s="83"/>
      <c r="CJ635" s="83"/>
      <c r="CK635" s="83"/>
      <c r="CL635" s="83"/>
      <c r="CM635" s="83"/>
      <c r="CN635" s="83"/>
      <c r="CO635" s="83"/>
      <c r="CP635" s="83"/>
      <c r="CQ635" s="83"/>
      <c r="CR635" s="83"/>
      <c r="CS635" s="83"/>
      <c r="CT635" s="83"/>
      <c r="CU635" s="83"/>
      <c r="CV635" s="83"/>
      <c r="CW635" s="83"/>
      <c r="CX635" s="83"/>
      <c r="CY635" s="83"/>
      <c r="CZ635" s="83"/>
      <c r="DA635" s="83"/>
      <c r="DB635" s="83"/>
      <c r="DC635" s="83"/>
      <c r="DD635" s="134"/>
      <c r="DE635" s="134"/>
      <c r="DF635" s="134"/>
      <c r="DG635" s="134"/>
      <c r="DH635" s="56"/>
      <c r="DI635" s="56"/>
      <c r="DJ635" s="56"/>
      <c r="DK635" s="56"/>
      <c r="DL635" s="56"/>
    </row>
    <row r="636" spans="1:126" s="31" customFormat="1" ht="23.25" customHeight="1" x14ac:dyDescent="0.3">
      <c r="A636" s="9"/>
      <c r="B636" s="8"/>
      <c r="C636" s="8"/>
      <c r="D636" s="8"/>
      <c r="E636" s="8"/>
      <c r="F636" s="8"/>
      <c r="G636" s="14"/>
      <c r="H636" s="59"/>
      <c r="I636" s="18"/>
      <c r="J636" s="18"/>
      <c r="K636" s="18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126"/>
      <c r="AE636" s="126"/>
      <c r="AF636" s="126"/>
      <c r="AG636" s="22"/>
      <c r="AH636" s="22"/>
      <c r="AI636" s="22"/>
      <c r="AJ636" s="22"/>
      <c r="AK636" s="22"/>
      <c r="AL636" s="22"/>
      <c r="AM636" s="22"/>
      <c r="AN636" s="89"/>
      <c r="AO636" s="89"/>
      <c r="AP636" s="89"/>
      <c r="AQ636" s="89"/>
      <c r="AR636" s="83"/>
      <c r="AS636" s="83"/>
      <c r="AT636" s="83"/>
      <c r="AU636" s="83"/>
      <c r="AV636" s="83"/>
      <c r="AW636" s="83"/>
      <c r="AX636" s="83"/>
      <c r="AY636" s="83"/>
      <c r="AZ636" s="83"/>
      <c r="BA636" s="83"/>
      <c r="BB636" s="83"/>
      <c r="BC636" s="83"/>
      <c r="BD636" s="83"/>
      <c r="BE636" s="83"/>
      <c r="BF636" s="83"/>
      <c r="BG636" s="83"/>
      <c r="BH636" s="83"/>
      <c r="BI636" s="83"/>
      <c r="BJ636" s="83"/>
      <c r="BK636" s="83"/>
      <c r="BL636" s="83"/>
      <c r="BM636" s="83"/>
      <c r="BN636" s="83"/>
      <c r="BO636" s="83"/>
      <c r="BP636" s="83"/>
      <c r="BQ636" s="83"/>
      <c r="BR636" s="83"/>
      <c r="BS636" s="83"/>
      <c r="BT636" s="83"/>
      <c r="BU636" s="83"/>
      <c r="BV636" s="83"/>
      <c r="BW636" s="83"/>
      <c r="BX636" s="83"/>
      <c r="BY636" s="83"/>
      <c r="BZ636" s="83"/>
      <c r="CA636" s="83"/>
      <c r="CB636" s="83"/>
      <c r="CC636" s="83"/>
      <c r="CD636" s="83"/>
      <c r="CE636" s="83"/>
      <c r="CF636" s="83"/>
      <c r="CG636" s="83"/>
      <c r="CH636" s="83"/>
      <c r="CI636" s="83"/>
      <c r="CJ636" s="83"/>
      <c r="CK636" s="83"/>
      <c r="CL636" s="83"/>
      <c r="CM636" s="83"/>
      <c r="CN636" s="83"/>
      <c r="CO636" s="83"/>
      <c r="CP636" s="83"/>
      <c r="CQ636" s="83"/>
      <c r="CR636" s="83"/>
      <c r="CS636" s="83"/>
      <c r="CT636" s="83"/>
      <c r="CU636" s="83"/>
      <c r="CV636" s="83"/>
      <c r="CW636" s="83"/>
      <c r="CX636" s="83"/>
      <c r="CY636" s="83"/>
      <c r="CZ636" s="83"/>
      <c r="DA636" s="83"/>
      <c r="DB636" s="83"/>
      <c r="DC636" s="83"/>
      <c r="DD636" s="134"/>
      <c r="DE636" s="134"/>
      <c r="DF636" s="134"/>
      <c r="DG636" s="134"/>
      <c r="DH636" s="56"/>
      <c r="DI636" s="56"/>
      <c r="DJ636" s="56"/>
      <c r="DK636" s="56"/>
      <c r="DL636" s="56"/>
    </row>
    <row r="637" spans="1:126" s="1" customFormat="1" ht="26.25" customHeight="1" x14ac:dyDescent="0.25">
      <c r="A637" s="9"/>
      <c r="B637" s="8"/>
      <c r="C637" s="8"/>
      <c r="D637" s="8"/>
      <c r="E637" s="8"/>
      <c r="F637" s="8"/>
      <c r="G637" s="14"/>
      <c r="H637" s="59"/>
      <c r="I637" s="18"/>
      <c r="J637" s="18"/>
      <c r="K637" s="18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126"/>
      <c r="AE637" s="126"/>
      <c r="AF637" s="126"/>
      <c r="AG637" s="22"/>
      <c r="AH637" s="22"/>
      <c r="AI637" s="22"/>
      <c r="AJ637" s="22"/>
      <c r="AK637" s="22"/>
      <c r="AL637" s="22"/>
      <c r="AM637" s="22"/>
      <c r="AN637" s="89"/>
      <c r="AO637" s="89"/>
      <c r="AP637" s="89"/>
      <c r="AQ637" s="89"/>
      <c r="AR637" s="83"/>
      <c r="AS637" s="83"/>
      <c r="AT637" s="83"/>
      <c r="AU637" s="83"/>
      <c r="AV637" s="85"/>
      <c r="AW637" s="85"/>
      <c r="AX637" s="85"/>
      <c r="AY637" s="85"/>
      <c r="AZ637" s="85"/>
      <c r="BA637" s="85"/>
      <c r="BB637" s="85"/>
      <c r="BC637" s="85"/>
      <c r="BD637" s="85"/>
      <c r="BE637" s="85"/>
      <c r="BF637" s="85"/>
      <c r="BG637" s="85"/>
      <c r="BH637" s="85"/>
      <c r="BI637" s="85"/>
      <c r="BJ637" s="85"/>
      <c r="BK637" s="85"/>
      <c r="BL637" s="85"/>
      <c r="BM637" s="85"/>
      <c r="BN637" s="85"/>
      <c r="BO637" s="85"/>
      <c r="BP637" s="85"/>
      <c r="BQ637" s="85"/>
      <c r="BR637" s="85"/>
      <c r="BS637" s="85"/>
      <c r="BT637" s="85"/>
      <c r="BU637" s="85"/>
      <c r="BV637" s="85"/>
      <c r="BW637" s="85"/>
      <c r="BX637" s="85"/>
      <c r="BY637" s="85"/>
      <c r="BZ637" s="85"/>
      <c r="CA637" s="85"/>
      <c r="CB637" s="85"/>
      <c r="CC637" s="85"/>
      <c r="CD637" s="85"/>
      <c r="CE637" s="85"/>
      <c r="CF637" s="85"/>
      <c r="CG637" s="85"/>
      <c r="CH637" s="85"/>
      <c r="CI637" s="85"/>
      <c r="CJ637" s="85"/>
      <c r="CK637" s="85"/>
      <c r="CL637" s="85"/>
      <c r="CM637" s="85"/>
      <c r="CN637" s="85"/>
      <c r="CO637" s="85"/>
      <c r="CP637" s="85"/>
      <c r="CQ637" s="85"/>
      <c r="CR637" s="85"/>
      <c r="CS637" s="85"/>
      <c r="CT637" s="85"/>
      <c r="CU637" s="85"/>
      <c r="CV637" s="85"/>
      <c r="CW637" s="85"/>
      <c r="CX637" s="85"/>
      <c r="CY637" s="85"/>
      <c r="CZ637" s="85"/>
      <c r="DA637" s="85"/>
      <c r="DB637" s="85"/>
      <c r="DC637" s="85"/>
      <c r="DD637" s="135"/>
      <c r="DE637" s="135"/>
      <c r="DF637" s="135"/>
      <c r="DG637" s="135"/>
      <c r="DH637" s="57"/>
      <c r="DI637" s="57"/>
      <c r="DJ637" s="57"/>
      <c r="DK637" s="57"/>
      <c r="DL637" s="57"/>
    </row>
    <row r="638" spans="1:126" s="26" customFormat="1" ht="27" customHeight="1" x14ac:dyDescent="0.25">
      <c r="A638" s="9"/>
      <c r="B638" s="8"/>
      <c r="C638" s="8"/>
      <c r="D638" s="8"/>
      <c r="E638" s="8"/>
      <c r="F638" s="50" t="s">
        <v>24</v>
      </c>
      <c r="G638" s="14"/>
      <c r="H638" s="59"/>
      <c r="I638" s="18"/>
      <c r="J638" s="18"/>
      <c r="K638" s="18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126"/>
      <c r="AE638" s="126"/>
      <c r="AF638" s="126"/>
      <c r="AG638" s="22"/>
      <c r="AH638" s="22"/>
      <c r="AI638" s="22"/>
      <c r="AJ638" s="22"/>
      <c r="AK638" s="22"/>
      <c r="AL638" s="22"/>
      <c r="AM638" s="22"/>
      <c r="AN638" s="89"/>
      <c r="AO638" s="89"/>
      <c r="AP638" s="89"/>
      <c r="AQ638" s="89"/>
      <c r="AR638" s="83"/>
      <c r="AS638" s="83"/>
      <c r="AT638" s="83"/>
      <c r="AU638" s="83"/>
      <c r="AV638" s="85"/>
      <c r="AW638" s="85"/>
      <c r="AX638" s="85"/>
      <c r="AY638" s="85"/>
      <c r="AZ638" s="85"/>
      <c r="BA638" s="85"/>
      <c r="BB638" s="85"/>
      <c r="BC638" s="85"/>
      <c r="BD638" s="85"/>
      <c r="BE638" s="85"/>
      <c r="BF638" s="85"/>
      <c r="BG638" s="85"/>
      <c r="BH638" s="85"/>
      <c r="BI638" s="85"/>
      <c r="BJ638" s="85"/>
      <c r="BK638" s="85"/>
      <c r="BL638" s="85"/>
      <c r="BM638" s="85"/>
      <c r="BN638" s="85"/>
      <c r="BO638" s="85"/>
      <c r="BP638" s="85"/>
      <c r="BQ638" s="85"/>
      <c r="BR638" s="85"/>
      <c r="BS638" s="85"/>
      <c r="BT638" s="85"/>
      <c r="BU638" s="85"/>
      <c r="BV638" s="85"/>
      <c r="BW638" s="85"/>
      <c r="BX638" s="85"/>
      <c r="BY638" s="85"/>
      <c r="BZ638" s="85"/>
      <c r="CA638" s="85"/>
      <c r="CB638" s="85"/>
      <c r="CC638" s="85"/>
      <c r="CD638" s="85"/>
      <c r="CE638" s="85"/>
      <c r="CF638" s="85"/>
      <c r="CG638" s="85"/>
      <c r="CH638" s="85"/>
      <c r="CI638" s="85"/>
      <c r="CJ638" s="85"/>
      <c r="CK638" s="85"/>
      <c r="CL638" s="85"/>
      <c r="CM638" s="85"/>
      <c r="CN638" s="85"/>
      <c r="CO638" s="85"/>
      <c r="CP638" s="85"/>
      <c r="CQ638" s="85"/>
      <c r="CR638" s="85"/>
      <c r="CS638" s="85"/>
      <c r="CT638" s="85"/>
      <c r="CU638" s="85"/>
      <c r="CV638" s="85"/>
      <c r="CW638" s="85"/>
      <c r="CX638" s="85"/>
      <c r="CY638" s="85"/>
      <c r="CZ638" s="85"/>
      <c r="DA638" s="85"/>
      <c r="DB638" s="85"/>
      <c r="DC638" s="85"/>
      <c r="DD638" s="135"/>
      <c r="DE638" s="135"/>
      <c r="DF638" s="135"/>
      <c r="DG638" s="135"/>
      <c r="DH638" s="64"/>
      <c r="DI638" s="64"/>
      <c r="DJ638" s="64"/>
      <c r="DK638" s="64"/>
      <c r="DL638" s="64"/>
      <c r="DM638" s="25"/>
      <c r="DN638" s="25"/>
      <c r="DO638" s="25"/>
      <c r="DP638" s="25"/>
      <c r="DQ638" s="25"/>
      <c r="DR638" s="25"/>
      <c r="DS638" s="25"/>
      <c r="DT638" s="25"/>
      <c r="DU638" s="25"/>
      <c r="DV638" s="25"/>
    </row>
    <row r="639" spans="1:126" ht="27.75" customHeight="1" x14ac:dyDescent="0.25">
      <c r="A639" s="9"/>
      <c r="B639" s="8"/>
      <c r="C639" s="8"/>
      <c r="D639" s="8"/>
      <c r="E639" s="8"/>
      <c r="F639" s="8"/>
      <c r="G639" s="14"/>
      <c r="H639" s="59"/>
      <c r="I639" s="18"/>
      <c r="J639" s="18"/>
      <c r="K639" s="18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126"/>
      <c r="AE639" s="126"/>
      <c r="AF639" s="126"/>
      <c r="AG639" s="22"/>
      <c r="AH639" s="22"/>
      <c r="AI639" s="22"/>
      <c r="AJ639" s="22"/>
      <c r="AK639" s="22"/>
      <c r="AL639" s="22"/>
      <c r="AM639" s="22"/>
      <c r="AN639" s="89"/>
      <c r="AO639" s="89"/>
      <c r="AP639" s="89"/>
      <c r="AQ639" s="89"/>
      <c r="AR639" s="83"/>
      <c r="AS639" s="83"/>
      <c r="AT639" s="83"/>
      <c r="AU639" s="83"/>
      <c r="AV639" s="85"/>
      <c r="AW639" s="85"/>
      <c r="AX639" s="85"/>
      <c r="AY639" s="85"/>
      <c r="AZ639" s="85"/>
      <c r="BA639" s="85"/>
      <c r="BB639" s="85"/>
      <c r="BC639" s="85"/>
      <c r="BD639" s="85"/>
      <c r="BE639" s="85"/>
      <c r="BF639" s="85"/>
      <c r="BG639" s="85"/>
      <c r="BH639" s="85"/>
      <c r="BI639" s="85"/>
      <c r="BJ639" s="85"/>
      <c r="BK639" s="85"/>
      <c r="BL639" s="85"/>
      <c r="BM639" s="85"/>
      <c r="BN639" s="85"/>
      <c r="BO639" s="85"/>
      <c r="BP639" s="85"/>
      <c r="BQ639" s="85"/>
      <c r="BR639" s="85"/>
      <c r="BS639" s="85"/>
      <c r="BT639" s="85"/>
      <c r="BU639" s="85"/>
      <c r="BV639" s="85"/>
      <c r="BW639" s="85"/>
      <c r="BX639" s="85"/>
      <c r="BY639" s="85"/>
      <c r="BZ639" s="85"/>
      <c r="CA639" s="85"/>
      <c r="CB639" s="85"/>
      <c r="CC639" s="85"/>
      <c r="CD639" s="85"/>
      <c r="CE639" s="85"/>
      <c r="CF639" s="85"/>
      <c r="CG639" s="85"/>
      <c r="CH639" s="85"/>
      <c r="CI639" s="85"/>
      <c r="CJ639" s="85"/>
      <c r="CK639" s="85"/>
      <c r="CL639" s="85"/>
      <c r="CM639" s="85"/>
      <c r="CN639" s="85"/>
      <c r="CO639" s="85"/>
      <c r="CP639" s="85"/>
      <c r="CQ639" s="85"/>
      <c r="CR639" s="85"/>
      <c r="CS639" s="85"/>
      <c r="CT639" s="85"/>
      <c r="CU639" s="85"/>
      <c r="CV639" s="85"/>
      <c r="CW639" s="85"/>
      <c r="CX639" s="85"/>
      <c r="CY639" s="85"/>
      <c r="CZ639" s="85"/>
      <c r="DA639" s="85"/>
      <c r="DB639" s="85"/>
      <c r="DC639" s="85"/>
    </row>
    <row r="640" spans="1:126" ht="27.75" customHeight="1" x14ac:dyDescent="0.25">
      <c r="B640" s="7"/>
      <c r="E640" s="7"/>
      <c r="F640" s="7"/>
      <c r="G640" s="38"/>
      <c r="H640" s="60"/>
      <c r="I640" s="27"/>
      <c r="J640" s="27"/>
      <c r="K640" s="18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AD640" s="125"/>
      <c r="AE640" s="125"/>
      <c r="AF640" s="125"/>
      <c r="AV640" s="85"/>
      <c r="AW640" s="85"/>
      <c r="AX640" s="85"/>
      <c r="AY640" s="85"/>
      <c r="AZ640" s="85"/>
      <c r="BA640" s="85"/>
      <c r="BB640" s="85"/>
      <c r="BC640" s="85"/>
      <c r="BD640" s="85"/>
      <c r="BE640" s="85"/>
      <c r="BF640" s="85"/>
      <c r="BG640" s="85"/>
      <c r="BH640" s="85"/>
      <c r="BI640" s="85"/>
      <c r="BJ640" s="85"/>
      <c r="BK640" s="85"/>
      <c r="BL640" s="85"/>
      <c r="BM640" s="85"/>
      <c r="BN640" s="85"/>
      <c r="BO640" s="85"/>
      <c r="BP640" s="85"/>
      <c r="BQ640" s="85"/>
      <c r="BR640" s="85"/>
      <c r="BS640" s="85"/>
      <c r="BT640" s="85"/>
      <c r="BU640" s="85"/>
      <c r="BV640" s="85"/>
      <c r="BW640" s="85"/>
      <c r="BX640" s="85"/>
      <c r="BY640" s="85"/>
      <c r="BZ640" s="85"/>
      <c r="CA640" s="85"/>
      <c r="CB640" s="85"/>
      <c r="CC640" s="85"/>
      <c r="CD640" s="85"/>
      <c r="CE640" s="85"/>
      <c r="CF640" s="85"/>
      <c r="CG640" s="85"/>
      <c r="CH640" s="85"/>
      <c r="CI640" s="85"/>
      <c r="CJ640" s="85"/>
      <c r="CK640" s="85"/>
      <c r="CL640" s="85"/>
      <c r="CM640" s="85"/>
      <c r="CN640" s="85"/>
      <c r="CO640" s="85"/>
      <c r="CP640" s="85"/>
      <c r="CQ640" s="85"/>
      <c r="CR640" s="85"/>
      <c r="CS640" s="85"/>
      <c r="CT640" s="85"/>
      <c r="CU640" s="85"/>
      <c r="CV640" s="85"/>
      <c r="CW640" s="85"/>
      <c r="CX640" s="85"/>
      <c r="CY640" s="85"/>
      <c r="CZ640" s="85"/>
      <c r="DA640" s="85"/>
      <c r="DB640" s="85"/>
      <c r="DC640" s="85"/>
    </row>
    <row r="641" spans="1:126" ht="27" customHeight="1" x14ac:dyDescent="0.25">
      <c r="A641" s="23" t="s">
        <v>24</v>
      </c>
      <c r="B641" s="28"/>
      <c r="C641" s="24"/>
      <c r="D641" s="24"/>
      <c r="E641" s="16"/>
      <c r="F641" s="16"/>
      <c r="G641" s="16"/>
      <c r="K641" s="18"/>
      <c r="L641" s="18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AD641" s="125"/>
      <c r="AE641" s="125"/>
      <c r="AF641" s="125"/>
      <c r="AN641" s="18"/>
      <c r="AO641" s="18"/>
      <c r="AP641" s="18"/>
      <c r="AQ641" s="18"/>
      <c r="AV641" s="85"/>
      <c r="AW641" s="85"/>
      <c r="AX641" s="85"/>
      <c r="AY641" s="85"/>
      <c r="AZ641" s="85"/>
      <c r="BA641" s="85"/>
      <c r="BB641" s="85"/>
      <c r="BC641" s="85"/>
      <c r="BD641" s="85"/>
      <c r="BE641" s="85"/>
      <c r="BF641" s="85"/>
      <c r="BG641" s="85"/>
      <c r="BH641" s="85"/>
      <c r="BI641" s="85"/>
      <c r="BJ641" s="85"/>
      <c r="BK641" s="85"/>
      <c r="BL641" s="85"/>
      <c r="BM641" s="85"/>
      <c r="BN641" s="85"/>
      <c r="BO641" s="85"/>
      <c r="BP641" s="85"/>
      <c r="BQ641" s="85"/>
      <c r="BR641" s="85"/>
      <c r="BS641" s="85"/>
      <c r="BT641" s="85"/>
      <c r="BU641" s="85"/>
      <c r="BV641" s="85"/>
      <c r="BW641" s="85"/>
      <c r="BX641" s="85"/>
      <c r="BY641" s="85"/>
      <c r="BZ641" s="85"/>
      <c r="CA641" s="85"/>
      <c r="CB641" s="85"/>
      <c r="CC641" s="85"/>
      <c r="CD641" s="85"/>
      <c r="CE641" s="85"/>
      <c r="CF641" s="85"/>
      <c r="CG641" s="85"/>
      <c r="CH641" s="85"/>
      <c r="CI641" s="85"/>
      <c r="CJ641" s="85"/>
      <c r="CK641" s="85"/>
      <c r="CL641" s="85"/>
      <c r="CM641" s="85"/>
      <c r="CN641" s="85"/>
      <c r="CO641" s="85"/>
      <c r="CP641" s="85"/>
      <c r="CQ641" s="85"/>
      <c r="CR641" s="85"/>
      <c r="CS641" s="85"/>
      <c r="CT641" s="85"/>
      <c r="CU641" s="85"/>
      <c r="CV641" s="85"/>
      <c r="CW641" s="85"/>
      <c r="CX641" s="85"/>
      <c r="CY641" s="85"/>
      <c r="CZ641" s="85"/>
      <c r="DA641" s="85"/>
      <c r="DB641" s="85"/>
      <c r="DC641" s="85"/>
    </row>
    <row r="642" spans="1:126" ht="26.25" customHeight="1" x14ac:dyDescent="0.25">
      <c r="K642" s="18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125"/>
      <c r="AE642" s="125"/>
      <c r="AF642" s="125"/>
      <c r="AN642" s="18"/>
      <c r="AO642" s="18"/>
      <c r="AP642" s="18"/>
      <c r="AQ642" s="18"/>
      <c r="AV642" s="85"/>
      <c r="AW642" s="85"/>
      <c r="AX642" s="85"/>
      <c r="AY642" s="85"/>
      <c r="AZ642" s="85"/>
      <c r="BA642" s="85"/>
      <c r="BB642" s="85"/>
      <c r="BC642" s="85"/>
      <c r="BD642" s="85"/>
      <c r="BE642" s="85"/>
      <c r="BF642" s="85"/>
      <c r="BG642" s="85"/>
      <c r="BH642" s="85"/>
      <c r="BI642" s="85"/>
      <c r="BJ642" s="85"/>
      <c r="BK642" s="85"/>
      <c r="BL642" s="85"/>
      <c r="BM642" s="85"/>
      <c r="BN642" s="85"/>
      <c r="BO642" s="85"/>
      <c r="BP642" s="85"/>
      <c r="BQ642" s="85"/>
      <c r="BR642" s="85"/>
      <c r="BS642" s="85"/>
      <c r="BT642" s="85"/>
      <c r="BU642" s="85"/>
      <c r="BV642" s="85"/>
      <c r="BW642" s="85"/>
      <c r="BX642" s="85"/>
      <c r="BY642" s="85"/>
      <c r="BZ642" s="85"/>
      <c r="CA642" s="85"/>
      <c r="CB642" s="85"/>
      <c r="CC642" s="85"/>
      <c r="CD642" s="85"/>
      <c r="CE642" s="85"/>
      <c r="CF642" s="85"/>
      <c r="CG642" s="85"/>
      <c r="CH642" s="85"/>
      <c r="CI642" s="85"/>
      <c r="CJ642" s="85"/>
      <c r="CK642" s="85"/>
      <c r="CL642" s="85"/>
      <c r="CM642" s="85"/>
      <c r="CN642" s="85"/>
      <c r="CO642" s="85"/>
      <c r="CP642" s="85"/>
      <c r="CQ642" s="85"/>
      <c r="CR642" s="85"/>
      <c r="CS642" s="85"/>
      <c r="CT642" s="85"/>
      <c r="CU642" s="85"/>
      <c r="CV642" s="85"/>
      <c r="CW642" s="85"/>
      <c r="CX642" s="85"/>
      <c r="CY642" s="85"/>
      <c r="CZ642" s="85"/>
      <c r="DA642" s="85"/>
      <c r="DB642" s="85"/>
      <c r="DC642" s="85"/>
    </row>
    <row r="643" spans="1:126" x14ac:dyDescent="0.25">
      <c r="K643" s="18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125"/>
      <c r="AE643" s="125"/>
      <c r="AF643" s="125"/>
      <c r="AV643" s="85"/>
      <c r="AW643" s="85"/>
      <c r="AX643" s="85"/>
      <c r="AY643" s="85"/>
      <c r="AZ643" s="85"/>
      <c r="BA643" s="85"/>
      <c r="BB643" s="85"/>
      <c r="BC643" s="85"/>
      <c r="BD643" s="85"/>
      <c r="BE643" s="85"/>
      <c r="BF643" s="85"/>
      <c r="BG643" s="85"/>
      <c r="BH643" s="85"/>
      <c r="BI643" s="85"/>
      <c r="BJ643" s="85"/>
      <c r="BK643" s="85"/>
      <c r="BL643" s="85"/>
      <c r="BM643" s="85"/>
      <c r="BN643" s="85"/>
      <c r="BO643" s="85"/>
      <c r="BP643" s="85"/>
      <c r="BQ643" s="85"/>
      <c r="BR643" s="85"/>
      <c r="BS643" s="85"/>
      <c r="BT643" s="85"/>
      <c r="BU643" s="85"/>
      <c r="BV643" s="85"/>
      <c r="BW643" s="85"/>
      <c r="BX643" s="85"/>
      <c r="BY643" s="85"/>
      <c r="BZ643" s="85"/>
      <c r="CA643" s="85"/>
      <c r="CB643" s="85"/>
      <c r="CC643" s="85"/>
      <c r="CD643" s="85"/>
      <c r="CE643" s="85"/>
      <c r="CF643" s="85"/>
      <c r="CG643" s="85"/>
      <c r="CH643" s="85"/>
      <c r="CI643" s="85"/>
      <c r="CJ643" s="85"/>
      <c r="CK643" s="85"/>
      <c r="CL643" s="85"/>
      <c r="CM643" s="85"/>
      <c r="CN643" s="85"/>
      <c r="CO643" s="85"/>
      <c r="CP643" s="85"/>
      <c r="CQ643" s="85"/>
      <c r="CR643" s="85"/>
      <c r="CS643" s="85"/>
      <c r="CT643" s="85"/>
      <c r="CU643" s="85"/>
      <c r="CV643" s="85"/>
      <c r="CW643" s="85"/>
      <c r="CX643" s="85"/>
      <c r="CY643" s="85"/>
      <c r="CZ643" s="85"/>
      <c r="DA643" s="85"/>
      <c r="DB643" s="85"/>
      <c r="DC643" s="85"/>
    </row>
    <row r="644" spans="1:126" x14ac:dyDescent="0.25">
      <c r="K644" s="18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88"/>
      <c r="W644" s="85"/>
      <c r="X644" s="85"/>
      <c r="Y644" s="85"/>
      <c r="Z644" s="85"/>
      <c r="AA644" s="85"/>
      <c r="AB644" s="85"/>
      <c r="AC644" s="85"/>
      <c r="AD644" s="102"/>
      <c r="AE644" s="102"/>
      <c r="AF644" s="102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V644" s="85"/>
      <c r="AW644" s="85"/>
      <c r="AX644" s="85"/>
      <c r="AY644" s="85"/>
      <c r="AZ644" s="85"/>
      <c r="BA644" s="85"/>
      <c r="BB644" s="85"/>
      <c r="BC644" s="85"/>
      <c r="BD644" s="85"/>
      <c r="BE644" s="85"/>
      <c r="BF644" s="85"/>
      <c r="BG644" s="85"/>
      <c r="BH644" s="85"/>
      <c r="BI644" s="85"/>
      <c r="BJ644" s="85"/>
      <c r="BK644" s="85"/>
      <c r="BL644" s="85"/>
      <c r="BM644" s="85"/>
      <c r="BN644" s="85"/>
      <c r="BO644" s="85"/>
      <c r="DN644" s="2"/>
      <c r="DO644" s="2"/>
      <c r="DP644" s="2"/>
      <c r="DQ644" s="2"/>
      <c r="DR644" s="2"/>
      <c r="DS644" s="2"/>
      <c r="DT644" s="2"/>
      <c r="DU644" s="2"/>
      <c r="DV644" s="2"/>
    </row>
    <row r="645" spans="1:126" x14ac:dyDescent="0.25">
      <c r="K645" s="18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88"/>
      <c r="W645" s="85"/>
      <c r="X645" s="85"/>
      <c r="Y645" s="85"/>
      <c r="Z645" s="85"/>
      <c r="AA645" s="85"/>
      <c r="AB645" s="85"/>
      <c r="AC645" s="85"/>
      <c r="AD645" s="102"/>
      <c r="AE645" s="102"/>
      <c r="AF645" s="102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V645" s="85"/>
      <c r="AW645" s="85"/>
      <c r="AX645" s="85"/>
      <c r="AY645" s="85"/>
      <c r="AZ645" s="85"/>
      <c r="BA645" s="85"/>
      <c r="BB645" s="85"/>
      <c r="BC645" s="85"/>
      <c r="BD645" s="85"/>
      <c r="BE645" s="85"/>
      <c r="BF645" s="85"/>
      <c r="BG645" s="85"/>
      <c r="BH645" s="85"/>
      <c r="BI645" s="85"/>
      <c r="BJ645" s="85"/>
      <c r="BK645" s="85"/>
      <c r="BL645" s="85"/>
      <c r="BM645" s="85"/>
      <c r="BN645" s="85"/>
      <c r="BO645" s="85"/>
      <c r="DN645" s="2"/>
      <c r="DO645" s="2"/>
      <c r="DP645" s="2"/>
      <c r="DQ645" s="2"/>
      <c r="DR645" s="2"/>
      <c r="DS645" s="2"/>
      <c r="DT645" s="2"/>
      <c r="DU645" s="2"/>
      <c r="DV645" s="2"/>
    </row>
    <row r="646" spans="1:126" x14ac:dyDescent="0.25">
      <c r="K646" s="18"/>
      <c r="L646" s="22"/>
      <c r="M646" s="22"/>
      <c r="N646" s="22"/>
      <c r="O646" s="22"/>
      <c r="P646" s="22"/>
      <c r="Q646" s="20"/>
      <c r="R646" s="20"/>
      <c r="S646" s="20"/>
      <c r="T646" s="20"/>
      <c r="U646" s="20"/>
      <c r="V646" s="88"/>
      <c r="W646" s="85"/>
      <c r="X646" s="85"/>
      <c r="Y646" s="85"/>
      <c r="Z646" s="85"/>
      <c r="AA646" s="85"/>
      <c r="AB646" s="85"/>
      <c r="AC646" s="85"/>
      <c r="AD646" s="102"/>
      <c r="AE646" s="102"/>
      <c r="AF646" s="102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V646" s="85"/>
      <c r="AW646" s="85"/>
      <c r="AX646" s="85"/>
      <c r="AY646" s="85"/>
      <c r="AZ646" s="85"/>
      <c r="BA646" s="85"/>
      <c r="BB646" s="85"/>
      <c r="BC646" s="85"/>
      <c r="BD646" s="85"/>
      <c r="BE646" s="85"/>
      <c r="BF646" s="85"/>
      <c r="BG646" s="85"/>
      <c r="BH646" s="85"/>
      <c r="BI646" s="85"/>
      <c r="BJ646" s="85"/>
      <c r="BK646" s="85"/>
      <c r="BL646" s="85"/>
      <c r="BM646" s="85"/>
      <c r="BN646" s="85"/>
      <c r="BO646" s="85"/>
      <c r="DN646" s="2"/>
      <c r="DO646" s="2"/>
      <c r="DP646" s="2"/>
      <c r="DQ646" s="2"/>
      <c r="DR646" s="2"/>
      <c r="DS646" s="2"/>
      <c r="DT646" s="2"/>
      <c r="DU646" s="2"/>
      <c r="DV646" s="2"/>
    </row>
    <row r="647" spans="1:126" x14ac:dyDescent="0.25">
      <c r="K647" s="18"/>
      <c r="L647" s="22"/>
      <c r="M647" s="22"/>
      <c r="N647" s="22"/>
      <c r="O647" s="22"/>
      <c r="P647" s="22"/>
      <c r="Q647" s="20"/>
      <c r="R647" s="20"/>
      <c r="S647" s="20"/>
      <c r="T647" s="20"/>
      <c r="U647" s="20"/>
      <c r="V647" s="88"/>
      <c r="W647" s="85"/>
      <c r="X647" s="85"/>
      <c r="Y647" s="85"/>
      <c r="Z647" s="85"/>
      <c r="AA647" s="85"/>
      <c r="AB647" s="85"/>
      <c r="AC647" s="85"/>
      <c r="AD647" s="102"/>
      <c r="AE647" s="102"/>
      <c r="AF647" s="102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V647" s="85"/>
      <c r="AW647" s="85"/>
      <c r="AX647" s="85"/>
      <c r="AY647" s="85"/>
      <c r="AZ647" s="85"/>
      <c r="BA647" s="85"/>
      <c r="BB647" s="85"/>
      <c r="BC647" s="85"/>
      <c r="BD647" s="85"/>
      <c r="BE647" s="85"/>
      <c r="BF647" s="85"/>
      <c r="BG647" s="85"/>
      <c r="BH647" s="85"/>
      <c r="BI647" s="85"/>
      <c r="BJ647" s="85"/>
      <c r="BK647" s="85"/>
      <c r="BL647" s="85"/>
      <c r="BM647" s="85"/>
      <c r="BN647" s="85"/>
      <c r="BO647" s="85"/>
      <c r="DN647" s="2"/>
      <c r="DO647" s="2"/>
      <c r="DP647" s="2"/>
      <c r="DQ647" s="2"/>
      <c r="DR647" s="2"/>
      <c r="DS647" s="2"/>
      <c r="DT647" s="2"/>
      <c r="DU647" s="2"/>
      <c r="DV647" s="2"/>
    </row>
    <row r="648" spans="1:126" x14ac:dyDescent="0.25">
      <c r="F648" s="37"/>
      <c r="K648" s="18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88"/>
      <c r="W648" s="85"/>
      <c r="X648" s="85"/>
      <c r="Y648" s="85"/>
      <c r="Z648" s="85"/>
      <c r="AA648" s="85"/>
      <c r="AB648" s="85"/>
      <c r="AC648" s="85"/>
      <c r="AD648" s="102"/>
      <c r="AE648" s="102"/>
      <c r="AF648" s="102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V648" s="85"/>
      <c r="AW648" s="85"/>
      <c r="AX648" s="85"/>
      <c r="AY648" s="85"/>
      <c r="AZ648" s="85"/>
      <c r="BA648" s="85"/>
      <c r="BB648" s="85"/>
      <c r="BC648" s="85"/>
      <c r="BD648" s="85"/>
      <c r="BE648" s="85"/>
      <c r="BF648" s="85"/>
      <c r="BG648" s="85"/>
      <c r="BH648" s="85"/>
      <c r="BI648" s="85"/>
      <c r="BJ648" s="85"/>
      <c r="BK648" s="85"/>
      <c r="BL648" s="85"/>
      <c r="BM648" s="85"/>
      <c r="BN648" s="85"/>
      <c r="BO648" s="85"/>
      <c r="DN648" s="2"/>
      <c r="DO648" s="2"/>
      <c r="DP648" s="2"/>
      <c r="DQ648" s="2"/>
      <c r="DR648" s="2"/>
      <c r="DS648" s="2"/>
      <c r="DT648" s="2"/>
      <c r="DU648" s="2"/>
      <c r="DV648" s="2"/>
    </row>
    <row r="649" spans="1:126" x14ac:dyDescent="0.25">
      <c r="K649" s="18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88"/>
      <c r="W649" s="85"/>
      <c r="X649" s="85"/>
      <c r="Y649" s="85"/>
      <c r="Z649" s="85"/>
      <c r="AA649" s="85"/>
      <c r="AB649" s="85"/>
      <c r="AC649" s="85"/>
      <c r="AD649" s="102"/>
      <c r="AE649" s="102"/>
      <c r="AF649" s="102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V649" s="85"/>
      <c r="AW649" s="85"/>
      <c r="AX649" s="85"/>
      <c r="AY649" s="85"/>
      <c r="AZ649" s="85"/>
      <c r="BA649" s="85"/>
      <c r="BB649" s="85"/>
      <c r="BC649" s="85"/>
      <c r="BD649" s="85"/>
      <c r="BE649" s="85"/>
      <c r="BF649" s="85"/>
      <c r="BG649" s="85"/>
      <c r="BH649" s="85"/>
      <c r="BI649" s="85"/>
      <c r="BJ649" s="85"/>
      <c r="BK649" s="85"/>
      <c r="BL649" s="85"/>
      <c r="BM649" s="85"/>
      <c r="BN649" s="85"/>
      <c r="BO649" s="85"/>
      <c r="DN649" s="2"/>
      <c r="DO649" s="2"/>
      <c r="DP649" s="2"/>
      <c r="DQ649" s="2"/>
      <c r="DR649" s="2"/>
      <c r="DS649" s="2"/>
      <c r="DT649" s="2"/>
      <c r="DU649" s="2"/>
      <c r="DV649" s="2"/>
    </row>
    <row r="650" spans="1:126" x14ac:dyDescent="0.25">
      <c r="K650" s="18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88"/>
      <c r="W650" s="85"/>
      <c r="X650" s="85"/>
      <c r="Y650" s="85"/>
      <c r="Z650" s="85"/>
      <c r="AA650" s="85"/>
      <c r="AB650" s="85"/>
      <c r="AC650" s="85"/>
      <c r="AD650" s="102"/>
      <c r="AE650" s="102"/>
      <c r="AF650" s="102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V650" s="85"/>
      <c r="AW650" s="85"/>
      <c r="AX650" s="85"/>
      <c r="AY650" s="85"/>
      <c r="AZ650" s="85"/>
      <c r="BA650" s="85"/>
      <c r="BB650" s="85"/>
      <c r="BC650" s="85"/>
      <c r="BD650" s="85"/>
      <c r="BE650" s="85"/>
      <c r="BF650" s="85"/>
      <c r="BG650" s="85"/>
      <c r="BH650" s="85"/>
      <c r="BI650" s="85"/>
      <c r="BJ650" s="85"/>
      <c r="BK650" s="85"/>
      <c r="BL650" s="85"/>
      <c r="BM650" s="85"/>
      <c r="BN650" s="85"/>
      <c r="BO650" s="85"/>
      <c r="DN650" s="2"/>
      <c r="DO650" s="2"/>
      <c r="DP650" s="2"/>
      <c r="DQ650" s="2"/>
      <c r="DR650" s="2"/>
      <c r="DS650" s="2"/>
      <c r="DT650" s="2"/>
      <c r="DU650" s="2"/>
      <c r="DV650" s="2"/>
    </row>
    <row r="651" spans="1:126" x14ac:dyDescent="0.25">
      <c r="K651" s="18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88"/>
      <c r="W651" s="85"/>
      <c r="X651" s="85"/>
      <c r="Y651" s="85"/>
      <c r="Z651" s="85"/>
      <c r="AA651" s="85"/>
      <c r="AB651" s="85"/>
      <c r="AC651" s="85"/>
      <c r="AD651" s="102"/>
      <c r="AE651" s="102"/>
      <c r="AF651" s="102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V651" s="85"/>
      <c r="AW651" s="85"/>
      <c r="AX651" s="85"/>
      <c r="AY651" s="85"/>
      <c r="AZ651" s="85"/>
      <c r="BA651" s="85"/>
      <c r="BB651" s="85"/>
      <c r="BC651" s="85"/>
      <c r="BD651" s="85"/>
      <c r="BE651" s="85"/>
      <c r="BF651" s="85"/>
      <c r="BG651" s="85"/>
      <c r="BH651" s="85"/>
      <c r="BI651" s="85"/>
      <c r="BJ651" s="85"/>
      <c r="BK651" s="85"/>
      <c r="BL651" s="85"/>
      <c r="BM651" s="85"/>
      <c r="BN651" s="85"/>
      <c r="BO651" s="85"/>
      <c r="BP651" s="90"/>
      <c r="BQ651" s="90"/>
      <c r="BR651" s="90"/>
      <c r="BT651" s="90"/>
      <c r="BU651" s="90"/>
      <c r="BV651" s="90"/>
      <c r="BX651" s="90"/>
      <c r="BY651" s="90"/>
      <c r="BZ651" s="90"/>
      <c r="CB651" s="90"/>
      <c r="CC651" s="90"/>
      <c r="CD651" s="90"/>
      <c r="CF651" s="90"/>
      <c r="CG651" s="90"/>
      <c r="CH651" s="90"/>
      <c r="CJ651" s="90"/>
      <c r="CK651" s="90"/>
      <c r="CL651" s="90"/>
      <c r="CN651" s="90"/>
      <c r="CO651" s="90"/>
      <c r="CP651" s="90"/>
      <c r="DD651" s="136"/>
      <c r="DE651" s="136"/>
      <c r="DF651" s="136"/>
      <c r="DG651" s="136"/>
      <c r="DH651" s="65"/>
      <c r="DI651" s="65"/>
      <c r="DJ651" s="65"/>
      <c r="DK651" s="65"/>
      <c r="DL651" s="65"/>
      <c r="DM651" s="2"/>
      <c r="DN651" s="2"/>
      <c r="DO651" s="2"/>
      <c r="DP651" s="2"/>
      <c r="DQ651" s="2"/>
      <c r="DR651" s="2"/>
      <c r="DS651" s="2"/>
      <c r="DT651" s="2"/>
      <c r="DU651" s="2"/>
      <c r="DV651" s="2"/>
    </row>
    <row r="652" spans="1:126" x14ac:dyDescent="0.25">
      <c r="A652" s="33"/>
      <c r="K652" s="18"/>
      <c r="L652" s="20"/>
      <c r="M652" s="20"/>
      <c r="N652" s="20"/>
      <c r="O652" s="20"/>
      <c r="P652" s="20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102"/>
      <c r="AE652" s="102"/>
      <c r="AF652" s="102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V652" s="85"/>
      <c r="AW652" s="85"/>
      <c r="AX652" s="85"/>
      <c r="AY652" s="85"/>
      <c r="AZ652" s="85"/>
      <c r="BA652" s="85"/>
      <c r="BB652" s="85"/>
      <c r="BC652" s="85"/>
      <c r="BD652" s="85"/>
      <c r="BE652" s="85"/>
      <c r="BF652" s="85"/>
      <c r="BG652" s="85"/>
      <c r="BH652" s="85"/>
      <c r="BI652" s="85"/>
      <c r="BJ652" s="85"/>
      <c r="BK652" s="85"/>
      <c r="BL652" s="85"/>
      <c r="BM652" s="85"/>
      <c r="BN652" s="85"/>
      <c r="BO652" s="85"/>
      <c r="BP652" s="90"/>
      <c r="BQ652" s="90"/>
      <c r="BR652" s="90"/>
      <c r="BT652" s="90"/>
      <c r="BU652" s="90"/>
      <c r="BV652" s="90"/>
      <c r="BX652" s="90"/>
      <c r="BY652" s="90"/>
      <c r="BZ652" s="90"/>
      <c r="CB652" s="90"/>
      <c r="CC652" s="90"/>
      <c r="CD652" s="90"/>
      <c r="CF652" s="90"/>
      <c r="CG652" s="90"/>
      <c r="CH652" s="90"/>
      <c r="CJ652" s="90"/>
      <c r="CK652" s="90"/>
      <c r="CL652" s="90"/>
      <c r="CN652" s="90"/>
      <c r="CO652" s="90"/>
      <c r="CP652" s="90"/>
      <c r="DD652" s="136"/>
      <c r="DE652" s="136"/>
      <c r="DF652" s="136"/>
      <c r="DG652" s="136"/>
      <c r="DH652" s="65"/>
      <c r="DI652" s="65"/>
      <c r="DJ652" s="65"/>
      <c r="DK652" s="65"/>
      <c r="DL652" s="65"/>
      <c r="DM652" s="2"/>
      <c r="DN652" s="2"/>
      <c r="DO652" s="2"/>
      <c r="DP652" s="2"/>
      <c r="DQ652" s="2"/>
      <c r="DR652" s="2"/>
      <c r="DS652" s="2"/>
      <c r="DT652" s="2"/>
      <c r="DU652" s="2"/>
      <c r="DV652" s="2"/>
    </row>
    <row r="653" spans="1:126" x14ac:dyDescent="0.25">
      <c r="K653" s="18"/>
      <c r="L653" s="20"/>
      <c r="M653" s="20"/>
      <c r="N653" s="20"/>
      <c r="O653" s="20"/>
      <c r="P653" s="20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102"/>
      <c r="AE653" s="102"/>
      <c r="AF653" s="102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V653" s="85"/>
      <c r="AW653" s="85"/>
      <c r="AX653" s="85"/>
      <c r="AY653" s="85"/>
      <c r="AZ653" s="85"/>
      <c r="BA653" s="85"/>
      <c r="BB653" s="85"/>
      <c r="BC653" s="85"/>
      <c r="BD653" s="85"/>
      <c r="BE653" s="85"/>
      <c r="BF653" s="85"/>
      <c r="BG653" s="85"/>
      <c r="BH653" s="85"/>
      <c r="BI653" s="85"/>
      <c r="BJ653" s="85"/>
      <c r="BK653" s="85"/>
      <c r="BL653" s="85"/>
      <c r="BM653" s="85"/>
      <c r="BN653" s="85"/>
      <c r="BO653" s="85"/>
      <c r="DN653" s="2"/>
      <c r="DO653" s="2"/>
      <c r="DP653" s="2"/>
      <c r="DQ653" s="2"/>
      <c r="DR653" s="2"/>
      <c r="DS653" s="2"/>
      <c r="DT653" s="2"/>
      <c r="DU653" s="2"/>
      <c r="DV653" s="2"/>
    </row>
    <row r="654" spans="1:126" x14ac:dyDescent="0.25">
      <c r="K654" s="18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88"/>
      <c r="W654" s="85"/>
      <c r="X654" s="85"/>
      <c r="Y654" s="85"/>
      <c r="Z654" s="85"/>
      <c r="AA654" s="85"/>
      <c r="AB654" s="85"/>
      <c r="AC654" s="85"/>
      <c r="AD654" s="102"/>
      <c r="AE654" s="102"/>
      <c r="AF654" s="102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V654" s="85"/>
      <c r="AW654" s="85"/>
      <c r="AX654" s="85"/>
      <c r="AY654" s="85"/>
      <c r="AZ654" s="85"/>
      <c r="BA654" s="85"/>
      <c r="BB654" s="85"/>
      <c r="BC654" s="85"/>
      <c r="BD654" s="85"/>
      <c r="BE654" s="85"/>
      <c r="BF654" s="85"/>
      <c r="BG654" s="85"/>
      <c r="BH654" s="85"/>
      <c r="BI654" s="85"/>
      <c r="BJ654" s="85"/>
      <c r="BK654" s="85"/>
      <c r="BL654" s="85"/>
      <c r="BM654" s="85"/>
      <c r="BN654" s="85"/>
      <c r="BO654" s="85"/>
      <c r="DN654" s="2"/>
      <c r="DO654" s="2"/>
      <c r="DP654" s="2"/>
      <c r="DQ654" s="2"/>
      <c r="DR654" s="2"/>
      <c r="DS654" s="2"/>
      <c r="DT654" s="2"/>
      <c r="DU654" s="2"/>
      <c r="DV654" s="2"/>
    </row>
    <row r="655" spans="1:126" x14ac:dyDescent="0.25">
      <c r="K655" s="18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88"/>
      <c r="W655" s="85"/>
      <c r="X655" s="85"/>
      <c r="Y655" s="85"/>
      <c r="Z655" s="85"/>
      <c r="AA655" s="85"/>
      <c r="AB655" s="85"/>
      <c r="AC655" s="85"/>
      <c r="AD655" s="102"/>
      <c r="AE655" s="102"/>
      <c r="AF655" s="102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V655" s="85"/>
      <c r="AW655" s="85"/>
      <c r="AX655" s="85"/>
      <c r="AY655" s="85"/>
      <c r="AZ655" s="85"/>
      <c r="BA655" s="85"/>
      <c r="BB655" s="85"/>
      <c r="BC655" s="85"/>
      <c r="BD655" s="85"/>
      <c r="BE655" s="85"/>
      <c r="BF655" s="85"/>
      <c r="BG655" s="85"/>
      <c r="BH655" s="85"/>
      <c r="BI655" s="85"/>
      <c r="BJ655" s="85"/>
      <c r="BK655" s="85"/>
      <c r="BL655" s="85"/>
      <c r="BM655" s="85"/>
      <c r="BN655" s="85"/>
      <c r="BO655" s="85"/>
      <c r="DN655" s="2"/>
      <c r="DO655" s="2"/>
      <c r="DP655" s="2"/>
      <c r="DQ655" s="2"/>
      <c r="DR655" s="2"/>
      <c r="DS655" s="2"/>
      <c r="DT655" s="2"/>
      <c r="DU655" s="2"/>
      <c r="DV655" s="2"/>
    </row>
    <row r="656" spans="1:126" x14ac:dyDescent="0.25">
      <c r="K656" s="18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88"/>
      <c r="W656" s="85"/>
      <c r="X656" s="85"/>
      <c r="Y656" s="85"/>
      <c r="Z656" s="85"/>
      <c r="AA656" s="85"/>
      <c r="AB656" s="85"/>
      <c r="AC656" s="85"/>
      <c r="AD656" s="102"/>
      <c r="AE656" s="102"/>
      <c r="AF656" s="102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V656" s="85"/>
      <c r="AW656" s="85"/>
      <c r="AX656" s="85"/>
      <c r="AY656" s="85"/>
      <c r="AZ656" s="85"/>
      <c r="BA656" s="85"/>
      <c r="BB656" s="85"/>
      <c r="BC656" s="85"/>
      <c r="BD656" s="85"/>
      <c r="BE656" s="85"/>
      <c r="BF656" s="85"/>
      <c r="BG656" s="85"/>
      <c r="BH656" s="85"/>
      <c r="BI656" s="85"/>
      <c r="BJ656" s="85"/>
      <c r="BK656" s="85"/>
      <c r="BL656" s="85"/>
      <c r="BM656" s="85"/>
      <c r="BN656" s="85"/>
      <c r="BO656" s="85"/>
      <c r="BP656" s="90"/>
      <c r="BQ656" s="90"/>
      <c r="BR656" s="90"/>
      <c r="BT656" s="90"/>
      <c r="BU656" s="90"/>
      <c r="BV656" s="90"/>
      <c r="BX656" s="90"/>
      <c r="BY656" s="90"/>
      <c r="BZ656" s="90"/>
      <c r="CB656" s="90"/>
      <c r="CC656" s="90"/>
      <c r="CD656" s="90"/>
      <c r="CF656" s="90"/>
      <c r="CG656" s="90"/>
      <c r="CH656" s="90"/>
      <c r="CJ656" s="90"/>
      <c r="CK656" s="90"/>
      <c r="CL656" s="90"/>
      <c r="CN656" s="90"/>
      <c r="CO656" s="90"/>
      <c r="CP656" s="90"/>
      <c r="DD656" s="136"/>
      <c r="DE656" s="136"/>
      <c r="DF656" s="136"/>
      <c r="DG656" s="136"/>
      <c r="DH656" s="65"/>
      <c r="DI656" s="65"/>
      <c r="DJ656" s="65"/>
      <c r="DK656" s="65"/>
      <c r="DL656" s="65"/>
      <c r="DM656" s="2"/>
      <c r="DN656" s="2"/>
      <c r="DO656" s="2"/>
      <c r="DP656" s="2"/>
      <c r="DQ656" s="2"/>
      <c r="DR656" s="2"/>
      <c r="DS656" s="2"/>
      <c r="DT656" s="2"/>
      <c r="DU656" s="2"/>
      <c r="DV656" s="2"/>
    </row>
    <row r="657" spans="1:126" x14ac:dyDescent="0.25">
      <c r="K657" s="18"/>
      <c r="L657" s="20"/>
      <c r="M657" s="20"/>
      <c r="N657" s="20"/>
      <c r="O657" s="20"/>
      <c r="P657" s="20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102"/>
      <c r="AE657" s="102"/>
      <c r="AF657" s="102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V657" s="85"/>
      <c r="AW657" s="85"/>
      <c r="AX657" s="85"/>
      <c r="AY657" s="85"/>
      <c r="AZ657" s="85"/>
      <c r="BA657" s="85"/>
      <c r="BB657" s="85"/>
      <c r="BC657" s="85"/>
      <c r="BD657" s="85"/>
      <c r="BE657" s="85"/>
      <c r="BF657" s="85"/>
      <c r="BG657" s="85"/>
      <c r="BH657" s="85"/>
      <c r="BI657" s="85"/>
      <c r="BJ657" s="85"/>
      <c r="BK657" s="85"/>
      <c r="BL657" s="85"/>
      <c r="BM657" s="85"/>
      <c r="BN657" s="85"/>
      <c r="BO657" s="85"/>
      <c r="BP657" s="90"/>
      <c r="BQ657" s="90"/>
      <c r="BR657" s="90"/>
      <c r="BT657" s="90"/>
      <c r="BU657" s="90"/>
      <c r="BV657" s="90"/>
      <c r="BX657" s="90"/>
      <c r="BY657" s="90"/>
      <c r="BZ657" s="90"/>
      <c r="CB657" s="90"/>
      <c r="CC657" s="90"/>
      <c r="CD657" s="90"/>
      <c r="CF657" s="90"/>
      <c r="CG657" s="90"/>
      <c r="CH657" s="90"/>
      <c r="CJ657" s="90"/>
      <c r="CK657" s="90"/>
      <c r="CL657" s="90"/>
      <c r="CN657" s="90"/>
      <c r="CO657" s="90"/>
      <c r="CP657" s="90"/>
      <c r="DD657" s="136"/>
      <c r="DE657" s="136"/>
      <c r="DF657" s="136"/>
      <c r="DG657" s="136"/>
      <c r="DH657" s="65"/>
      <c r="DI657" s="65"/>
      <c r="DJ657" s="65"/>
      <c r="DK657" s="65"/>
      <c r="DL657" s="65"/>
      <c r="DM657" s="2"/>
      <c r="DN657" s="2"/>
      <c r="DO657" s="2"/>
      <c r="DP657" s="2"/>
      <c r="DQ657" s="2"/>
      <c r="DR657" s="2"/>
      <c r="DS657" s="2"/>
      <c r="DT657" s="2"/>
      <c r="DU657" s="2"/>
      <c r="DV657" s="2"/>
    </row>
    <row r="658" spans="1:126" x14ac:dyDescent="0.25">
      <c r="K658" s="18"/>
      <c r="L658" s="20"/>
      <c r="M658" s="20"/>
      <c r="N658" s="20"/>
      <c r="O658" s="20"/>
      <c r="P658" s="20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102"/>
      <c r="AE658" s="102"/>
      <c r="AF658" s="102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V658" s="85"/>
      <c r="AW658" s="85"/>
      <c r="AX658" s="85"/>
      <c r="AY658" s="85"/>
      <c r="AZ658" s="85"/>
      <c r="BA658" s="85"/>
      <c r="BB658" s="85"/>
      <c r="BC658" s="85"/>
      <c r="BD658" s="85"/>
      <c r="BE658" s="85"/>
      <c r="BF658" s="85"/>
      <c r="BG658" s="85"/>
      <c r="BH658" s="85"/>
      <c r="BI658" s="85"/>
      <c r="BJ658" s="85"/>
      <c r="BK658" s="85"/>
      <c r="BL658" s="85"/>
      <c r="BM658" s="85"/>
      <c r="BN658" s="85"/>
      <c r="BO658" s="85"/>
      <c r="BP658" s="90"/>
      <c r="BQ658" s="90"/>
      <c r="BR658" s="90"/>
      <c r="BT658" s="90"/>
      <c r="BU658" s="90"/>
      <c r="BV658" s="90"/>
      <c r="BX658" s="90"/>
      <c r="BY658" s="90"/>
      <c r="BZ658" s="90"/>
      <c r="CB658" s="90"/>
      <c r="CC658" s="90"/>
      <c r="CD658" s="90"/>
      <c r="CF658" s="90"/>
      <c r="CG658" s="90"/>
      <c r="CH658" s="90"/>
      <c r="CJ658" s="90"/>
      <c r="CK658" s="90"/>
      <c r="CL658" s="90"/>
      <c r="CN658" s="90"/>
      <c r="CO658" s="90"/>
      <c r="CP658" s="90"/>
      <c r="DD658" s="136"/>
      <c r="DE658" s="136"/>
      <c r="DF658" s="136"/>
      <c r="DG658" s="136"/>
      <c r="DH658" s="65"/>
      <c r="DI658" s="65"/>
      <c r="DJ658" s="65"/>
      <c r="DK658" s="65"/>
      <c r="DL658" s="65"/>
      <c r="DM658" s="2"/>
      <c r="DN658" s="2"/>
      <c r="DO658" s="2"/>
      <c r="DP658" s="2"/>
      <c r="DQ658" s="2"/>
      <c r="DR658" s="2"/>
      <c r="DS658" s="2"/>
      <c r="DT658" s="2"/>
      <c r="DU658" s="2"/>
      <c r="DV658" s="2"/>
    </row>
    <row r="659" spans="1:126" x14ac:dyDescent="0.25">
      <c r="K659" s="18"/>
      <c r="L659" s="20"/>
      <c r="M659" s="20"/>
      <c r="N659" s="20"/>
      <c r="O659" s="20"/>
      <c r="P659" s="20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102"/>
      <c r="AE659" s="102"/>
      <c r="AF659" s="102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V659" s="85"/>
      <c r="AW659" s="85"/>
      <c r="AX659" s="85"/>
      <c r="AY659" s="85"/>
      <c r="AZ659" s="85"/>
      <c r="BA659" s="85"/>
      <c r="BB659" s="85"/>
      <c r="BC659" s="85"/>
      <c r="BD659" s="85"/>
      <c r="BE659" s="85"/>
      <c r="BF659" s="85"/>
      <c r="BG659" s="85"/>
      <c r="BH659" s="85"/>
      <c r="BI659" s="85"/>
      <c r="BJ659" s="85"/>
      <c r="BK659" s="85"/>
      <c r="BL659" s="85"/>
      <c r="BM659" s="85"/>
      <c r="BN659" s="85"/>
      <c r="BO659" s="85"/>
      <c r="BP659" s="90"/>
      <c r="BQ659" s="90"/>
      <c r="BR659" s="90"/>
      <c r="BT659" s="90"/>
      <c r="BU659" s="90"/>
      <c r="BV659" s="90"/>
      <c r="BX659" s="90"/>
      <c r="BY659" s="90"/>
      <c r="BZ659" s="90"/>
      <c r="CB659" s="90"/>
      <c r="CC659" s="90"/>
      <c r="CD659" s="90"/>
      <c r="CF659" s="90"/>
      <c r="CG659" s="90"/>
      <c r="CH659" s="90"/>
      <c r="CJ659" s="90"/>
      <c r="CK659" s="90"/>
      <c r="CL659" s="90"/>
      <c r="CN659" s="90"/>
      <c r="CO659" s="90"/>
      <c r="CP659" s="90"/>
      <c r="DD659" s="136"/>
      <c r="DE659" s="136"/>
      <c r="DF659" s="136"/>
      <c r="DG659" s="136"/>
      <c r="DH659" s="65"/>
      <c r="DI659" s="65"/>
      <c r="DJ659" s="65"/>
      <c r="DK659" s="65"/>
      <c r="DL659" s="65"/>
      <c r="DM659" s="2"/>
      <c r="DN659" s="2"/>
      <c r="DO659" s="2"/>
      <c r="DP659" s="2"/>
      <c r="DQ659" s="2"/>
      <c r="DR659" s="2"/>
      <c r="DS659" s="2"/>
      <c r="DT659" s="2"/>
      <c r="DU659" s="2"/>
      <c r="DV659" s="2"/>
    </row>
    <row r="660" spans="1:126" x14ac:dyDescent="0.25">
      <c r="K660" s="18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88"/>
      <c r="W660" s="85"/>
      <c r="X660" s="85"/>
      <c r="Y660" s="85"/>
      <c r="Z660" s="85"/>
      <c r="AA660" s="85"/>
      <c r="AB660" s="85"/>
      <c r="AC660" s="85"/>
      <c r="AD660" s="102"/>
      <c r="AE660" s="102"/>
      <c r="AF660" s="102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V660" s="85"/>
      <c r="AW660" s="85"/>
      <c r="AX660" s="85"/>
      <c r="AY660" s="85"/>
      <c r="AZ660" s="85"/>
      <c r="BA660" s="85"/>
      <c r="BB660" s="85"/>
      <c r="BC660" s="85"/>
      <c r="BD660" s="85"/>
      <c r="BE660" s="85"/>
      <c r="BF660" s="85"/>
      <c r="BG660" s="85"/>
      <c r="BH660" s="85"/>
      <c r="BI660" s="85"/>
      <c r="BJ660" s="85"/>
      <c r="BK660" s="85"/>
      <c r="BL660" s="85"/>
      <c r="BM660" s="85"/>
      <c r="BN660" s="85"/>
      <c r="BO660" s="85"/>
      <c r="DN660" s="2"/>
      <c r="DO660" s="2"/>
      <c r="DP660" s="2"/>
      <c r="DQ660" s="2"/>
      <c r="DR660" s="2"/>
      <c r="DS660" s="2"/>
      <c r="DT660" s="2"/>
      <c r="DU660" s="2"/>
      <c r="DV660" s="2"/>
    </row>
    <row r="661" spans="1:126" x14ac:dyDescent="0.25">
      <c r="K661" s="18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88"/>
      <c r="W661" s="85"/>
      <c r="X661" s="85"/>
      <c r="Y661" s="85"/>
      <c r="Z661" s="85"/>
      <c r="AA661" s="85"/>
      <c r="AB661" s="85"/>
      <c r="AC661" s="85"/>
      <c r="AD661" s="102"/>
      <c r="AE661" s="102"/>
      <c r="AF661" s="102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V661" s="85"/>
      <c r="AW661" s="85"/>
      <c r="AX661" s="85"/>
      <c r="AY661" s="85"/>
      <c r="AZ661" s="85"/>
      <c r="BA661" s="85"/>
      <c r="BB661" s="85"/>
      <c r="BC661" s="85"/>
      <c r="BD661" s="85"/>
      <c r="BE661" s="85"/>
      <c r="BF661" s="85"/>
      <c r="BG661" s="85"/>
      <c r="BH661" s="85"/>
      <c r="BI661" s="85"/>
      <c r="BJ661" s="85"/>
      <c r="BK661" s="85"/>
      <c r="BL661" s="85"/>
      <c r="BM661" s="85"/>
      <c r="BN661" s="85"/>
      <c r="BO661" s="85"/>
      <c r="DN661" s="2"/>
      <c r="DO661" s="2"/>
      <c r="DP661" s="2"/>
      <c r="DQ661" s="2"/>
      <c r="DR661" s="2"/>
      <c r="DS661" s="2"/>
      <c r="DT661" s="2"/>
      <c r="DU661" s="2"/>
      <c r="DV661" s="2"/>
    </row>
    <row r="662" spans="1:126" x14ac:dyDescent="0.25">
      <c r="K662" s="18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88"/>
      <c r="W662" s="85"/>
      <c r="X662" s="85"/>
      <c r="Y662" s="85"/>
      <c r="Z662" s="85"/>
      <c r="AA662" s="85"/>
      <c r="AB662" s="85"/>
      <c r="AC662" s="85"/>
      <c r="AD662" s="102"/>
      <c r="AE662" s="102"/>
      <c r="AF662" s="102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V662" s="85"/>
      <c r="AW662" s="85"/>
      <c r="AX662" s="85"/>
      <c r="AY662" s="85"/>
      <c r="AZ662" s="85"/>
      <c r="BA662" s="85"/>
      <c r="BB662" s="85"/>
      <c r="BC662" s="85"/>
      <c r="BD662" s="85"/>
      <c r="BE662" s="85"/>
      <c r="BF662" s="85"/>
      <c r="BG662" s="85"/>
      <c r="BH662" s="85"/>
      <c r="BI662" s="85"/>
      <c r="BJ662" s="85"/>
      <c r="BK662" s="85"/>
      <c r="BL662" s="85"/>
      <c r="BM662" s="85"/>
      <c r="BN662" s="85"/>
      <c r="BO662" s="85"/>
      <c r="DN662" s="2"/>
      <c r="DO662" s="2"/>
      <c r="DP662" s="2"/>
      <c r="DQ662" s="2"/>
      <c r="DR662" s="2"/>
      <c r="DS662" s="2"/>
      <c r="DT662" s="2"/>
      <c r="DU662" s="2"/>
      <c r="DV662" s="2"/>
    </row>
    <row r="663" spans="1:126" x14ac:dyDescent="0.25">
      <c r="K663" s="18"/>
      <c r="L663" s="20"/>
      <c r="M663" s="20"/>
      <c r="N663" s="20"/>
      <c r="O663" s="20"/>
      <c r="P663" s="20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102"/>
      <c r="AE663" s="102"/>
      <c r="AF663" s="102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V663" s="85"/>
      <c r="AW663" s="85"/>
      <c r="AX663" s="85"/>
      <c r="AY663" s="85"/>
      <c r="AZ663" s="85"/>
      <c r="BA663" s="85"/>
      <c r="BB663" s="85"/>
      <c r="BC663" s="85"/>
      <c r="BD663" s="85"/>
      <c r="BE663" s="85"/>
      <c r="BF663" s="85"/>
      <c r="BG663" s="85"/>
      <c r="BH663" s="85"/>
      <c r="BI663" s="85"/>
      <c r="BJ663" s="85"/>
      <c r="BK663" s="85"/>
      <c r="BL663" s="85"/>
      <c r="BM663" s="85"/>
      <c r="BN663" s="85"/>
      <c r="BO663" s="85"/>
      <c r="BP663" s="90"/>
      <c r="BQ663" s="90"/>
      <c r="BR663" s="90"/>
      <c r="BT663" s="90"/>
      <c r="BU663" s="90"/>
      <c r="BV663" s="90"/>
      <c r="BX663" s="90"/>
      <c r="BY663" s="90"/>
      <c r="BZ663" s="90"/>
      <c r="CB663" s="90"/>
      <c r="CC663" s="90"/>
      <c r="CD663" s="90"/>
      <c r="CF663" s="90"/>
      <c r="CG663" s="90"/>
      <c r="CH663" s="90"/>
      <c r="CJ663" s="90"/>
      <c r="CK663" s="90"/>
      <c r="CL663" s="90"/>
      <c r="CN663" s="90"/>
      <c r="CO663" s="90"/>
      <c r="CP663" s="90"/>
      <c r="DD663" s="136"/>
      <c r="DE663" s="136"/>
      <c r="DF663" s="136"/>
      <c r="DG663" s="136"/>
      <c r="DH663" s="65"/>
      <c r="DI663" s="65"/>
      <c r="DJ663" s="65"/>
      <c r="DK663" s="65"/>
      <c r="DL663" s="65"/>
      <c r="DM663" s="2"/>
      <c r="DN663" s="2"/>
      <c r="DO663" s="2"/>
      <c r="DP663" s="2"/>
      <c r="DQ663" s="2"/>
      <c r="DR663" s="2"/>
      <c r="DS663" s="2"/>
      <c r="DT663" s="2"/>
      <c r="DU663" s="2"/>
      <c r="DV663" s="2"/>
    </row>
    <row r="664" spans="1:126" x14ac:dyDescent="0.25">
      <c r="K664" s="18"/>
      <c r="L664" s="20"/>
      <c r="M664" s="20"/>
      <c r="N664" s="20"/>
      <c r="O664" s="20"/>
      <c r="P664" s="20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102"/>
      <c r="AE664" s="102"/>
      <c r="AF664" s="102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V664" s="85"/>
      <c r="AW664" s="85"/>
      <c r="AX664" s="85"/>
      <c r="AY664" s="85"/>
      <c r="AZ664" s="85"/>
      <c r="BA664" s="85"/>
      <c r="BB664" s="85"/>
      <c r="BC664" s="85"/>
      <c r="BD664" s="85"/>
      <c r="BE664" s="85"/>
      <c r="BF664" s="85"/>
      <c r="BG664" s="85"/>
      <c r="BH664" s="85"/>
      <c r="BI664" s="85"/>
      <c r="BJ664" s="85"/>
      <c r="BK664" s="85"/>
      <c r="BL664" s="85"/>
      <c r="BM664" s="85"/>
      <c r="BN664" s="85"/>
      <c r="BO664" s="85"/>
      <c r="BP664" s="90"/>
      <c r="BQ664" s="90"/>
      <c r="BR664" s="90"/>
      <c r="BT664" s="90"/>
      <c r="BU664" s="90"/>
      <c r="BV664" s="90"/>
      <c r="BX664" s="90"/>
      <c r="BY664" s="90"/>
      <c r="BZ664" s="90"/>
      <c r="CB664" s="90"/>
      <c r="CC664" s="90"/>
      <c r="CD664" s="90"/>
      <c r="CF664" s="90"/>
      <c r="CG664" s="90"/>
      <c r="CH664" s="90"/>
      <c r="CJ664" s="90"/>
      <c r="CK664" s="90"/>
      <c r="CL664" s="90"/>
      <c r="CN664" s="90"/>
      <c r="CO664" s="90"/>
      <c r="CP664" s="90"/>
      <c r="DD664" s="136"/>
      <c r="DE664" s="136"/>
      <c r="DF664" s="136"/>
      <c r="DG664" s="136"/>
      <c r="DH664" s="65"/>
      <c r="DI664" s="65"/>
      <c r="DJ664" s="65"/>
      <c r="DK664" s="65"/>
      <c r="DL664" s="65"/>
      <c r="DM664" s="2"/>
      <c r="DN664" s="2"/>
      <c r="DO664" s="2"/>
      <c r="DP664" s="2"/>
      <c r="DQ664" s="2"/>
      <c r="DR664" s="2"/>
      <c r="DS664" s="2"/>
      <c r="DT664" s="2"/>
      <c r="DU664" s="2"/>
      <c r="DV664" s="2"/>
    </row>
    <row r="665" spans="1:126" x14ac:dyDescent="0.25">
      <c r="K665" s="18"/>
      <c r="L665" s="20"/>
      <c r="M665" s="20"/>
      <c r="N665" s="20"/>
      <c r="O665" s="20"/>
      <c r="P665" s="20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102"/>
      <c r="AE665" s="102"/>
      <c r="AF665" s="102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V665" s="85"/>
      <c r="AW665" s="85"/>
      <c r="AX665" s="85"/>
      <c r="AY665" s="85"/>
      <c r="AZ665" s="85"/>
      <c r="BA665" s="85"/>
      <c r="BB665" s="85"/>
      <c r="BC665" s="85"/>
      <c r="BD665" s="85"/>
      <c r="BE665" s="85"/>
      <c r="BF665" s="85"/>
      <c r="BG665" s="85"/>
      <c r="BH665" s="85"/>
      <c r="BI665" s="85"/>
      <c r="BJ665" s="85"/>
      <c r="BK665" s="85"/>
      <c r="BL665" s="85"/>
      <c r="BM665" s="85"/>
      <c r="BN665" s="85"/>
      <c r="BO665" s="85"/>
      <c r="BP665" s="90"/>
      <c r="BQ665" s="90"/>
      <c r="BR665" s="90"/>
      <c r="BT665" s="90"/>
      <c r="BU665" s="90"/>
      <c r="BV665" s="90"/>
      <c r="BX665" s="90"/>
      <c r="BY665" s="90"/>
      <c r="BZ665" s="90"/>
      <c r="CB665" s="90"/>
      <c r="CC665" s="90"/>
      <c r="CD665" s="90"/>
      <c r="CF665" s="90"/>
      <c r="CG665" s="90"/>
      <c r="CH665" s="90"/>
      <c r="CJ665" s="90"/>
      <c r="CK665" s="90"/>
      <c r="CL665" s="90"/>
      <c r="CN665" s="90"/>
      <c r="CO665" s="90"/>
      <c r="CP665" s="90"/>
      <c r="DD665" s="136"/>
      <c r="DE665" s="136"/>
      <c r="DF665" s="136"/>
      <c r="DG665" s="136"/>
      <c r="DH665" s="65"/>
      <c r="DI665" s="65"/>
      <c r="DJ665" s="65"/>
      <c r="DK665" s="65"/>
      <c r="DL665" s="65"/>
      <c r="DM665" s="2"/>
      <c r="DN665" s="2"/>
      <c r="DO665" s="2"/>
      <c r="DP665" s="2"/>
      <c r="DQ665" s="2"/>
      <c r="DR665" s="2"/>
      <c r="DS665" s="2"/>
      <c r="DT665" s="2"/>
      <c r="DU665" s="2"/>
      <c r="DV665" s="2"/>
    </row>
    <row r="666" spans="1:126" x14ac:dyDescent="0.25">
      <c r="K666" s="18"/>
      <c r="L666" s="20"/>
      <c r="M666" s="20"/>
      <c r="N666" s="20"/>
      <c r="O666" s="20"/>
      <c r="P666" s="20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102"/>
      <c r="AE666" s="102"/>
      <c r="AF666" s="102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V666" s="85"/>
      <c r="AW666" s="85"/>
      <c r="AX666" s="85"/>
      <c r="AY666" s="85"/>
      <c r="AZ666" s="85"/>
      <c r="BA666" s="85"/>
      <c r="BB666" s="85"/>
      <c r="BC666" s="85"/>
      <c r="BD666" s="85"/>
      <c r="BE666" s="85"/>
      <c r="BF666" s="85"/>
      <c r="BG666" s="85"/>
      <c r="BH666" s="85"/>
      <c r="BI666" s="85"/>
      <c r="BJ666" s="85"/>
      <c r="BK666" s="85"/>
      <c r="BL666" s="85"/>
      <c r="BM666" s="85"/>
      <c r="BN666" s="85"/>
      <c r="BO666" s="85"/>
      <c r="BP666" s="90"/>
      <c r="BQ666" s="90"/>
      <c r="BR666" s="90"/>
      <c r="BT666" s="90"/>
      <c r="BU666" s="90"/>
      <c r="BV666" s="90"/>
      <c r="BX666" s="90"/>
      <c r="BY666" s="90"/>
      <c r="BZ666" s="90"/>
      <c r="CB666" s="90"/>
      <c r="CC666" s="90"/>
      <c r="CD666" s="90"/>
      <c r="CF666" s="90"/>
      <c r="CG666" s="90"/>
      <c r="CH666" s="90"/>
      <c r="CJ666" s="90"/>
      <c r="CK666" s="90"/>
      <c r="CL666" s="90"/>
      <c r="CN666" s="90"/>
      <c r="CO666" s="90"/>
      <c r="CP666" s="90"/>
      <c r="DD666" s="136"/>
      <c r="DE666" s="136"/>
      <c r="DF666" s="136"/>
      <c r="DG666" s="136"/>
      <c r="DH666" s="65"/>
      <c r="DI666" s="65"/>
      <c r="DJ666" s="65"/>
      <c r="DK666" s="65"/>
      <c r="DL666" s="65"/>
      <c r="DM666" s="2"/>
      <c r="DN666" s="2"/>
      <c r="DO666" s="2"/>
      <c r="DP666" s="2"/>
      <c r="DQ666" s="2"/>
      <c r="DR666" s="2"/>
      <c r="DS666" s="2"/>
      <c r="DT666" s="2"/>
      <c r="DU666" s="2"/>
      <c r="DV666" s="2"/>
    </row>
    <row r="667" spans="1:126" x14ac:dyDescent="0.25">
      <c r="K667" s="18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88"/>
      <c r="W667" s="85"/>
      <c r="X667" s="85"/>
      <c r="Y667" s="85"/>
      <c r="Z667" s="85"/>
      <c r="AA667" s="85"/>
      <c r="AB667" s="85"/>
      <c r="AC667" s="85"/>
      <c r="AD667" s="102"/>
      <c r="AE667" s="102"/>
      <c r="AF667" s="102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V667" s="85"/>
      <c r="AW667" s="85"/>
      <c r="AX667" s="85"/>
      <c r="AY667" s="85"/>
      <c r="AZ667" s="85"/>
      <c r="BA667" s="85"/>
      <c r="BB667" s="85"/>
      <c r="BC667" s="85"/>
      <c r="BD667" s="85"/>
      <c r="BE667" s="85"/>
      <c r="BF667" s="85"/>
      <c r="BG667" s="85"/>
      <c r="BH667" s="85"/>
      <c r="BI667" s="85"/>
      <c r="BJ667" s="85"/>
      <c r="BK667" s="85"/>
      <c r="BL667" s="85"/>
      <c r="BM667" s="85"/>
      <c r="BN667" s="85"/>
      <c r="BO667" s="85"/>
      <c r="DN667" s="2"/>
      <c r="DO667" s="2"/>
      <c r="DP667" s="2"/>
      <c r="DQ667" s="2"/>
      <c r="DR667" s="2"/>
      <c r="DS667" s="2"/>
      <c r="DT667" s="2"/>
      <c r="DU667" s="2"/>
      <c r="DV667" s="2"/>
    </row>
    <row r="668" spans="1:126" x14ac:dyDescent="0.4">
      <c r="A668" s="2"/>
      <c r="B668" s="2"/>
      <c r="C668" s="2"/>
      <c r="D668" s="2"/>
      <c r="E668" s="2"/>
      <c r="F668" s="2"/>
      <c r="G668" s="2"/>
      <c r="H668" s="2"/>
      <c r="I668" s="141"/>
      <c r="J668" s="91"/>
      <c r="K668" s="18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88"/>
      <c r="W668" s="85"/>
      <c r="X668" s="85"/>
      <c r="Y668" s="85"/>
      <c r="Z668" s="85"/>
      <c r="AA668" s="85"/>
      <c r="AB668" s="85"/>
      <c r="AC668" s="85"/>
      <c r="AD668" s="102"/>
      <c r="AE668" s="102"/>
      <c r="AF668" s="102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85"/>
      <c r="AV668" s="85"/>
      <c r="AW668" s="85"/>
      <c r="AX668" s="85"/>
      <c r="AY668" s="85"/>
      <c r="AZ668" s="85"/>
      <c r="BA668" s="85"/>
      <c r="BB668" s="85"/>
      <c r="BC668" s="85"/>
      <c r="BD668" s="85"/>
      <c r="BE668" s="85"/>
      <c r="BF668" s="85"/>
      <c r="BG668" s="85"/>
      <c r="BH668" s="85"/>
      <c r="BI668" s="85"/>
      <c r="BJ668" s="85"/>
      <c r="BK668" s="85"/>
      <c r="BL668" s="85"/>
      <c r="BM668" s="85"/>
      <c r="BN668" s="85"/>
      <c r="BO668" s="85"/>
      <c r="DN668" s="2"/>
      <c r="DO668" s="2"/>
      <c r="DP668" s="2"/>
      <c r="DQ668" s="2"/>
      <c r="DR668" s="2"/>
      <c r="DS668" s="2"/>
      <c r="DT668" s="2"/>
      <c r="DU668" s="2"/>
      <c r="DV668" s="2"/>
    </row>
    <row r="669" spans="1:126" x14ac:dyDescent="0.4">
      <c r="A669" s="2"/>
      <c r="B669" s="2"/>
      <c r="C669" s="2"/>
      <c r="D669" s="2"/>
      <c r="E669" s="2"/>
      <c r="F669" s="2"/>
      <c r="G669" s="2"/>
      <c r="H669" s="2"/>
      <c r="I669" s="141"/>
      <c r="J669" s="91"/>
      <c r="K669" s="18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88"/>
      <c r="W669" s="85"/>
      <c r="X669" s="85"/>
      <c r="Y669" s="85"/>
      <c r="Z669" s="85"/>
      <c r="AA669" s="85"/>
      <c r="AB669" s="85"/>
      <c r="AC669" s="85"/>
      <c r="AD669" s="102"/>
      <c r="AE669" s="102"/>
      <c r="AF669" s="102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V669" s="85"/>
      <c r="AW669" s="85"/>
      <c r="AX669" s="85"/>
      <c r="AY669" s="85"/>
      <c r="AZ669" s="85"/>
      <c r="BA669" s="85"/>
      <c r="BB669" s="85"/>
      <c r="BC669" s="85"/>
      <c r="BD669" s="85"/>
      <c r="BE669" s="85"/>
      <c r="BF669" s="85"/>
      <c r="BG669" s="85"/>
      <c r="BH669" s="85"/>
      <c r="BI669" s="85"/>
      <c r="BJ669" s="85"/>
      <c r="BK669" s="85"/>
      <c r="BL669" s="85"/>
      <c r="BM669" s="85"/>
      <c r="BN669" s="85"/>
      <c r="BO669" s="85"/>
      <c r="DN669" s="2"/>
      <c r="DO669" s="2"/>
      <c r="DP669" s="2"/>
      <c r="DQ669" s="2"/>
      <c r="DR669" s="2"/>
      <c r="DS669" s="2"/>
      <c r="DT669" s="2"/>
      <c r="DU669" s="2"/>
      <c r="DV669" s="2"/>
    </row>
    <row r="670" spans="1:126" x14ac:dyDescent="0.4">
      <c r="A670" s="2"/>
      <c r="B670" s="2"/>
      <c r="C670" s="2"/>
      <c r="D670" s="2"/>
      <c r="E670" s="2"/>
      <c r="F670" s="2"/>
      <c r="G670" s="2"/>
      <c r="H670" s="2"/>
      <c r="I670" s="141"/>
      <c r="J670" s="91"/>
      <c r="K670" s="18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88"/>
      <c r="W670" s="85"/>
      <c r="X670" s="85"/>
      <c r="Y670" s="85"/>
      <c r="Z670" s="85"/>
      <c r="AA670" s="85"/>
      <c r="AB670" s="85"/>
      <c r="AC670" s="85"/>
      <c r="AD670" s="102"/>
      <c r="AE670" s="102"/>
      <c r="AF670" s="102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  <c r="AQ670" s="85"/>
      <c r="AV670" s="85"/>
      <c r="AW670" s="85"/>
      <c r="AX670" s="85"/>
      <c r="AY670" s="85"/>
      <c r="AZ670" s="85"/>
      <c r="BA670" s="85"/>
      <c r="BB670" s="85"/>
      <c r="BC670" s="85"/>
      <c r="BD670" s="85"/>
      <c r="BE670" s="85"/>
      <c r="BF670" s="85"/>
      <c r="BG670" s="85"/>
      <c r="BH670" s="85"/>
      <c r="BI670" s="85"/>
      <c r="BJ670" s="85"/>
      <c r="BK670" s="85"/>
      <c r="BL670" s="85"/>
      <c r="BM670" s="85"/>
      <c r="BN670" s="85"/>
      <c r="BO670" s="85"/>
      <c r="DN670" s="2"/>
      <c r="DO670" s="2"/>
      <c r="DP670" s="2"/>
      <c r="DQ670" s="2"/>
      <c r="DR670" s="2"/>
      <c r="DS670" s="2"/>
      <c r="DT670" s="2"/>
      <c r="DU670" s="2"/>
      <c r="DV670" s="2"/>
    </row>
    <row r="671" spans="1:126" x14ac:dyDescent="0.4">
      <c r="A671" s="2"/>
      <c r="B671" s="2"/>
      <c r="C671" s="2"/>
      <c r="D671" s="2"/>
      <c r="E671" s="2"/>
      <c r="F671" s="2"/>
      <c r="G671" s="2"/>
      <c r="H671" s="2"/>
      <c r="I671" s="141"/>
      <c r="J671" s="91"/>
      <c r="K671" s="18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88"/>
      <c r="W671" s="85"/>
      <c r="X671" s="85"/>
      <c r="Y671" s="85"/>
      <c r="Z671" s="85"/>
      <c r="AA671" s="85"/>
      <c r="AB671" s="85"/>
      <c r="AC671" s="85"/>
      <c r="AD671" s="102"/>
      <c r="AE671" s="102"/>
      <c r="AF671" s="102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  <c r="AQ671" s="85"/>
      <c r="AV671" s="85"/>
      <c r="AW671" s="85"/>
      <c r="AX671" s="85"/>
      <c r="AY671" s="85"/>
      <c r="AZ671" s="85"/>
      <c r="BA671" s="85"/>
      <c r="BB671" s="85"/>
      <c r="BC671" s="85"/>
      <c r="BD671" s="85"/>
      <c r="BE671" s="85"/>
      <c r="BF671" s="85"/>
      <c r="BG671" s="85"/>
      <c r="BH671" s="85"/>
      <c r="BI671" s="85"/>
      <c r="BJ671" s="85"/>
      <c r="BK671" s="85"/>
      <c r="BL671" s="85"/>
      <c r="BM671" s="85"/>
      <c r="BN671" s="85"/>
      <c r="BO671" s="85"/>
      <c r="DN671" s="2"/>
      <c r="DO671" s="2"/>
      <c r="DP671" s="2"/>
      <c r="DQ671" s="2"/>
      <c r="DR671" s="2"/>
      <c r="DS671" s="2"/>
      <c r="DT671" s="2"/>
      <c r="DU671" s="2"/>
      <c r="DV671" s="2"/>
    </row>
    <row r="672" spans="1:126" x14ac:dyDescent="0.4">
      <c r="A672" s="2"/>
      <c r="B672" s="2"/>
      <c r="C672" s="2"/>
      <c r="D672" s="2"/>
      <c r="E672" s="2"/>
      <c r="F672" s="2"/>
      <c r="G672" s="2"/>
      <c r="H672" s="2"/>
      <c r="I672" s="141"/>
      <c r="J672" s="91"/>
      <c r="K672" s="18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88"/>
      <c r="W672" s="85"/>
      <c r="X672" s="85"/>
      <c r="Y672" s="85"/>
      <c r="Z672" s="85"/>
      <c r="AA672" s="85"/>
      <c r="AB672" s="85"/>
      <c r="AC672" s="85"/>
      <c r="AD672" s="102"/>
      <c r="AE672" s="102"/>
      <c r="AF672" s="102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V672" s="85"/>
      <c r="AW672" s="85"/>
      <c r="AX672" s="85"/>
      <c r="AY672" s="85"/>
      <c r="AZ672" s="85"/>
      <c r="BA672" s="85"/>
      <c r="BB672" s="85"/>
      <c r="BC672" s="85"/>
      <c r="BD672" s="85"/>
      <c r="BE672" s="85"/>
      <c r="BF672" s="85"/>
      <c r="BG672" s="85"/>
      <c r="BH672" s="85"/>
      <c r="BI672" s="85"/>
      <c r="BJ672" s="85"/>
      <c r="BK672" s="85"/>
      <c r="BL672" s="85"/>
      <c r="BM672" s="85"/>
      <c r="BN672" s="85"/>
      <c r="BO672" s="85"/>
      <c r="DN672" s="2"/>
      <c r="DO672" s="2"/>
      <c r="DP672" s="2"/>
      <c r="DQ672" s="2"/>
      <c r="DR672" s="2"/>
      <c r="DS672" s="2"/>
      <c r="DT672" s="2"/>
      <c r="DU672" s="2"/>
      <c r="DV672" s="2"/>
    </row>
    <row r="673" spans="9:117" s="2" customFormat="1" x14ac:dyDescent="0.4">
      <c r="I673" s="141"/>
      <c r="J673" s="91"/>
      <c r="K673" s="18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88"/>
      <c r="W673" s="85"/>
      <c r="X673" s="85"/>
      <c r="Y673" s="85"/>
      <c r="Z673" s="85"/>
      <c r="AA673" s="85"/>
      <c r="AB673" s="85"/>
      <c r="AC673" s="85"/>
      <c r="AD673" s="102"/>
      <c r="AE673" s="102"/>
      <c r="AF673" s="102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5"/>
      <c r="BC673" s="85"/>
      <c r="BD673" s="85"/>
      <c r="BE673" s="85"/>
      <c r="BF673" s="85"/>
      <c r="BG673" s="85"/>
      <c r="BH673" s="85"/>
      <c r="BI673" s="85"/>
      <c r="BJ673" s="85"/>
      <c r="BK673" s="85"/>
      <c r="BL673" s="85"/>
      <c r="BM673" s="85"/>
      <c r="BN673" s="85"/>
      <c r="BO673" s="85"/>
      <c r="BP673" s="84"/>
      <c r="BQ673" s="84"/>
      <c r="BR673" s="84"/>
      <c r="BS673" s="84"/>
      <c r="BT673" s="84"/>
      <c r="BU673" s="84"/>
      <c r="BV673" s="84"/>
      <c r="BW673" s="84"/>
      <c r="BX673" s="84"/>
      <c r="BY673" s="84"/>
      <c r="BZ673" s="84"/>
      <c r="CA673" s="84"/>
      <c r="CB673" s="84"/>
      <c r="CC673" s="84"/>
      <c r="CD673" s="84"/>
      <c r="CE673" s="84"/>
      <c r="CF673" s="84"/>
      <c r="CG673" s="84"/>
      <c r="CH673" s="84"/>
      <c r="CI673" s="84"/>
      <c r="CJ673" s="84"/>
      <c r="CK673" s="84"/>
      <c r="CL673" s="84"/>
      <c r="CM673" s="84"/>
      <c r="CN673" s="84"/>
      <c r="CO673" s="84"/>
      <c r="CP673" s="84"/>
      <c r="CQ673" s="84"/>
      <c r="CR673" s="84"/>
      <c r="CS673" s="84"/>
      <c r="CT673" s="84"/>
      <c r="CU673" s="84"/>
      <c r="CV673" s="84"/>
      <c r="CW673" s="84"/>
      <c r="CX673" s="84"/>
      <c r="CY673" s="84"/>
      <c r="CZ673" s="84"/>
      <c r="DA673" s="84"/>
      <c r="DB673" s="84"/>
      <c r="DC673" s="84"/>
      <c r="DD673" s="135"/>
      <c r="DE673" s="135"/>
      <c r="DF673" s="135"/>
      <c r="DG673" s="135"/>
      <c r="DH673" s="57"/>
      <c r="DI673" s="57"/>
      <c r="DJ673" s="57"/>
      <c r="DK673" s="57"/>
      <c r="DL673" s="57"/>
      <c r="DM673" s="1"/>
    </row>
    <row r="674" spans="9:117" s="2" customFormat="1" x14ac:dyDescent="0.4">
      <c r="I674" s="141"/>
      <c r="J674" s="91"/>
      <c r="K674" s="18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88"/>
      <c r="W674" s="85"/>
      <c r="X674" s="85"/>
      <c r="Y674" s="85"/>
      <c r="Z674" s="85"/>
      <c r="AA674" s="85"/>
      <c r="AB674" s="85"/>
      <c r="AC674" s="85"/>
      <c r="AD674" s="102"/>
      <c r="AE674" s="102"/>
      <c r="AF674" s="102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AT674" s="85"/>
      <c r="AU674" s="85"/>
      <c r="AV674" s="85"/>
      <c r="AW674" s="85"/>
      <c r="AX674" s="85"/>
      <c r="AY674" s="85"/>
      <c r="AZ674" s="85"/>
      <c r="BA674" s="85"/>
      <c r="BB674" s="85"/>
      <c r="BC674" s="85"/>
      <c r="BD674" s="85"/>
      <c r="BE674" s="85"/>
      <c r="BF674" s="85"/>
      <c r="BG674" s="85"/>
      <c r="BH674" s="85"/>
      <c r="BI674" s="85"/>
      <c r="BJ674" s="85"/>
      <c r="BK674" s="85"/>
      <c r="BL674" s="85"/>
      <c r="BM674" s="85"/>
      <c r="BN674" s="85"/>
      <c r="BO674" s="85"/>
      <c r="BP674" s="84"/>
      <c r="BQ674" s="84"/>
      <c r="BR674" s="84"/>
      <c r="BS674" s="84"/>
      <c r="BT674" s="84"/>
      <c r="BU674" s="84"/>
      <c r="BV674" s="84"/>
      <c r="BW674" s="84"/>
      <c r="BX674" s="84"/>
      <c r="BY674" s="84"/>
      <c r="BZ674" s="84"/>
      <c r="CA674" s="84"/>
      <c r="CB674" s="84"/>
      <c r="CC674" s="84"/>
      <c r="CD674" s="84"/>
      <c r="CE674" s="84"/>
      <c r="CF674" s="84"/>
      <c r="CG674" s="84"/>
      <c r="CH674" s="84"/>
      <c r="CI674" s="84"/>
      <c r="CJ674" s="84"/>
      <c r="CK674" s="84"/>
      <c r="CL674" s="84"/>
      <c r="CM674" s="84"/>
      <c r="CN674" s="84"/>
      <c r="CO674" s="84"/>
      <c r="CP674" s="84"/>
      <c r="CQ674" s="84"/>
      <c r="CR674" s="84"/>
      <c r="CS674" s="84"/>
      <c r="CT674" s="84"/>
      <c r="CU674" s="84"/>
      <c r="CV674" s="84"/>
      <c r="CW674" s="84"/>
      <c r="CX674" s="84"/>
      <c r="CY674" s="84"/>
      <c r="CZ674" s="84"/>
      <c r="DA674" s="84"/>
      <c r="DB674" s="84"/>
      <c r="DC674" s="84"/>
      <c r="DD674" s="135"/>
      <c r="DE674" s="135"/>
      <c r="DF674" s="135"/>
      <c r="DG674" s="135"/>
      <c r="DH674" s="57"/>
      <c r="DI674" s="57"/>
      <c r="DJ674" s="57"/>
      <c r="DK674" s="57"/>
      <c r="DL674" s="57"/>
      <c r="DM674" s="1"/>
    </row>
    <row r="675" spans="9:117" s="2" customFormat="1" x14ac:dyDescent="0.4">
      <c r="I675" s="141"/>
      <c r="J675" s="91"/>
      <c r="K675" s="18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88"/>
      <c r="W675" s="85"/>
      <c r="X675" s="85"/>
      <c r="Y675" s="85"/>
      <c r="Z675" s="85"/>
      <c r="AA675" s="85"/>
      <c r="AB675" s="85"/>
      <c r="AC675" s="85"/>
      <c r="AD675" s="102"/>
      <c r="AE675" s="102"/>
      <c r="AF675" s="102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  <c r="AS675" s="85"/>
      <c r="AT675" s="85"/>
      <c r="AU675" s="85"/>
      <c r="AV675" s="85"/>
      <c r="AW675" s="85"/>
      <c r="AX675" s="85"/>
      <c r="AY675" s="85"/>
      <c r="AZ675" s="85"/>
      <c r="BA675" s="85"/>
      <c r="BB675" s="85"/>
      <c r="BC675" s="85"/>
      <c r="BD675" s="85"/>
      <c r="BE675" s="85"/>
      <c r="BF675" s="85"/>
      <c r="BG675" s="85"/>
      <c r="BH675" s="85"/>
      <c r="BI675" s="85"/>
      <c r="BJ675" s="85"/>
      <c r="BK675" s="85"/>
      <c r="BL675" s="85"/>
      <c r="BM675" s="85"/>
      <c r="BN675" s="85"/>
      <c r="BO675" s="85"/>
      <c r="BP675" s="84"/>
      <c r="BQ675" s="84"/>
      <c r="BR675" s="84"/>
      <c r="BS675" s="84"/>
      <c r="BT675" s="84"/>
      <c r="BU675" s="84"/>
      <c r="BV675" s="84"/>
      <c r="BW675" s="84"/>
      <c r="BX675" s="84"/>
      <c r="BY675" s="84"/>
      <c r="BZ675" s="84"/>
      <c r="CA675" s="84"/>
      <c r="CB675" s="84"/>
      <c r="CC675" s="84"/>
      <c r="CD675" s="84"/>
      <c r="CE675" s="84"/>
      <c r="CF675" s="84"/>
      <c r="CG675" s="84"/>
      <c r="CH675" s="84"/>
      <c r="CI675" s="84"/>
      <c r="CJ675" s="84"/>
      <c r="CK675" s="84"/>
      <c r="CL675" s="84"/>
      <c r="CM675" s="84"/>
      <c r="CN675" s="84"/>
      <c r="CO675" s="84"/>
      <c r="CP675" s="84"/>
      <c r="CQ675" s="84"/>
      <c r="CR675" s="84"/>
      <c r="CS675" s="84"/>
      <c r="CT675" s="84"/>
      <c r="CU675" s="84"/>
      <c r="CV675" s="84"/>
      <c r="CW675" s="84"/>
      <c r="CX675" s="84"/>
      <c r="CY675" s="84"/>
      <c r="CZ675" s="84"/>
      <c r="DA675" s="84"/>
      <c r="DB675" s="84"/>
      <c r="DC675" s="84"/>
      <c r="DD675" s="135"/>
      <c r="DE675" s="135"/>
      <c r="DF675" s="135"/>
      <c r="DG675" s="135"/>
      <c r="DH675" s="57"/>
      <c r="DI675" s="57"/>
      <c r="DJ675" s="57"/>
      <c r="DK675" s="57"/>
      <c r="DL675" s="57"/>
      <c r="DM675" s="1"/>
    </row>
    <row r="676" spans="9:117" s="2" customFormat="1" x14ac:dyDescent="0.4">
      <c r="I676" s="141"/>
      <c r="J676" s="91"/>
      <c r="K676" s="18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88"/>
      <c r="W676" s="85"/>
      <c r="X676" s="85"/>
      <c r="Y676" s="85"/>
      <c r="Z676" s="85"/>
      <c r="AA676" s="85"/>
      <c r="AB676" s="85"/>
      <c r="AC676" s="85"/>
      <c r="AD676" s="102"/>
      <c r="AE676" s="102"/>
      <c r="AF676" s="102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5"/>
      <c r="BC676" s="85"/>
      <c r="BD676" s="85"/>
      <c r="BE676" s="85"/>
      <c r="BF676" s="85"/>
      <c r="BG676" s="85"/>
      <c r="BH676" s="85"/>
      <c r="BI676" s="85"/>
      <c r="BJ676" s="85"/>
      <c r="BK676" s="85"/>
      <c r="BL676" s="85"/>
      <c r="BM676" s="85"/>
      <c r="BN676" s="85"/>
      <c r="BO676" s="85"/>
      <c r="BP676" s="84"/>
      <c r="BQ676" s="84"/>
      <c r="BR676" s="84"/>
      <c r="BS676" s="84"/>
      <c r="BT676" s="84"/>
      <c r="BU676" s="84"/>
      <c r="BV676" s="84"/>
      <c r="BW676" s="84"/>
      <c r="BX676" s="84"/>
      <c r="BY676" s="84"/>
      <c r="BZ676" s="84"/>
      <c r="CA676" s="84"/>
      <c r="CB676" s="84"/>
      <c r="CC676" s="84"/>
      <c r="CD676" s="84"/>
      <c r="CE676" s="84"/>
      <c r="CF676" s="84"/>
      <c r="CG676" s="84"/>
      <c r="CH676" s="84"/>
      <c r="CI676" s="84"/>
      <c r="CJ676" s="84"/>
      <c r="CK676" s="84"/>
      <c r="CL676" s="84"/>
      <c r="CM676" s="84"/>
      <c r="CN676" s="84"/>
      <c r="CO676" s="84"/>
      <c r="CP676" s="84"/>
      <c r="CQ676" s="84"/>
      <c r="CR676" s="84"/>
      <c r="CS676" s="84"/>
      <c r="CT676" s="84"/>
      <c r="CU676" s="84"/>
      <c r="CV676" s="84"/>
      <c r="CW676" s="84"/>
      <c r="CX676" s="84"/>
      <c r="CY676" s="84"/>
      <c r="CZ676" s="84"/>
      <c r="DA676" s="84"/>
      <c r="DB676" s="84"/>
      <c r="DC676" s="84"/>
      <c r="DD676" s="135"/>
      <c r="DE676" s="135"/>
      <c r="DF676" s="135"/>
      <c r="DG676" s="135"/>
      <c r="DH676" s="57"/>
      <c r="DI676" s="57"/>
      <c r="DJ676" s="57"/>
      <c r="DK676" s="57"/>
      <c r="DL676" s="57"/>
      <c r="DM676" s="1"/>
    </row>
    <row r="677" spans="9:117" s="2" customFormat="1" x14ac:dyDescent="0.4">
      <c r="I677" s="141"/>
      <c r="J677" s="91"/>
      <c r="K677" s="18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88"/>
      <c r="W677" s="85"/>
      <c r="X677" s="85"/>
      <c r="Y677" s="85"/>
      <c r="Z677" s="85"/>
      <c r="AA677" s="85"/>
      <c r="AB677" s="85"/>
      <c r="AC677" s="85"/>
      <c r="AD677" s="102"/>
      <c r="AE677" s="102"/>
      <c r="AF677" s="102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  <c r="BB677" s="85"/>
      <c r="BC677" s="85"/>
      <c r="BD677" s="85"/>
      <c r="BE677" s="85"/>
      <c r="BF677" s="85"/>
      <c r="BG677" s="85"/>
      <c r="BH677" s="85"/>
      <c r="BI677" s="85"/>
      <c r="BJ677" s="85"/>
      <c r="BK677" s="85"/>
      <c r="BL677" s="85"/>
      <c r="BM677" s="85"/>
      <c r="BN677" s="85"/>
      <c r="BO677" s="85"/>
      <c r="BP677" s="84"/>
      <c r="BQ677" s="84"/>
      <c r="BR677" s="84"/>
      <c r="BS677" s="84"/>
      <c r="BT677" s="84"/>
      <c r="BU677" s="84"/>
      <c r="BV677" s="84"/>
      <c r="BW677" s="84"/>
      <c r="BX677" s="84"/>
      <c r="BY677" s="84"/>
      <c r="BZ677" s="84"/>
      <c r="CA677" s="84"/>
      <c r="CB677" s="84"/>
      <c r="CC677" s="84"/>
      <c r="CD677" s="84"/>
      <c r="CE677" s="84"/>
      <c r="CF677" s="84"/>
      <c r="CG677" s="84"/>
      <c r="CH677" s="84"/>
      <c r="CI677" s="84"/>
      <c r="CJ677" s="84"/>
      <c r="CK677" s="84"/>
      <c r="CL677" s="84"/>
      <c r="CM677" s="84"/>
      <c r="CN677" s="84"/>
      <c r="CO677" s="84"/>
      <c r="CP677" s="84"/>
      <c r="CQ677" s="84"/>
      <c r="CR677" s="84"/>
      <c r="CS677" s="84"/>
      <c r="CT677" s="84"/>
      <c r="CU677" s="84"/>
      <c r="CV677" s="84"/>
      <c r="CW677" s="84"/>
      <c r="CX677" s="84"/>
      <c r="CY677" s="84"/>
      <c r="CZ677" s="84"/>
      <c r="DA677" s="84"/>
      <c r="DB677" s="84"/>
      <c r="DC677" s="84"/>
      <c r="DD677" s="135"/>
      <c r="DE677" s="135"/>
      <c r="DF677" s="135"/>
      <c r="DG677" s="135"/>
      <c r="DH677" s="57"/>
      <c r="DI677" s="57"/>
      <c r="DJ677" s="57"/>
      <c r="DK677" s="57"/>
      <c r="DL677" s="57"/>
      <c r="DM677" s="1"/>
    </row>
    <row r="678" spans="9:117" s="2" customFormat="1" x14ac:dyDescent="0.4">
      <c r="I678" s="141"/>
      <c r="J678" s="91"/>
      <c r="K678" s="18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88"/>
      <c r="W678" s="85"/>
      <c r="X678" s="85"/>
      <c r="Y678" s="85"/>
      <c r="Z678" s="85"/>
      <c r="AA678" s="85"/>
      <c r="AB678" s="85"/>
      <c r="AC678" s="85"/>
      <c r="AD678" s="102"/>
      <c r="AE678" s="102"/>
      <c r="AF678" s="102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  <c r="AQ678" s="85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  <c r="BB678" s="85"/>
      <c r="BC678" s="85"/>
      <c r="BD678" s="85"/>
      <c r="BE678" s="85"/>
      <c r="BF678" s="85"/>
      <c r="BG678" s="85"/>
      <c r="BH678" s="85"/>
      <c r="BI678" s="85"/>
      <c r="BJ678" s="85"/>
      <c r="BK678" s="85"/>
      <c r="BL678" s="85"/>
      <c r="BM678" s="85"/>
      <c r="BN678" s="85"/>
      <c r="BO678" s="85"/>
      <c r="BP678" s="84"/>
      <c r="BQ678" s="84"/>
      <c r="BR678" s="84"/>
      <c r="BS678" s="84"/>
      <c r="BT678" s="84"/>
      <c r="BU678" s="84"/>
      <c r="BV678" s="84"/>
      <c r="BW678" s="84"/>
      <c r="BX678" s="84"/>
      <c r="BY678" s="84"/>
      <c r="BZ678" s="84"/>
      <c r="CA678" s="84"/>
      <c r="CB678" s="84"/>
      <c r="CC678" s="84"/>
      <c r="CD678" s="84"/>
      <c r="CE678" s="84"/>
      <c r="CF678" s="84"/>
      <c r="CG678" s="84"/>
      <c r="CH678" s="84"/>
      <c r="CI678" s="84"/>
      <c r="CJ678" s="84"/>
      <c r="CK678" s="84"/>
      <c r="CL678" s="84"/>
      <c r="CM678" s="84"/>
      <c r="CN678" s="84"/>
      <c r="CO678" s="84"/>
      <c r="CP678" s="84"/>
      <c r="CQ678" s="84"/>
      <c r="CR678" s="84"/>
      <c r="CS678" s="84"/>
      <c r="CT678" s="84"/>
      <c r="CU678" s="84"/>
      <c r="CV678" s="84"/>
      <c r="CW678" s="84"/>
      <c r="CX678" s="84"/>
      <c r="CY678" s="84"/>
      <c r="CZ678" s="84"/>
      <c r="DA678" s="84"/>
      <c r="DB678" s="84"/>
      <c r="DC678" s="84"/>
      <c r="DD678" s="135"/>
      <c r="DE678" s="135"/>
      <c r="DF678" s="135"/>
      <c r="DG678" s="135"/>
      <c r="DH678" s="57"/>
      <c r="DI678" s="57"/>
      <c r="DJ678" s="57"/>
      <c r="DK678" s="57"/>
      <c r="DL678" s="57"/>
      <c r="DM678" s="1"/>
    </row>
    <row r="679" spans="9:117" s="2" customFormat="1" x14ac:dyDescent="0.4">
      <c r="I679" s="141"/>
      <c r="J679" s="91"/>
      <c r="K679" s="18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88"/>
      <c r="W679" s="85"/>
      <c r="X679" s="85"/>
      <c r="Y679" s="85"/>
      <c r="Z679" s="85"/>
      <c r="AA679" s="85"/>
      <c r="AB679" s="85"/>
      <c r="AC679" s="85"/>
      <c r="AD679" s="102"/>
      <c r="AE679" s="102"/>
      <c r="AF679" s="102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  <c r="BB679" s="85"/>
      <c r="BC679" s="85"/>
      <c r="BD679" s="85"/>
      <c r="BE679" s="85"/>
      <c r="BF679" s="85"/>
      <c r="BG679" s="85"/>
      <c r="BH679" s="85"/>
      <c r="BI679" s="85"/>
      <c r="BJ679" s="85"/>
      <c r="BK679" s="85"/>
      <c r="BL679" s="85"/>
      <c r="BM679" s="85"/>
      <c r="BN679" s="85"/>
      <c r="BO679" s="85"/>
      <c r="BP679" s="84"/>
      <c r="BQ679" s="84"/>
      <c r="BR679" s="84"/>
      <c r="BS679" s="84"/>
      <c r="BT679" s="84"/>
      <c r="BU679" s="84"/>
      <c r="BV679" s="84"/>
      <c r="BW679" s="84"/>
      <c r="BX679" s="84"/>
      <c r="BY679" s="84"/>
      <c r="BZ679" s="84"/>
      <c r="CA679" s="84"/>
      <c r="CB679" s="84"/>
      <c r="CC679" s="84"/>
      <c r="CD679" s="84"/>
      <c r="CE679" s="84"/>
      <c r="CF679" s="84"/>
      <c r="CG679" s="84"/>
      <c r="CH679" s="84"/>
      <c r="CI679" s="84"/>
      <c r="CJ679" s="84"/>
      <c r="CK679" s="84"/>
      <c r="CL679" s="84"/>
      <c r="CM679" s="84"/>
      <c r="CN679" s="84"/>
      <c r="CO679" s="84"/>
      <c r="CP679" s="84"/>
      <c r="CQ679" s="84"/>
      <c r="CR679" s="84"/>
      <c r="CS679" s="84"/>
      <c r="CT679" s="84"/>
      <c r="CU679" s="84"/>
      <c r="CV679" s="84"/>
      <c r="CW679" s="84"/>
      <c r="CX679" s="84"/>
      <c r="CY679" s="84"/>
      <c r="CZ679" s="84"/>
      <c r="DA679" s="84"/>
      <c r="DB679" s="84"/>
      <c r="DC679" s="84"/>
      <c r="DD679" s="135"/>
      <c r="DE679" s="135"/>
      <c r="DF679" s="135"/>
      <c r="DG679" s="135"/>
      <c r="DH679" s="57"/>
      <c r="DI679" s="57"/>
      <c r="DJ679" s="57"/>
      <c r="DK679" s="57"/>
      <c r="DL679" s="57"/>
      <c r="DM679" s="1"/>
    </row>
    <row r="680" spans="9:117" s="2" customFormat="1" x14ac:dyDescent="0.4">
      <c r="I680" s="141"/>
      <c r="J680" s="91"/>
      <c r="K680" s="18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88"/>
      <c r="W680" s="85"/>
      <c r="X680" s="85"/>
      <c r="Y680" s="85"/>
      <c r="Z680" s="85"/>
      <c r="AA680" s="85"/>
      <c r="AB680" s="85"/>
      <c r="AC680" s="85"/>
      <c r="AD680" s="102"/>
      <c r="AE680" s="102"/>
      <c r="AF680" s="102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  <c r="BB680" s="85"/>
      <c r="BC680" s="85"/>
      <c r="BD680" s="85"/>
      <c r="BE680" s="85"/>
      <c r="BF680" s="85"/>
      <c r="BG680" s="85"/>
      <c r="BH680" s="85"/>
      <c r="BI680" s="85"/>
      <c r="BJ680" s="85"/>
      <c r="BK680" s="85"/>
      <c r="BL680" s="85"/>
      <c r="BM680" s="85"/>
      <c r="BN680" s="85"/>
      <c r="BO680" s="85"/>
      <c r="BP680" s="84"/>
      <c r="BQ680" s="84"/>
      <c r="BR680" s="84"/>
      <c r="BS680" s="84"/>
      <c r="BT680" s="84"/>
      <c r="BU680" s="84"/>
      <c r="BV680" s="84"/>
      <c r="BW680" s="84"/>
      <c r="BX680" s="84"/>
      <c r="BY680" s="84"/>
      <c r="BZ680" s="84"/>
      <c r="CA680" s="84"/>
      <c r="CB680" s="84"/>
      <c r="CC680" s="84"/>
      <c r="CD680" s="84"/>
      <c r="CE680" s="84"/>
      <c r="CF680" s="84"/>
      <c r="CG680" s="84"/>
      <c r="CH680" s="84"/>
      <c r="CI680" s="84"/>
      <c r="CJ680" s="84"/>
      <c r="CK680" s="84"/>
      <c r="CL680" s="84"/>
      <c r="CM680" s="84"/>
      <c r="CN680" s="84"/>
      <c r="CO680" s="84"/>
      <c r="CP680" s="84"/>
      <c r="CQ680" s="84"/>
      <c r="CR680" s="84"/>
      <c r="CS680" s="84"/>
      <c r="CT680" s="84"/>
      <c r="CU680" s="84"/>
      <c r="CV680" s="84"/>
      <c r="CW680" s="84"/>
      <c r="CX680" s="84"/>
      <c r="CY680" s="84"/>
      <c r="CZ680" s="84"/>
      <c r="DA680" s="84"/>
      <c r="DB680" s="84"/>
      <c r="DC680" s="84"/>
      <c r="DD680" s="135"/>
      <c r="DE680" s="135"/>
      <c r="DF680" s="135"/>
      <c r="DG680" s="135"/>
      <c r="DH680" s="57"/>
      <c r="DI680" s="57"/>
      <c r="DJ680" s="57"/>
      <c r="DK680" s="57"/>
      <c r="DL680" s="57"/>
      <c r="DM680" s="1"/>
    </row>
    <row r="681" spans="9:117" s="2" customFormat="1" x14ac:dyDescent="0.4">
      <c r="I681" s="141"/>
      <c r="J681" s="91"/>
      <c r="K681" s="18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88"/>
      <c r="W681" s="85"/>
      <c r="X681" s="85"/>
      <c r="Y681" s="85"/>
      <c r="Z681" s="85"/>
      <c r="AA681" s="85"/>
      <c r="AB681" s="85"/>
      <c r="AC681" s="85"/>
      <c r="AD681" s="102"/>
      <c r="AE681" s="102"/>
      <c r="AF681" s="102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  <c r="AV681" s="85"/>
      <c r="AW681" s="85"/>
      <c r="AX681" s="85"/>
      <c r="AY681" s="85"/>
      <c r="AZ681" s="85"/>
      <c r="BA681" s="85"/>
      <c r="BB681" s="85"/>
      <c r="BC681" s="85"/>
      <c r="BD681" s="85"/>
      <c r="BE681" s="85"/>
      <c r="BF681" s="85"/>
      <c r="BG681" s="85"/>
      <c r="BH681" s="85"/>
      <c r="BI681" s="85"/>
      <c r="BJ681" s="85"/>
      <c r="BK681" s="85"/>
      <c r="BL681" s="85"/>
      <c r="BM681" s="85"/>
      <c r="BN681" s="85"/>
      <c r="BO681" s="85"/>
      <c r="BP681" s="84"/>
      <c r="BQ681" s="84"/>
      <c r="BR681" s="84"/>
      <c r="BS681" s="84"/>
      <c r="BT681" s="84"/>
      <c r="BU681" s="84"/>
      <c r="BV681" s="84"/>
      <c r="BW681" s="84"/>
      <c r="BX681" s="84"/>
      <c r="BY681" s="84"/>
      <c r="BZ681" s="84"/>
      <c r="CA681" s="84"/>
      <c r="CB681" s="84"/>
      <c r="CC681" s="84"/>
      <c r="CD681" s="84"/>
      <c r="CE681" s="84"/>
      <c r="CF681" s="84"/>
      <c r="CG681" s="84"/>
      <c r="CH681" s="84"/>
      <c r="CI681" s="84"/>
      <c r="CJ681" s="84"/>
      <c r="CK681" s="84"/>
      <c r="CL681" s="84"/>
      <c r="CM681" s="84"/>
      <c r="CN681" s="84"/>
      <c r="CO681" s="84"/>
      <c r="CP681" s="84"/>
      <c r="CQ681" s="84"/>
      <c r="CR681" s="84"/>
      <c r="CS681" s="84"/>
      <c r="CT681" s="84"/>
      <c r="CU681" s="84"/>
      <c r="CV681" s="84"/>
      <c r="CW681" s="84"/>
      <c r="CX681" s="84"/>
      <c r="CY681" s="84"/>
      <c r="CZ681" s="84"/>
      <c r="DA681" s="84"/>
      <c r="DB681" s="84"/>
      <c r="DC681" s="84"/>
      <c r="DD681" s="135"/>
      <c r="DE681" s="135"/>
      <c r="DF681" s="135"/>
      <c r="DG681" s="135"/>
      <c r="DH681" s="57"/>
      <c r="DI681" s="57"/>
      <c r="DJ681" s="57"/>
      <c r="DK681" s="57"/>
      <c r="DL681" s="57"/>
      <c r="DM681" s="1"/>
    </row>
    <row r="682" spans="9:117" s="2" customFormat="1" x14ac:dyDescent="0.4">
      <c r="I682" s="141"/>
      <c r="J682" s="91"/>
      <c r="K682" s="18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88"/>
      <c r="W682" s="85"/>
      <c r="X682" s="85"/>
      <c r="Y682" s="85"/>
      <c r="Z682" s="85"/>
      <c r="AA682" s="85"/>
      <c r="AB682" s="85"/>
      <c r="AC682" s="85"/>
      <c r="AD682" s="102"/>
      <c r="AE682" s="102"/>
      <c r="AF682" s="102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5"/>
      <c r="BC682" s="85"/>
      <c r="BD682" s="85"/>
      <c r="BE682" s="85"/>
      <c r="BF682" s="85"/>
      <c r="BG682" s="85"/>
      <c r="BH682" s="85"/>
      <c r="BI682" s="85"/>
      <c r="BJ682" s="85"/>
      <c r="BK682" s="85"/>
      <c r="BL682" s="85"/>
      <c r="BM682" s="85"/>
      <c r="BN682" s="85"/>
      <c r="BO682" s="85"/>
      <c r="BP682" s="84"/>
      <c r="BQ682" s="84"/>
      <c r="BR682" s="84"/>
      <c r="BS682" s="84"/>
      <c r="BT682" s="84"/>
      <c r="BU682" s="84"/>
      <c r="BV682" s="84"/>
      <c r="BW682" s="84"/>
      <c r="BX682" s="84"/>
      <c r="BY682" s="84"/>
      <c r="BZ682" s="84"/>
      <c r="CA682" s="84"/>
      <c r="CB682" s="84"/>
      <c r="CC682" s="84"/>
      <c r="CD682" s="84"/>
      <c r="CE682" s="84"/>
      <c r="CF682" s="84"/>
      <c r="CG682" s="84"/>
      <c r="CH682" s="84"/>
      <c r="CI682" s="84"/>
      <c r="CJ682" s="84"/>
      <c r="CK682" s="84"/>
      <c r="CL682" s="84"/>
      <c r="CM682" s="84"/>
      <c r="CN682" s="84"/>
      <c r="CO682" s="84"/>
      <c r="CP682" s="84"/>
      <c r="CQ682" s="84"/>
      <c r="CR682" s="84"/>
      <c r="CS682" s="84"/>
      <c r="CT682" s="84"/>
      <c r="CU682" s="84"/>
      <c r="CV682" s="84"/>
      <c r="CW682" s="84"/>
      <c r="CX682" s="84"/>
      <c r="CY682" s="84"/>
      <c r="CZ682" s="84"/>
      <c r="DA682" s="84"/>
      <c r="DB682" s="84"/>
      <c r="DC682" s="84"/>
      <c r="DD682" s="135"/>
      <c r="DE682" s="135"/>
      <c r="DF682" s="135"/>
      <c r="DG682" s="135"/>
      <c r="DH682" s="57"/>
      <c r="DI682" s="57"/>
      <c r="DJ682" s="57"/>
      <c r="DK682" s="57"/>
      <c r="DL682" s="57"/>
      <c r="DM682" s="1"/>
    </row>
    <row r="683" spans="9:117" s="2" customFormat="1" x14ac:dyDescent="0.4">
      <c r="I683" s="141"/>
      <c r="J683" s="91"/>
      <c r="K683" s="18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88"/>
      <c r="W683" s="85"/>
      <c r="X683" s="85"/>
      <c r="Y683" s="85"/>
      <c r="Z683" s="85"/>
      <c r="AA683" s="85"/>
      <c r="AB683" s="85"/>
      <c r="AC683" s="85"/>
      <c r="AD683" s="102"/>
      <c r="AE683" s="102"/>
      <c r="AF683" s="102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  <c r="BB683" s="85"/>
      <c r="BC683" s="85"/>
      <c r="BD683" s="85"/>
      <c r="BE683" s="85"/>
      <c r="BF683" s="85"/>
      <c r="BG683" s="85"/>
      <c r="BH683" s="85"/>
      <c r="BI683" s="85"/>
      <c r="BJ683" s="85"/>
      <c r="BK683" s="85"/>
      <c r="BL683" s="85"/>
      <c r="BM683" s="85"/>
      <c r="BN683" s="85"/>
      <c r="BO683" s="85"/>
      <c r="BP683" s="84"/>
      <c r="BQ683" s="84"/>
      <c r="BR683" s="84"/>
      <c r="BS683" s="84"/>
      <c r="BT683" s="84"/>
      <c r="BU683" s="84"/>
      <c r="BV683" s="84"/>
      <c r="BW683" s="84"/>
      <c r="BX683" s="84"/>
      <c r="BY683" s="84"/>
      <c r="BZ683" s="84"/>
      <c r="CA683" s="84"/>
      <c r="CB683" s="84"/>
      <c r="CC683" s="84"/>
      <c r="CD683" s="84"/>
      <c r="CE683" s="84"/>
      <c r="CF683" s="84"/>
      <c r="CG683" s="84"/>
      <c r="CH683" s="84"/>
      <c r="CI683" s="84"/>
      <c r="CJ683" s="84"/>
      <c r="CK683" s="84"/>
      <c r="CL683" s="84"/>
      <c r="CM683" s="84"/>
      <c r="CN683" s="84"/>
      <c r="CO683" s="84"/>
      <c r="CP683" s="84"/>
      <c r="CQ683" s="84"/>
      <c r="CR683" s="84"/>
      <c r="CS683" s="84"/>
      <c r="CT683" s="84"/>
      <c r="CU683" s="84"/>
      <c r="CV683" s="84"/>
      <c r="CW683" s="84"/>
      <c r="CX683" s="84"/>
      <c r="CY683" s="84"/>
      <c r="CZ683" s="84"/>
      <c r="DA683" s="84"/>
      <c r="DB683" s="84"/>
      <c r="DC683" s="84"/>
      <c r="DD683" s="135"/>
      <c r="DE683" s="135"/>
      <c r="DF683" s="135"/>
      <c r="DG683" s="135"/>
      <c r="DH683" s="57"/>
      <c r="DI683" s="57"/>
      <c r="DJ683" s="57"/>
      <c r="DK683" s="57"/>
      <c r="DL683" s="57"/>
      <c r="DM683" s="1"/>
    </row>
    <row r="684" spans="9:117" s="2" customFormat="1" x14ac:dyDescent="0.4">
      <c r="I684" s="141"/>
      <c r="J684" s="91"/>
      <c r="K684" s="18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88"/>
      <c r="W684" s="85"/>
      <c r="X684" s="85"/>
      <c r="Y684" s="85"/>
      <c r="Z684" s="85"/>
      <c r="AA684" s="85"/>
      <c r="AB684" s="85"/>
      <c r="AC684" s="85"/>
      <c r="AD684" s="102"/>
      <c r="AE684" s="102"/>
      <c r="AF684" s="102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5"/>
      <c r="BC684" s="85"/>
      <c r="BD684" s="85"/>
      <c r="BE684" s="85"/>
      <c r="BF684" s="85"/>
      <c r="BG684" s="85"/>
      <c r="BH684" s="85"/>
      <c r="BI684" s="85"/>
      <c r="BJ684" s="85"/>
      <c r="BK684" s="85"/>
      <c r="BL684" s="85"/>
      <c r="BM684" s="85"/>
      <c r="BN684" s="85"/>
      <c r="BO684" s="85"/>
      <c r="BP684" s="84"/>
      <c r="BQ684" s="84"/>
      <c r="BR684" s="84"/>
      <c r="BS684" s="84"/>
      <c r="BT684" s="84"/>
      <c r="BU684" s="84"/>
      <c r="BV684" s="84"/>
      <c r="BW684" s="84"/>
      <c r="BX684" s="84"/>
      <c r="BY684" s="84"/>
      <c r="BZ684" s="84"/>
      <c r="CA684" s="84"/>
      <c r="CB684" s="84"/>
      <c r="CC684" s="84"/>
      <c r="CD684" s="84"/>
      <c r="CE684" s="84"/>
      <c r="CF684" s="84"/>
      <c r="CG684" s="84"/>
      <c r="CH684" s="84"/>
      <c r="CI684" s="84"/>
      <c r="CJ684" s="84"/>
      <c r="CK684" s="84"/>
      <c r="CL684" s="84"/>
      <c r="CM684" s="84"/>
      <c r="CN684" s="84"/>
      <c r="CO684" s="84"/>
      <c r="CP684" s="84"/>
      <c r="CQ684" s="84"/>
      <c r="CR684" s="84"/>
      <c r="CS684" s="84"/>
      <c r="CT684" s="84"/>
      <c r="CU684" s="84"/>
      <c r="CV684" s="84"/>
      <c r="CW684" s="84"/>
      <c r="CX684" s="84"/>
      <c r="CY684" s="84"/>
      <c r="CZ684" s="84"/>
      <c r="DA684" s="84"/>
      <c r="DB684" s="84"/>
      <c r="DC684" s="84"/>
      <c r="DD684" s="135"/>
      <c r="DE684" s="135"/>
      <c r="DF684" s="135"/>
      <c r="DG684" s="135"/>
      <c r="DH684" s="57"/>
      <c r="DI684" s="57"/>
      <c r="DJ684" s="57"/>
      <c r="DK684" s="57"/>
      <c r="DL684" s="57"/>
      <c r="DM684" s="1"/>
    </row>
    <row r="685" spans="9:117" s="2" customFormat="1" x14ac:dyDescent="0.4">
      <c r="I685" s="141"/>
      <c r="J685" s="91"/>
      <c r="K685" s="18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88"/>
      <c r="W685" s="85"/>
      <c r="X685" s="85"/>
      <c r="Y685" s="85"/>
      <c r="Z685" s="85"/>
      <c r="AA685" s="85"/>
      <c r="AB685" s="85"/>
      <c r="AC685" s="85"/>
      <c r="AD685" s="102"/>
      <c r="AE685" s="102"/>
      <c r="AF685" s="102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  <c r="BB685" s="85"/>
      <c r="BC685" s="85"/>
      <c r="BD685" s="85"/>
      <c r="BE685" s="85"/>
      <c r="BF685" s="85"/>
      <c r="BG685" s="85"/>
      <c r="BH685" s="85"/>
      <c r="BI685" s="85"/>
      <c r="BJ685" s="85"/>
      <c r="BK685" s="85"/>
      <c r="BL685" s="85"/>
      <c r="BM685" s="85"/>
      <c r="BN685" s="85"/>
      <c r="BO685" s="85"/>
      <c r="BP685" s="84"/>
      <c r="BQ685" s="84"/>
      <c r="BR685" s="84"/>
      <c r="BS685" s="84"/>
      <c r="BT685" s="84"/>
      <c r="BU685" s="84"/>
      <c r="BV685" s="84"/>
      <c r="BW685" s="84"/>
      <c r="BX685" s="84"/>
      <c r="BY685" s="84"/>
      <c r="BZ685" s="84"/>
      <c r="CA685" s="84"/>
      <c r="CB685" s="84"/>
      <c r="CC685" s="84"/>
      <c r="CD685" s="84"/>
      <c r="CE685" s="84"/>
      <c r="CF685" s="84"/>
      <c r="CG685" s="84"/>
      <c r="CH685" s="84"/>
      <c r="CI685" s="84"/>
      <c r="CJ685" s="84"/>
      <c r="CK685" s="84"/>
      <c r="CL685" s="84"/>
      <c r="CM685" s="84"/>
      <c r="CN685" s="84"/>
      <c r="CO685" s="84"/>
      <c r="CP685" s="84"/>
      <c r="CQ685" s="84"/>
      <c r="CR685" s="84"/>
      <c r="CS685" s="84"/>
      <c r="CT685" s="84"/>
      <c r="CU685" s="84"/>
      <c r="CV685" s="84"/>
      <c r="CW685" s="84"/>
      <c r="CX685" s="84"/>
      <c r="CY685" s="84"/>
      <c r="CZ685" s="84"/>
      <c r="DA685" s="84"/>
      <c r="DB685" s="84"/>
      <c r="DC685" s="84"/>
      <c r="DD685" s="135"/>
      <c r="DE685" s="135"/>
      <c r="DF685" s="135"/>
      <c r="DG685" s="135"/>
      <c r="DH685" s="57"/>
      <c r="DI685" s="57"/>
      <c r="DJ685" s="57"/>
      <c r="DK685" s="57"/>
      <c r="DL685" s="57"/>
      <c r="DM685" s="1"/>
    </row>
    <row r="686" spans="9:117" s="2" customFormat="1" x14ac:dyDescent="0.4">
      <c r="I686" s="141"/>
      <c r="J686" s="91"/>
      <c r="K686" s="18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88"/>
      <c r="W686" s="85"/>
      <c r="X686" s="85"/>
      <c r="Y686" s="85"/>
      <c r="Z686" s="85"/>
      <c r="AA686" s="85"/>
      <c r="AB686" s="85"/>
      <c r="AC686" s="85"/>
      <c r="AD686" s="102"/>
      <c r="AE686" s="102"/>
      <c r="AF686" s="102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  <c r="AQ686" s="85"/>
      <c r="AR686" s="85"/>
      <c r="AS686" s="85"/>
      <c r="AT686" s="85"/>
      <c r="AU686" s="85"/>
      <c r="AV686" s="85"/>
      <c r="AW686" s="85"/>
      <c r="AX686" s="85"/>
      <c r="AY686" s="85"/>
      <c r="AZ686" s="85"/>
      <c r="BA686" s="85"/>
      <c r="BB686" s="85"/>
      <c r="BC686" s="85"/>
      <c r="BD686" s="85"/>
      <c r="BE686" s="85"/>
      <c r="BF686" s="85"/>
      <c r="BG686" s="85"/>
      <c r="BH686" s="85"/>
      <c r="BI686" s="85"/>
      <c r="BJ686" s="85"/>
      <c r="BK686" s="85"/>
      <c r="BL686" s="85"/>
      <c r="BM686" s="85"/>
      <c r="BN686" s="85"/>
      <c r="BO686" s="85"/>
      <c r="BP686" s="84"/>
      <c r="BQ686" s="84"/>
      <c r="BR686" s="84"/>
      <c r="BS686" s="84"/>
      <c r="BT686" s="84"/>
      <c r="BU686" s="84"/>
      <c r="BV686" s="84"/>
      <c r="BW686" s="84"/>
      <c r="BX686" s="84"/>
      <c r="BY686" s="84"/>
      <c r="BZ686" s="84"/>
      <c r="CA686" s="84"/>
      <c r="CB686" s="84"/>
      <c r="CC686" s="84"/>
      <c r="CD686" s="84"/>
      <c r="CE686" s="84"/>
      <c r="CF686" s="84"/>
      <c r="CG686" s="84"/>
      <c r="CH686" s="84"/>
      <c r="CI686" s="84"/>
      <c r="CJ686" s="84"/>
      <c r="CK686" s="84"/>
      <c r="CL686" s="84"/>
      <c r="CM686" s="84"/>
      <c r="CN686" s="84"/>
      <c r="CO686" s="84"/>
      <c r="CP686" s="84"/>
      <c r="CQ686" s="84"/>
      <c r="CR686" s="84"/>
      <c r="CS686" s="84"/>
      <c r="CT686" s="84"/>
      <c r="CU686" s="84"/>
      <c r="CV686" s="84"/>
      <c r="CW686" s="84"/>
      <c r="CX686" s="84"/>
      <c r="CY686" s="84"/>
      <c r="CZ686" s="84"/>
      <c r="DA686" s="84"/>
      <c r="DB686" s="84"/>
      <c r="DC686" s="84"/>
      <c r="DD686" s="135"/>
      <c r="DE686" s="135"/>
      <c r="DF686" s="135"/>
      <c r="DG686" s="135"/>
      <c r="DH686" s="57"/>
      <c r="DI686" s="57"/>
      <c r="DJ686" s="57"/>
      <c r="DK686" s="57"/>
      <c r="DL686" s="57"/>
      <c r="DM686" s="1"/>
    </row>
    <row r="687" spans="9:117" s="2" customFormat="1" x14ac:dyDescent="0.35">
      <c r="I687" s="140"/>
      <c r="J687" s="91"/>
      <c r="K687" s="18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88"/>
      <c r="W687" s="85"/>
      <c r="X687" s="85"/>
      <c r="Y687" s="85"/>
      <c r="Z687" s="85"/>
      <c r="AA687" s="85"/>
      <c r="AB687" s="85"/>
      <c r="AC687" s="85"/>
      <c r="AD687" s="102"/>
      <c r="AE687" s="102"/>
      <c r="AF687" s="102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  <c r="AV687" s="85"/>
      <c r="AW687" s="85"/>
      <c r="AX687" s="85"/>
      <c r="AY687" s="85"/>
      <c r="AZ687" s="85"/>
      <c r="BA687" s="85"/>
      <c r="BB687" s="85"/>
      <c r="BC687" s="85"/>
      <c r="BD687" s="85"/>
      <c r="BE687" s="85"/>
      <c r="BF687" s="85"/>
      <c r="BG687" s="85"/>
      <c r="BH687" s="85"/>
      <c r="BI687" s="85"/>
      <c r="BJ687" s="85"/>
      <c r="BK687" s="85"/>
      <c r="BL687" s="85"/>
      <c r="BM687" s="85"/>
      <c r="BN687" s="85"/>
      <c r="BO687" s="85"/>
      <c r="BP687" s="84"/>
      <c r="BQ687" s="84"/>
      <c r="BR687" s="84"/>
      <c r="BS687" s="84"/>
      <c r="BT687" s="84"/>
      <c r="BU687" s="84"/>
      <c r="BV687" s="84"/>
      <c r="BW687" s="84"/>
      <c r="BX687" s="84"/>
      <c r="BY687" s="84"/>
      <c r="BZ687" s="84"/>
      <c r="CA687" s="84"/>
      <c r="CB687" s="84"/>
      <c r="CC687" s="84"/>
      <c r="CD687" s="84"/>
      <c r="CE687" s="84"/>
      <c r="CF687" s="84"/>
      <c r="CG687" s="84"/>
      <c r="CH687" s="84"/>
      <c r="CI687" s="84"/>
      <c r="CJ687" s="84"/>
      <c r="CK687" s="84"/>
      <c r="CL687" s="84"/>
      <c r="CM687" s="84"/>
      <c r="CN687" s="84"/>
      <c r="CO687" s="84"/>
      <c r="CP687" s="84"/>
      <c r="CQ687" s="84"/>
      <c r="CR687" s="84"/>
      <c r="CS687" s="84"/>
      <c r="CT687" s="84"/>
      <c r="CU687" s="84"/>
      <c r="CV687" s="84"/>
      <c r="CW687" s="84"/>
      <c r="CX687" s="84"/>
      <c r="CY687" s="84"/>
      <c r="CZ687" s="84"/>
      <c r="DA687" s="84"/>
      <c r="DB687" s="84"/>
      <c r="DC687" s="84"/>
      <c r="DD687" s="135"/>
      <c r="DE687" s="135"/>
      <c r="DF687" s="135"/>
      <c r="DG687" s="135"/>
      <c r="DH687" s="57"/>
      <c r="DI687" s="57"/>
      <c r="DJ687" s="57"/>
      <c r="DK687" s="57"/>
      <c r="DL687" s="57"/>
      <c r="DM687" s="1"/>
    </row>
    <row r="688" spans="9:117" s="2" customFormat="1" x14ac:dyDescent="0.35">
      <c r="I688" s="140"/>
      <c r="J688" s="91"/>
      <c r="K688" s="18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88"/>
      <c r="W688" s="85"/>
      <c r="X688" s="85"/>
      <c r="Y688" s="85"/>
      <c r="Z688" s="85"/>
      <c r="AA688" s="85"/>
      <c r="AB688" s="85"/>
      <c r="AC688" s="85"/>
      <c r="AD688" s="102"/>
      <c r="AE688" s="102"/>
      <c r="AF688" s="102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5"/>
      <c r="BC688" s="85"/>
      <c r="BD688" s="85"/>
      <c r="BE688" s="85"/>
      <c r="BF688" s="85"/>
      <c r="BG688" s="85"/>
      <c r="BH688" s="85"/>
      <c r="BI688" s="85"/>
      <c r="BJ688" s="85"/>
      <c r="BK688" s="85"/>
      <c r="BL688" s="85"/>
      <c r="BM688" s="85"/>
      <c r="BN688" s="85"/>
      <c r="BO688" s="85"/>
      <c r="BP688" s="84"/>
      <c r="BQ688" s="84"/>
      <c r="BR688" s="84"/>
      <c r="BS688" s="84"/>
      <c r="BT688" s="84"/>
      <c r="BU688" s="84"/>
      <c r="BV688" s="84"/>
      <c r="BW688" s="84"/>
      <c r="BX688" s="84"/>
      <c r="BY688" s="84"/>
      <c r="BZ688" s="84"/>
      <c r="CA688" s="84"/>
      <c r="CB688" s="84"/>
      <c r="CC688" s="84"/>
      <c r="CD688" s="84"/>
      <c r="CE688" s="84"/>
      <c r="CF688" s="84"/>
      <c r="CG688" s="84"/>
      <c r="CH688" s="84"/>
      <c r="CI688" s="84"/>
      <c r="CJ688" s="84"/>
      <c r="CK688" s="84"/>
      <c r="CL688" s="84"/>
      <c r="CM688" s="84"/>
      <c r="CN688" s="84"/>
      <c r="CO688" s="84"/>
      <c r="CP688" s="84"/>
      <c r="CQ688" s="84"/>
      <c r="CR688" s="84"/>
      <c r="CS688" s="84"/>
      <c r="CT688" s="84"/>
      <c r="CU688" s="84"/>
      <c r="CV688" s="84"/>
      <c r="CW688" s="84"/>
      <c r="CX688" s="84"/>
      <c r="CY688" s="84"/>
      <c r="CZ688" s="84"/>
      <c r="DA688" s="84"/>
      <c r="DB688" s="84"/>
      <c r="DC688" s="84"/>
      <c r="DD688" s="135"/>
      <c r="DE688" s="135"/>
      <c r="DF688" s="135"/>
      <c r="DG688" s="135"/>
      <c r="DH688" s="57"/>
      <c r="DI688" s="57"/>
      <c r="DJ688" s="57"/>
      <c r="DK688" s="57"/>
      <c r="DL688" s="57"/>
      <c r="DM688" s="1"/>
    </row>
    <row r="689" spans="9:117" s="2" customFormat="1" x14ac:dyDescent="0.35">
      <c r="I689" s="140"/>
      <c r="J689" s="91"/>
      <c r="K689" s="18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88"/>
      <c r="W689" s="85"/>
      <c r="X689" s="85"/>
      <c r="Y689" s="85"/>
      <c r="Z689" s="85"/>
      <c r="AA689" s="85"/>
      <c r="AB689" s="85"/>
      <c r="AC689" s="85"/>
      <c r="AD689" s="102"/>
      <c r="AE689" s="102"/>
      <c r="AF689" s="102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5"/>
      <c r="BC689" s="85"/>
      <c r="BD689" s="85"/>
      <c r="BE689" s="85"/>
      <c r="BF689" s="85"/>
      <c r="BG689" s="85"/>
      <c r="BH689" s="85"/>
      <c r="BI689" s="85"/>
      <c r="BJ689" s="85"/>
      <c r="BK689" s="85"/>
      <c r="BL689" s="85"/>
      <c r="BM689" s="85"/>
      <c r="BN689" s="85"/>
      <c r="BO689" s="85"/>
      <c r="BP689" s="84"/>
      <c r="BQ689" s="84"/>
      <c r="BR689" s="84"/>
      <c r="BS689" s="84"/>
      <c r="BT689" s="84"/>
      <c r="BU689" s="84"/>
      <c r="BV689" s="84"/>
      <c r="BW689" s="84"/>
      <c r="BX689" s="84"/>
      <c r="BY689" s="84"/>
      <c r="BZ689" s="84"/>
      <c r="CA689" s="84"/>
      <c r="CB689" s="84"/>
      <c r="CC689" s="84"/>
      <c r="CD689" s="84"/>
      <c r="CE689" s="84"/>
      <c r="CF689" s="84"/>
      <c r="CG689" s="84"/>
      <c r="CH689" s="84"/>
      <c r="CI689" s="84"/>
      <c r="CJ689" s="84"/>
      <c r="CK689" s="84"/>
      <c r="CL689" s="84"/>
      <c r="CM689" s="84"/>
      <c r="CN689" s="84"/>
      <c r="CO689" s="84"/>
      <c r="CP689" s="84"/>
      <c r="CQ689" s="84"/>
      <c r="CR689" s="84"/>
      <c r="CS689" s="84"/>
      <c r="CT689" s="84"/>
      <c r="CU689" s="84"/>
      <c r="CV689" s="84"/>
      <c r="CW689" s="84"/>
      <c r="CX689" s="84"/>
      <c r="CY689" s="84"/>
      <c r="CZ689" s="84"/>
      <c r="DA689" s="84"/>
      <c r="DB689" s="84"/>
      <c r="DC689" s="84"/>
      <c r="DD689" s="135"/>
      <c r="DE689" s="135"/>
      <c r="DF689" s="135"/>
      <c r="DG689" s="135"/>
      <c r="DH689" s="57"/>
      <c r="DI689" s="57"/>
      <c r="DJ689" s="57"/>
      <c r="DK689" s="57"/>
      <c r="DL689" s="57"/>
      <c r="DM689" s="1"/>
    </row>
    <row r="690" spans="9:117" s="2" customFormat="1" x14ac:dyDescent="0.35">
      <c r="I690" s="140"/>
      <c r="J690" s="91"/>
      <c r="K690" s="18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88"/>
      <c r="W690" s="85"/>
      <c r="X690" s="85"/>
      <c r="Y690" s="85"/>
      <c r="Z690" s="85"/>
      <c r="AA690" s="85"/>
      <c r="AB690" s="85"/>
      <c r="AC690" s="85"/>
      <c r="AD690" s="102"/>
      <c r="AE690" s="102"/>
      <c r="AF690" s="102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5"/>
      <c r="BC690" s="85"/>
      <c r="BD690" s="85"/>
      <c r="BE690" s="85"/>
      <c r="BF690" s="85"/>
      <c r="BG690" s="85"/>
      <c r="BH690" s="85"/>
      <c r="BI690" s="85"/>
      <c r="BJ690" s="85"/>
      <c r="BK690" s="85"/>
      <c r="BL690" s="85"/>
      <c r="BM690" s="85"/>
      <c r="BN690" s="85"/>
      <c r="BO690" s="85"/>
      <c r="BP690" s="84"/>
      <c r="BQ690" s="84"/>
      <c r="BR690" s="84"/>
      <c r="BS690" s="84"/>
      <c r="BT690" s="84"/>
      <c r="BU690" s="84"/>
      <c r="BV690" s="84"/>
      <c r="BW690" s="84"/>
      <c r="BX690" s="84"/>
      <c r="BY690" s="84"/>
      <c r="BZ690" s="84"/>
      <c r="CA690" s="84"/>
      <c r="CB690" s="84"/>
      <c r="CC690" s="84"/>
      <c r="CD690" s="84"/>
      <c r="CE690" s="84"/>
      <c r="CF690" s="84"/>
      <c r="CG690" s="84"/>
      <c r="CH690" s="84"/>
      <c r="CI690" s="84"/>
      <c r="CJ690" s="84"/>
      <c r="CK690" s="84"/>
      <c r="CL690" s="84"/>
      <c r="CM690" s="84"/>
      <c r="CN690" s="84"/>
      <c r="CO690" s="84"/>
      <c r="CP690" s="84"/>
      <c r="CQ690" s="84"/>
      <c r="CR690" s="84"/>
      <c r="CS690" s="84"/>
      <c r="CT690" s="84"/>
      <c r="CU690" s="84"/>
      <c r="CV690" s="84"/>
      <c r="CW690" s="84"/>
      <c r="CX690" s="84"/>
      <c r="CY690" s="84"/>
      <c r="CZ690" s="84"/>
      <c r="DA690" s="84"/>
      <c r="DB690" s="84"/>
      <c r="DC690" s="84"/>
      <c r="DD690" s="135"/>
      <c r="DE690" s="135"/>
      <c r="DF690" s="135"/>
      <c r="DG690" s="135"/>
      <c r="DH690" s="57"/>
      <c r="DI690" s="57"/>
      <c r="DJ690" s="57"/>
      <c r="DK690" s="57"/>
      <c r="DL690" s="57"/>
      <c r="DM690" s="1"/>
    </row>
    <row r="691" spans="9:117" s="2" customFormat="1" x14ac:dyDescent="0.35">
      <c r="I691" s="140"/>
      <c r="J691" s="91"/>
      <c r="K691" s="18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88"/>
      <c r="W691" s="85"/>
      <c r="X691" s="85"/>
      <c r="Y691" s="85"/>
      <c r="Z691" s="85"/>
      <c r="AA691" s="85"/>
      <c r="AB691" s="85"/>
      <c r="AC691" s="85"/>
      <c r="AD691" s="102"/>
      <c r="AE691" s="102"/>
      <c r="AF691" s="102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  <c r="BB691" s="85"/>
      <c r="BC691" s="85"/>
      <c r="BD691" s="85"/>
      <c r="BE691" s="85"/>
      <c r="BF691" s="85"/>
      <c r="BG691" s="85"/>
      <c r="BH691" s="85"/>
      <c r="BI691" s="85"/>
      <c r="BJ691" s="85"/>
      <c r="BK691" s="85"/>
      <c r="BL691" s="85"/>
      <c r="BM691" s="85"/>
      <c r="BN691" s="85"/>
      <c r="BO691" s="85"/>
      <c r="BP691" s="84"/>
      <c r="BQ691" s="84"/>
      <c r="BR691" s="84"/>
      <c r="BS691" s="84"/>
      <c r="BT691" s="84"/>
      <c r="BU691" s="84"/>
      <c r="BV691" s="84"/>
      <c r="BW691" s="84"/>
      <c r="BX691" s="84"/>
      <c r="BY691" s="84"/>
      <c r="BZ691" s="84"/>
      <c r="CA691" s="84"/>
      <c r="CB691" s="84"/>
      <c r="CC691" s="84"/>
      <c r="CD691" s="84"/>
      <c r="CE691" s="84"/>
      <c r="CF691" s="84"/>
      <c r="CG691" s="84"/>
      <c r="CH691" s="84"/>
      <c r="CI691" s="84"/>
      <c r="CJ691" s="84"/>
      <c r="CK691" s="84"/>
      <c r="CL691" s="84"/>
      <c r="CM691" s="84"/>
      <c r="CN691" s="84"/>
      <c r="CO691" s="84"/>
      <c r="CP691" s="84"/>
      <c r="CQ691" s="84"/>
      <c r="CR691" s="84"/>
      <c r="CS691" s="84"/>
      <c r="CT691" s="84"/>
      <c r="CU691" s="84"/>
      <c r="CV691" s="84"/>
      <c r="CW691" s="84"/>
      <c r="CX691" s="84"/>
      <c r="CY691" s="84"/>
      <c r="CZ691" s="84"/>
      <c r="DA691" s="84"/>
      <c r="DB691" s="84"/>
      <c r="DC691" s="84"/>
      <c r="DD691" s="135"/>
      <c r="DE691" s="135"/>
      <c r="DF691" s="135"/>
      <c r="DG691" s="135"/>
      <c r="DH691" s="57"/>
      <c r="DI691" s="57"/>
      <c r="DJ691" s="57"/>
      <c r="DK691" s="57"/>
      <c r="DL691" s="57"/>
      <c r="DM691" s="1"/>
    </row>
    <row r="692" spans="9:117" s="2" customFormat="1" x14ac:dyDescent="0.35">
      <c r="I692" s="140"/>
      <c r="J692" s="91"/>
      <c r="K692" s="18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88"/>
      <c r="W692" s="85"/>
      <c r="X692" s="85"/>
      <c r="Y692" s="85"/>
      <c r="Z692" s="85"/>
      <c r="AA692" s="85"/>
      <c r="AB692" s="85"/>
      <c r="AC692" s="85"/>
      <c r="AD692" s="102"/>
      <c r="AE692" s="102"/>
      <c r="AF692" s="102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  <c r="AV692" s="85"/>
      <c r="AW692" s="85"/>
      <c r="AX692" s="85"/>
      <c r="AY692" s="85"/>
      <c r="AZ692" s="85"/>
      <c r="BA692" s="85"/>
      <c r="BB692" s="85"/>
      <c r="BC692" s="85"/>
      <c r="BD692" s="85"/>
      <c r="BE692" s="85"/>
      <c r="BF692" s="85"/>
      <c r="BG692" s="85"/>
      <c r="BH692" s="85"/>
      <c r="BI692" s="85"/>
      <c r="BJ692" s="85"/>
      <c r="BK692" s="85"/>
      <c r="BL692" s="85"/>
      <c r="BM692" s="85"/>
      <c r="BN692" s="85"/>
      <c r="BO692" s="85"/>
      <c r="BP692" s="84"/>
      <c r="BQ692" s="84"/>
      <c r="BR692" s="84"/>
      <c r="BS692" s="84"/>
      <c r="BT692" s="84"/>
      <c r="BU692" s="84"/>
      <c r="BV692" s="84"/>
      <c r="BW692" s="84"/>
      <c r="BX692" s="84"/>
      <c r="BY692" s="84"/>
      <c r="BZ692" s="84"/>
      <c r="CA692" s="84"/>
      <c r="CB692" s="84"/>
      <c r="CC692" s="84"/>
      <c r="CD692" s="84"/>
      <c r="CE692" s="84"/>
      <c r="CF692" s="84"/>
      <c r="CG692" s="84"/>
      <c r="CH692" s="84"/>
      <c r="CI692" s="84"/>
      <c r="CJ692" s="84"/>
      <c r="CK692" s="84"/>
      <c r="CL692" s="84"/>
      <c r="CM692" s="84"/>
      <c r="CN692" s="84"/>
      <c r="CO692" s="84"/>
      <c r="CP692" s="84"/>
      <c r="CQ692" s="84"/>
      <c r="CR692" s="84"/>
      <c r="CS692" s="84"/>
      <c r="CT692" s="84"/>
      <c r="CU692" s="84"/>
      <c r="CV692" s="84"/>
      <c r="CW692" s="84"/>
      <c r="CX692" s="84"/>
      <c r="CY692" s="84"/>
      <c r="CZ692" s="84"/>
      <c r="DA692" s="84"/>
      <c r="DB692" s="84"/>
      <c r="DC692" s="84"/>
      <c r="DD692" s="135"/>
      <c r="DE692" s="135"/>
      <c r="DF692" s="135"/>
      <c r="DG692" s="135"/>
      <c r="DH692" s="57"/>
      <c r="DI692" s="57"/>
      <c r="DJ692" s="57"/>
      <c r="DK692" s="57"/>
      <c r="DL692" s="57"/>
      <c r="DM692" s="1"/>
    </row>
    <row r="693" spans="9:117" s="2" customFormat="1" x14ac:dyDescent="0.35">
      <c r="I693" s="140"/>
      <c r="J693" s="91"/>
      <c r="K693" s="18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88"/>
      <c r="W693" s="85"/>
      <c r="X693" s="85"/>
      <c r="Y693" s="85"/>
      <c r="Z693" s="85"/>
      <c r="AA693" s="85"/>
      <c r="AB693" s="85"/>
      <c r="AC693" s="85"/>
      <c r="AD693" s="102"/>
      <c r="AE693" s="102"/>
      <c r="AF693" s="102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85"/>
      <c r="AW693" s="85"/>
      <c r="AX693" s="85"/>
      <c r="AY693" s="85"/>
      <c r="AZ693" s="85"/>
      <c r="BA693" s="85"/>
      <c r="BB693" s="85"/>
      <c r="BC693" s="85"/>
      <c r="BD693" s="85"/>
      <c r="BE693" s="85"/>
      <c r="BF693" s="85"/>
      <c r="BG693" s="85"/>
      <c r="BH693" s="85"/>
      <c r="BI693" s="85"/>
      <c r="BJ693" s="85"/>
      <c r="BK693" s="85"/>
      <c r="BL693" s="85"/>
      <c r="BM693" s="85"/>
      <c r="BN693" s="85"/>
      <c r="BO693" s="85"/>
      <c r="BP693" s="84"/>
      <c r="BQ693" s="84"/>
      <c r="BR693" s="84"/>
      <c r="BS693" s="84"/>
      <c r="BT693" s="84"/>
      <c r="BU693" s="84"/>
      <c r="BV693" s="84"/>
      <c r="BW693" s="84"/>
      <c r="BX693" s="84"/>
      <c r="BY693" s="84"/>
      <c r="BZ693" s="84"/>
      <c r="CA693" s="84"/>
      <c r="CB693" s="84"/>
      <c r="CC693" s="84"/>
      <c r="CD693" s="84"/>
      <c r="CE693" s="84"/>
      <c r="CF693" s="84"/>
      <c r="CG693" s="84"/>
      <c r="CH693" s="84"/>
      <c r="CI693" s="84"/>
      <c r="CJ693" s="84"/>
      <c r="CK693" s="84"/>
      <c r="CL693" s="84"/>
      <c r="CM693" s="84"/>
      <c r="CN693" s="84"/>
      <c r="CO693" s="84"/>
      <c r="CP693" s="84"/>
      <c r="CQ693" s="84"/>
      <c r="CR693" s="84"/>
      <c r="CS693" s="84"/>
      <c r="CT693" s="84"/>
      <c r="CU693" s="84"/>
      <c r="CV693" s="84"/>
      <c r="CW693" s="84"/>
      <c r="CX693" s="84"/>
      <c r="CY693" s="84"/>
      <c r="CZ693" s="84"/>
      <c r="DA693" s="84"/>
      <c r="DB693" s="84"/>
      <c r="DC693" s="84"/>
      <c r="DD693" s="135"/>
      <c r="DE693" s="135"/>
      <c r="DF693" s="135"/>
      <c r="DG693" s="135"/>
      <c r="DH693" s="57"/>
      <c r="DI693" s="57"/>
      <c r="DJ693" s="57"/>
      <c r="DK693" s="57"/>
      <c r="DL693" s="57"/>
      <c r="DM693" s="1"/>
    </row>
    <row r="694" spans="9:117" s="2" customFormat="1" x14ac:dyDescent="0.35">
      <c r="I694" s="140"/>
      <c r="J694" s="91"/>
      <c r="K694" s="18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88"/>
      <c r="W694" s="85"/>
      <c r="X694" s="85"/>
      <c r="Y694" s="85"/>
      <c r="Z694" s="85"/>
      <c r="AA694" s="85"/>
      <c r="AB694" s="85"/>
      <c r="AC694" s="85"/>
      <c r="AD694" s="102"/>
      <c r="AE694" s="102"/>
      <c r="AF694" s="102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  <c r="AQ694" s="85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  <c r="BB694" s="85"/>
      <c r="BC694" s="85"/>
      <c r="BD694" s="85"/>
      <c r="BE694" s="85"/>
      <c r="BF694" s="85"/>
      <c r="BG694" s="85"/>
      <c r="BH694" s="85"/>
      <c r="BI694" s="85"/>
      <c r="BJ694" s="85"/>
      <c r="BK694" s="85"/>
      <c r="BL694" s="85"/>
      <c r="BM694" s="85"/>
      <c r="BN694" s="85"/>
      <c r="BO694" s="85"/>
      <c r="BP694" s="84"/>
      <c r="BQ694" s="84"/>
      <c r="BR694" s="84"/>
      <c r="BS694" s="84"/>
      <c r="BT694" s="84"/>
      <c r="BU694" s="84"/>
      <c r="BV694" s="84"/>
      <c r="BW694" s="84"/>
      <c r="BX694" s="84"/>
      <c r="BY694" s="84"/>
      <c r="BZ694" s="84"/>
      <c r="CA694" s="84"/>
      <c r="CB694" s="84"/>
      <c r="CC694" s="84"/>
      <c r="CD694" s="84"/>
      <c r="CE694" s="84"/>
      <c r="CF694" s="84"/>
      <c r="CG694" s="84"/>
      <c r="CH694" s="84"/>
      <c r="CI694" s="84"/>
      <c r="CJ694" s="84"/>
      <c r="CK694" s="84"/>
      <c r="CL694" s="84"/>
      <c r="CM694" s="84"/>
      <c r="CN694" s="84"/>
      <c r="CO694" s="84"/>
      <c r="CP694" s="84"/>
      <c r="CQ694" s="84"/>
      <c r="CR694" s="84"/>
      <c r="CS694" s="84"/>
      <c r="CT694" s="84"/>
      <c r="CU694" s="84"/>
      <c r="CV694" s="84"/>
      <c r="CW694" s="84"/>
      <c r="CX694" s="84"/>
      <c r="CY694" s="84"/>
      <c r="CZ694" s="84"/>
      <c r="DA694" s="84"/>
      <c r="DB694" s="84"/>
      <c r="DC694" s="84"/>
      <c r="DD694" s="135"/>
      <c r="DE694" s="135"/>
      <c r="DF694" s="135"/>
      <c r="DG694" s="135"/>
      <c r="DH694" s="57"/>
      <c r="DI694" s="57"/>
      <c r="DJ694" s="57"/>
      <c r="DK694" s="57"/>
      <c r="DL694" s="57"/>
      <c r="DM694" s="1"/>
    </row>
    <row r="695" spans="9:117" s="2" customFormat="1" x14ac:dyDescent="0.35">
      <c r="I695" s="140"/>
      <c r="J695" s="91"/>
      <c r="K695" s="18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88"/>
      <c r="W695" s="85"/>
      <c r="X695" s="85"/>
      <c r="Y695" s="85"/>
      <c r="Z695" s="85"/>
      <c r="AA695" s="85"/>
      <c r="AB695" s="85"/>
      <c r="AC695" s="85"/>
      <c r="AD695" s="102"/>
      <c r="AE695" s="102"/>
      <c r="AF695" s="102"/>
      <c r="AG695" s="85"/>
      <c r="AH695" s="85"/>
      <c r="AI695" s="85"/>
      <c r="AJ695" s="85"/>
      <c r="AK695" s="85"/>
      <c r="AL695" s="85"/>
      <c r="AM695" s="85"/>
      <c r="AN695" s="85"/>
      <c r="AO695" s="85"/>
      <c r="AP695" s="85"/>
      <c r="AQ695" s="85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  <c r="BB695" s="85"/>
      <c r="BC695" s="85"/>
      <c r="BD695" s="85"/>
      <c r="BE695" s="85"/>
      <c r="BF695" s="85"/>
      <c r="BG695" s="85"/>
      <c r="BH695" s="85"/>
      <c r="BI695" s="85"/>
      <c r="BJ695" s="85"/>
      <c r="BK695" s="85"/>
      <c r="BL695" s="85"/>
      <c r="BM695" s="85"/>
      <c r="BN695" s="85"/>
      <c r="BO695" s="85"/>
      <c r="BP695" s="84"/>
      <c r="BQ695" s="84"/>
      <c r="BR695" s="84"/>
      <c r="BS695" s="84"/>
      <c r="BT695" s="84"/>
      <c r="BU695" s="84"/>
      <c r="BV695" s="84"/>
      <c r="BW695" s="84"/>
      <c r="BX695" s="84"/>
      <c r="BY695" s="84"/>
      <c r="BZ695" s="84"/>
      <c r="CA695" s="84"/>
      <c r="CB695" s="84"/>
      <c r="CC695" s="84"/>
      <c r="CD695" s="84"/>
      <c r="CE695" s="84"/>
      <c r="CF695" s="84"/>
      <c r="CG695" s="84"/>
      <c r="CH695" s="84"/>
      <c r="CI695" s="84"/>
      <c r="CJ695" s="84"/>
      <c r="CK695" s="84"/>
      <c r="CL695" s="84"/>
      <c r="CM695" s="84"/>
      <c r="CN695" s="84"/>
      <c r="CO695" s="84"/>
      <c r="CP695" s="84"/>
      <c r="CQ695" s="84"/>
      <c r="CR695" s="84"/>
      <c r="CS695" s="84"/>
      <c r="CT695" s="84"/>
      <c r="CU695" s="84"/>
      <c r="CV695" s="84"/>
      <c r="CW695" s="84"/>
      <c r="CX695" s="84"/>
      <c r="CY695" s="84"/>
      <c r="CZ695" s="84"/>
      <c r="DA695" s="84"/>
      <c r="DB695" s="84"/>
      <c r="DC695" s="84"/>
      <c r="DD695" s="135"/>
      <c r="DE695" s="135"/>
      <c r="DF695" s="135"/>
      <c r="DG695" s="135"/>
      <c r="DH695" s="57"/>
      <c r="DI695" s="57"/>
      <c r="DJ695" s="57"/>
      <c r="DK695" s="57"/>
      <c r="DL695" s="57"/>
      <c r="DM695" s="1"/>
    </row>
    <row r="696" spans="9:117" s="2" customFormat="1" x14ac:dyDescent="0.35">
      <c r="I696" s="140"/>
      <c r="J696" s="91"/>
      <c r="K696" s="18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88"/>
      <c r="W696" s="85"/>
      <c r="X696" s="85"/>
      <c r="Y696" s="85"/>
      <c r="Z696" s="85"/>
      <c r="AA696" s="85"/>
      <c r="AB696" s="85"/>
      <c r="AC696" s="85"/>
      <c r="AD696" s="102"/>
      <c r="AE696" s="102"/>
      <c r="AF696" s="102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5"/>
      <c r="BC696" s="85"/>
      <c r="BD696" s="85"/>
      <c r="BE696" s="85"/>
      <c r="BF696" s="85"/>
      <c r="BG696" s="85"/>
      <c r="BH696" s="85"/>
      <c r="BI696" s="85"/>
      <c r="BJ696" s="85"/>
      <c r="BK696" s="85"/>
      <c r="BL696" s="85"/>
      <c r="BM696" s="85"/>
      <c r="BN696" s="85"/>
      <c r="BO696" s="85"/>
      <c r="BP696" s="84"/>
      <c r="BQ696" s="84"/>
      <c r="BR696" s="84"/>
      <c r="BS696" s="84"/>
      <c r="BT696" s="84"/>
      <c r="BU696" s="84"/>
      <c r="BV696" s="84"/>
      <c r="BW696" s="84"/>
      <c r="BX696" s="84"/>
      <c r="BY696" s="84"/>
      <c r="BZ696" s="84"/>
      <c r="CA696" s="84"/>
      <c r="CB696" s="84"/>
      <c r="CC696" s="84"/>
      <c r="CD696" s="84"/>
      <c r="CE696" s="84"/>
      <c r="CF696" s="84"/>
      <c r="CG696" s="84"/>
      <c r="CH696" s="84"/>
      <c r="CI696" s="84"/>
      <c r="CJ696" s="84"/>
      <c r="CK696" s="84"/>
      <c r="CL696" s="84"/>
      <c r="CM696" s="84"/>
      <c r="CN696" s="84"/>
      <c r="CO696" s="84"/>
      <c r="CP696" s="84"/>
      <c r="CQ696" s="84"/>
      <c r="CR696" s="84"/>
      <c r="CS696" s="84"/>
      <c r="CT696" s="84"/>
      <c r="CU696" s="84"/>
      <c r="CV696" s="84"/>
      <c r="CW696" s="84"/>
      <c r="CX696" s="84"/>
      <c r="CY696" s="84"/>
      <c r="CZ696" s="84"/>
      <c r="DA696" s="84"/>
      <c r="DB696" s="84"/>
      <c r="DC696" s="84"/>
      <c r="DD696" s="135"/>
      <c r="DE696" s="135"/>
      <c r="DF696" s="135"/>
      <c r="DG696" s="135"/>
      <c r="DH696" s="57"/>
      <c r="DI696" s="57"/>
      <c r="DJ696" s="57"/>
      <c r="DK696" s="57"/>
      <c r="DL696" s="57"/>
      <c r="DM696" s="1"/>
    </row>
    <row r="697" spans="9:117" s="2" customFormat="1" x14ac:dyDescent="0.35">
      <c r="I697" s="140"/>
      <c r="J697" s="91"/>
      <c r="K697" s="18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88"/>
      <c r="W697" s="85"/>
      <c r="X697" s="85"/>
      <c r="Y697" s="85"/>
      <c r="Z697" s="85"/>
      <c r="AA697" s="85"/>
      <c r="AB697" s="85"/>
      <c r="AC697" s="85"/>
      <c r="AD697" s="102"/>
      <c r="AE697" s="102"/>
      <c r="AF697" s="102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  <c r="BB697" s="85"/>
      <c r="BC697" s="85"/>
      <c r="BD697" s="85"/>
      <c r="BE697" s="85"/>
      <c r="BF697" s="85"/>
      <c r="BG697" s="85"/>
      <c r="BH697" s="85"/>
      <c r="BI697" s="85"/>
      <c r="BJ697" s="85"/>
      <c r="BK697" s="85"/>
      <c r="BL697" s="85"/>
      <c r="BM697" s="85"/>
      <c r="BN697" s="85"/>
      <c r="BO697" s="85"/>
      <c r="BP697" s="84"/>
      <c r="BQ697" s="84"/>
      <c r="BR697" s="84"/>
      <c r="BS697" s="84"/>
      <c r="BT697" s="84"/>
      <c r="BU697" s="84"/>
      <c r="BV697" s="84"/>
      <c r="BW697" s="84"/>
      <c r="BX697" s="84"/>
      <c r="BY697" s="84"/>
      <c r="BZ697" s="84"/>
      <c r="CA697" s="84"/>
      <c r="CB697" s="84"/>
      <c r="CC697" s="84"/>
      <c r="CD697" s="84"/>
      <c r="CE697" s="84"/>
      <c r="CF697" s="84"/>
      <c r="CG697" s="84"/>
      <c r="CH697" s="84"/>
      <c r="CI697" s="84"/>
      <c r="CJ697" s="84"/>
      <c r="CK697" s="84"/>
      <c r="CL697" s="84"/>
      <c r="CM697" s="84"/>
      <c r="CN697" s="84"/>
      <c r="CO697" s="84"/>
      <c r="CP697" s="84"/>
      <c r="CQ697" s="84"/>
      <c r="CR697" s="84"/>
      <c r="CS697" s="84"/>
      <c r="CT697" s="84"/>
      <c r="CU697" s="84"/>
      <c r="CV697" s="84"/>
      <c r="CW697" s="84"/>
      <c r="CX697" s="84"/>
      <c r="CY697" s="84"/>
      <c r="CZ697" s="84"/>
      <c r="DA697" s="84"/>
      <c r="DB697" s="84"/>
      <c r="DC697" s="84"/>
      <c r="DD697" s="135"/>
      <c r="DE697" s="135"/>
      <c r="DF697" s="135"/>
      <c r="DG697" s="135"/>
      <c r="DH697" s="57"/>
      <c r="DI697" s="57"/>
      <c r="DJ697" s="57"/>
      <c r="DK697" s="57"/>
      <c r="DL697" s="57"/>
      <c r="DM697" s="1"/>
    </row>
    <row r="698" spans="9:117" s="2" customFormat="1" x14ac:dyDescent="0.35">
      <c r="I698" s="140"/>
      <c r="J698" s="91"/>
      <c r="K698" s="18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88"/>
      <c r="W698" s="85"/>
      <c r="X698" s="85"/>
      <c r="Y698" s="85"/>
      <c r="Z698" s="85"/>
      <c r="AA698" s="85"/>
      <c r="AB698" s="85"/>
      <c r="AC698" s="85"/>
      <c r="AD698" s="102"/>
      <c r="AE698" s="102"/>
      <c r="AF698" s="102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  <c r="AQ698" s="85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5"/>
      <c r="BC698" s="85"/>
      <c r="BD698" s="85"/>
      <c r="BE698" s="85"/>
      <c r="BF698" s="85"/>
      <c r="BG698" s="85"/>
      <c r="BH698" s="85"/>
      <c r="BI698" s="85"/>
      <c r="BJ698" s="85"/>
      <c r="BK698" s="85"/>
      <c r="BL698" s="85"/>
      <c r="BM698" s="85"/>
      <c r="BN698" s="85"/>
      <c r="BO698" s="85"/>
      <c r="BP698" s="84"/>
      <c r="BQ698" s="84"/>
      <c r="BR698" s="84"/>
      <c r="BS698" s="84"/>
      <c r="BT698" s="84"/>
      <c r="BU698" s="84"/>
      <c r="BV698" s="84"/>
      <c r="BW698" s="84"/>
      <c r="BX698" s="84"/>
      <c r="BY698" s="84"/>
      <c r="BZ698" s="84"/>
      <c r="CA698" s="84"/>
      <c r="CB698" s="84"/>
      <c r="CC698" s="84"/>
      <c r="CD698" s="84"/>
      <c r="CE698" s="84"/>
      <c r="CF698" s="84"/>
      <c r="CG698" s="84"/>
      <c r="CH698" s="84"/>
      <c r="CI698" s="84"/>
      <c r="CJ698" s="84"/>
      <c r="CK698" s="84"/>
      <c r="CL698" s="84"/>
      <c r="CM698" s="84"/>
      <c r="CN698" s="84"/>
      <c r="CO698" s="84"/>
      <c r="CP698" s="84"/>
      <c r="CQ698" s="84"/>
      <c r="CR698" s="84"/>
      <c r="CS698" s="84"/>
      <c r="CT698" s="84"/>
      <c r="CU698" s="84"/>
      <c r="CV698" s="84"/>
      <c r="CW698" s="84"/>
      <c r="CX698" s="84"/>
      <c r="CY698" s="84"/>
      <c r="CZ698" s="84"/>
      <c r="DA698" s="84"/>
      <c r="DB698" s="84"/>
      <c r="DC698" s="84"/>
      <c r="DD698" s="135"/>
      <c r="DE698" s="135"/>
      <c r="DF698" s="135"/>
      <c r="DG698" s="135"/>
      <c r="DH698" s="57"/>
      <c r="DI698" s="57"/>
      <c r="DJ698" s="57"/>
      <c r="DK698" s="57"/>
      <c r="DL698" s="57"/>
      <c r="DM698" s="1"/>
    </row>
    <row r="699" spans="9:117" s="2" customFormat="1" x14ac:dyDescent="0.35">
      <c r="I699" s="140"/>
      <c r="J699" s="91"/>
      <c r="K699" s="18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88"/>
      <c r="W699" s="85"/>
      <c r="X699" s="85"/>
      <c r="Y699" s="85"/>
      <c r="Z699" s="85"/>
      <c r="AA699" s="85"/>
      <c r="AB699" s="85"/>
      <c r="AC699" s="85"/>
      <c r="AD699" s="102"/>
      <c r="AE699" s="102"/>
      <c r="AF699" s="102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  <c r="BB699" s="85"/>
      <c r="BC699" s="85"/>
      <c r="BD699" s="85"/>
      <c r="BE699" s="85"/>
      <c r="BF699" s="85"/>
      <c r="BG699" s="85"/>
      <c r="BH699" s="85"/>
      <c r="BI699" s="85"/>
      <c r="BJ699" s="85"/>
      <c r="BK699" s="85"/>
      <c r="BL699" s="85"/>
      <c r="BM699" s="85"/>
      <c r="BN699" s="85"/>
      <c r="BO699" s="85"/>
      <c r="BP699" s="84"/>
      <c r="BQ699" s="84"/>
      <c r="BR699" s="84"/>
      <c r="BS699" s="84"/>
      <c r="BT699" s="84"/>
      <c r="BU699" s="84"/>
      <c r="BV699" s="84"/>
      <c r="BW699" s="84"/>
      <c r="BX699" s="84"/>
      <c r="BY699" s="84"/>
      <c r="BZ699" s="84"/>
      <c r="CA699" s="84"/>
      <c r="CB699" s="84"/>
      <c r="CC699" s="84"/>
      <c r="CD699" s="84"/>
      <c r="CE699" s="84"/>
      <c r="CF699" s="84"/>
      <c r="CG699" s="84"/>
      <c r="CH699" s="84"/>
      <c r="CI699" s="84"/>
      <c r="CJ699" s="84"/>
      <c r="CK699" s="84"/>
      <c r="CL699" s="84"/>
      <c r="CM699" s="84"/>
      <c r="CN699" s="84"/>
      <c r="CO699" s="84"/>
      <c r="CP699" s="84"/>
      <c r="CQ699" s="84"/>
      <c r="CR699" s="84"/>
      <c r="CS699" s="84"/>
      <c r="CT699" s="84"/>
      <c r="CU699" s="84"/>
      <c r="CV699" s="84"/>
      <c r="CW699" s="84"/>
      <c r="CX699" s="84"/>
      <c r="CY699" s="84"/>
      <c r="CZ699" s="84"/>
      <c r="DA699" s="84"/>
      <c r="DB699" s="84"/>
      <c r="DC699" s="84"/>
      <c r="DD699" s="135"/>
      <c r="DE699" s="135"/>
      <c r="DF699" s="135"/>
      <c r="DG699" s="135"/>
      <c r="DH699" s="57"/>
      <c r="DI699" s="57"/>
      <c r="DJ699" s="57"/>
      <c r="DK699" s="57"/>
      <c r="DL699" s="57"/>
      <c r="DM699" s="1"/>
    </row>
    <row r="700" spans="9:117" s="2" customFormat="1" x14ac:dyDescent="0.35">
      <c r="I700" s="140"/>
      <c r="J700" s="91"/>
      <c r="K700" s="18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88"/>
      <c r="W700" s="85"/>
      <c r="X700" s="85"/>
      <c r="Y700" s="85"/>
      <c r="Z700" s="85"/>
      <c r="AA700" s="85"/>
      <c r="AB700" s="85"/>
      <c r="AC700" s="85"/>
      <c r="AD700" s="102"/>
      <c r="AE700" s="102"/>
      <c r="AF700" s="102"/>
      <c r="AG700" s="85"/>
      <c r="AH700" s="85"/>
      <c r="AI700" s="85"/>
      <c r="AJ700" s="85"/>
      <c r="AK700" s="85"/>
      <c r="AL700" s="85"/>
      <c r="AM700" s="85"/>
      <c r="AN700" s="85"/>
      <c r="AO700" s="85"/>
      <c r="AP700" s="85"/>
      <c r="AQ700" s="85"/>
      <c r="AR700" s="85"/>
      <c r="AS700" s="85"/>
      <c r="AT700" s="85"/>
      <c r="AU700" s="85"/>
      <c r="AV700" s="85"/>
      <c r="AW700" s="85"/>
      <c r="AX700" s="85"/>
      <c r="AY700" s="85"/>
      <c r="AZ700" s="85"/>
      <c r="BA700" s="85"/>
      <c r="BB700" s="85"/>
      <c r="BC700" s="85"/>
      <c r="BD700" s="85"/>
      <c r="BE700" s="85"/>
      <c r="BF700" s="85"/>
      <c r="BG700" s="85"/>
      <c r="BH700" s="85"/>
      <c r="BI700" s="85"/>
      <c r="BJ700" s="85"/>
      <c r="BK700" s="85"/>
      <c r="BL700" s="85"/>
      <c r="BM700" s="85"/>
      <c r="BN700" s="85"/>
      <c r="BO700" s="85"/>
      <c r="BP700" s="84"/>
      <c r="BQ700" s="84"/>
      <c r="BR700" s="84"/>
      <c r="BS700" s="84"/>
      <c r="BT700" s="84"/>
      <c r="BU700" s="84"/>
      <c r="BV700" s="84"/>
      <c r="BW700" s="84"/>
      <c r="BX700" s="84"/>
      <c r="BY700" s="84"/>
      <c r="BZ700" s="84"/>
      <c r="CA700" s="84"/>
      <c r="CB700" s="84"/>
      <c r="CC700" s="84"/>
      <c r="CD700" s="84"/>
      <c r="CE700" s="84"/>
      <c r="CF700" s="84"/>
      <c r="CG700" s="84"/>
      <c r="CH700" s="84"/>
      <c r="CI700" s="84"/>
      <c r="CJ700" s="84"/>
      <c r="CK700" s="84"/>
      <c r="CL700" s="84"/>
      <c r="CM700" s="84"/>
      <c r="CN700" s="84"/>
      <c r="CO700" s="84"/>
      <c r="CP700" s="84"/>
      <c r="CQ700" s="84"/>
      <c r="CR700" s="84"/>
      <c r="CS700" s="84"/>
      <c r="CT700" s="84"/>
      <c r="CU700" s="84"/>
      <c r="CV700" s="84"/>
      <c r="CW700" s="84"/>
      <c r="CX700" s="84"/>
      <c r="CY700" s="84"/>
      <c r="CZ700" s="84"/>
      <c r="DA700" s="84"/>
      <c r="DB700" s="84"/>
      <c r="DC700" s="84"/>
      <c r="DD700" s="135"/>
      <c r="DE700" s="135"/>
      <c r="DF700" s="135"/>
      <c r="DG700" s="135"/>
      <c r="DH700" s="57"/>
      <c r="DI700" s="57"/>
      <c r="DJ700" s="57"/>
      <c r="DK700" s="57"/>
      <c r="DL700" s="57"/>
      <c r="DM700" s="1"/>
    </row>
    <row r="701" spans="9:117" s="2" customFormat="1" x14ac:dyDescent="0.35">
      <c r="I701" s="140"/>
      <c r="J701" s="91"/>
      <c r="K701" s="18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88"/>
      <c r="W701" s="85"/>
      <c r="X701" s="85"/>
      <c r="Y701" s="85"/>
      <c r="Z701" s="85"/>
      <c r="AA701" s="85"/>
      <c r="AB701" s="85"/>
      <c r="AC701" s="85"/>
      <c r="AD701" s="102"/>
      <c r="AE701" s="102"/>
      <c r="AF701" s="102"/>
      <c r="AG701" s="85"/>
      <c r="AH701" s="85"/>
      <c r="AI701" s="85"/>
      <c r="AJ701" s="85"/>
      <c r="AK701" s="85"/>
      <c r="AL701" s="85"/>
      <c r="AM701" s="85"/>
      <c r="AN701" s="85"/>
      <c r="AO701" s="85"/>
      <c r="AP701" s="85"/>
      <c r="AQ701" s="85"/>
      <c r="AR701" s="85"/>
      <c r="AS701" s="85"/>
      <c r="AT701" s="85"/>
      <c r="AU701" s="85"/>
      <c r="AV701" s="85"/>
      <c r="AW701" s="85"/>
      <c r="AX701" s="85"/>
      <c r="AY701" s="85"/>
      <c r="AZ701" s="85"/>
      <c r="BA701" s="85"/>
      <c r="BB701" s="85"/>
      <c r="BC701" s="85"/>
      <c r="BD701" s="85"/>
      <c r="BE701" s="85"/>
      <c r="BF701" s="85"/>
      <c r="BG701" s="85"/>
      <c r="BH701" s="85"/>
      <c r="BI701" s="85"/>
      <c r="BJ701" s="85"/>
      <c r="BK701" s="85"/>
      <c r="BL701" s="85"/>
      <c r="BM701" s="85"/>
      <c r="BN701" s="85"/>
      <c r="BO701" s="85"/>
      <c r="BP701" s="84"/>
      <c r="BQ701" s="84"/>
      <c r="BR701" s="84"/>
      <c r="BS701" s="84"/>
      <c r="BT701" s="84"/>
      <c r="BU701" s="84"/>
      <c r="BV701" s="84"/>
      <c r="BW701" s="84"/>
      <c r="BX701" s="84"/>
      <c r="BY701" s="84"/>
      <c r="BZ701" s="84"/>
      <c r="CA701" s="84"/>
      <c r="CB701" s="84"/>
      <c r="CC701" s="84"/>
      <c r="CD701" s="84"/>
      <c r="CE701" s="84"/>
      <c r="CF701" s="84"/>
      <c r="CG701" s="84"/>
      <c r="CH701" s="84"/>
      <c r="CI701" s="84"/>
      <c r="CJ701" s="84"/>
      <c r="CK701" s="84"/>
      <c r="CL701" s="84"/>
      <c r="CM701" s="84"/>
      <c r="CN701" s="84"/>
      <c r="CO701" s="84"/>
      <c r="CP701" s="84"/>
      <c r="CQ701" s="84"/>
      <c r="CR701" s="84"/>
      <c r="CS701" s="84"/>
      <c r="CT701" s="84"/>
      <c r="CU701" s="84"/>
      <c r="CV701" s="84"/>
      <c r="CW701" s="84"/>
      <c r="CX701" s="84"/>
      <c r="CY701" s="84"/>
      <c r="CZ701" s="84"/>
      <c r="DA701" s="84"/>
      <c r="DB701" s="84"/>
      <c r="DC701" s="84"/>
      <c r="DD701" s="135"/>
      <c r="DE701" s="135"/>
      <c r="DF701" s="135"/>
      <c r="DG701" s="135"/>
      <c r="DH701" s="57"/>
      <c r="DI701" s="57"/>
      <c r="DJ701" s="57"/>
      <c r="DK701" s="57"/>
      <c r="DL701" s="57"/>
      <c r="DM701" s="1"/>
    </row>
    <row r="702" spans="9:117" s="2" customFormat="1" x14ac:dyDescent="0.35">
      <c r="I702" s="140"/>
      <c r="J702" s="91"/>
      <c r="K702" s="18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88"/>
      <c r="W702" s="85"/>
      <c r="X702" s="85"/>
      <c r="Y702" s="85"/>
      <c r="Z702" s="85"/>
      <c r="AA702" s="85"/>
      <c r="AB702" s="85"/>
      <c r="AC702" s="85"/>
      <c r="AD702" s="102"/>
      <c r="AE702" s="102"/>
      <c r="AF702" s="102"/>
      <c r="AG702" s="85"/>
      <c r="AH702" s="85"/>
      <c r="AI702" s="85"/>
      <c r="AJ702" s="85"/>
      <c r="AK702" s="85"/>
      <c r="AL702" s="85"/>
      <c r="AM702" s="85"/>
      <c r="AN702" s="85"/>
      <c r="AO702" s="85"/>
      <c r="AP702" s="85"/>
      <c r="AQ702" s="85"/>
      <c r="AR702" s="85"/>
      <c r="AS702" s="85"/>
      <c r="AT702" s="85"/>
      <c r="AU702" s="85"/>
      <c r="AV702" s="85"/>
      <c r="AW702" s="85"/>
      <c r="AX702" s="85"/>
      <c r="AY702" s="85"/>
      <c r="AZ702" s="85"/>
      <c r="BA702" s="85"/>
      <c r="BB702" s="85"/>
      <c r="BC702" s="85"/>
      <c r="BD702" s="85"/>
      <c r="BE702" s="85"/>
      <c r="BF702" s="85"/>
      <c r="BG702" s="85"/>
      <c r="BH702" s="85"/>
      <c r="BI702" s="85"/>
      <c r="BJ702" s="85"/>
      <c r="BK702" s="85"/>
      <c r="BL702" s="85"/>
      <c r="BM702" s="85"/>
      <c r="BN702" s="85"/>
      <c r="BO702" s="85"/>
      <c r="BP702" s="84"/>
      <c r="BQ702" s="84"/>
      <c r="BR702" s="84"/>
      <c r="BS702" s="84"/>
      <c r="BT702" s="84"/>
      <c r="BU702" s="84"/>
      <c r="BV702" s="84"/>
      <c r="BW702" s="84"/>
      <c r="BX702" s="84"/>
      <c r="BY702" s="84"/>
      <c r="BZ702" s="84"/>
      <c r="CA702" s="84"/>
      <c r="CB702" s="84"/>
      <c r="CC702" s="84"/>
      <c r="CD702" s="84"/>
      <c r="CE702" s="84"/>
      <c r="CF702" s="84"/>
      <c r="CG702" s="84"/>
      <c r="CH702" s="84"/>
      <c r="CI702" s="84"/>
      <c r="CJ702" s="84"/>
      <c r="CK702" s="84"/>
      <c r="CL702" s="84"/>
      <c r="CM702" s="84"/>
      <c r="CN702" s="84"/>
      <c r="CO702" s="84"/>
      <c r="CP702" s="84"/>
      <c r="CQ702" s="84"/>
      <c r="CR702" s="84"/>
      <c r="CS702" s="84"/>
      <c r="CT702" s="84"/>
      <c r="CU702" s="84"/>
      <c r="CV702" s="84"/>
      <c r="CW702" s="84"/>
      <c r="CX702" s="84"/>
      <c r="CY702" s="84"/>
      <c r="CZ702" s="84"/>
      <c r="DA702" s="84"/>
      <c r="DB702" s="84"/>
      <c r="DC702" s="84"/>
      <c r="DD702" s="135"/>
      <c r="DE702" s="135"/>
      <c r="DF702" s="135"/>
      <c r="DG702" s="135"/>
      <c r="DH702" s="57"/>
      <c r="DI702" s="57"/>
      <c r="DJ702" s="57"/>
      <c r="DK702" s="57"/>
      <c r="DL702" s="57"/>
      <c r="DM702" s="1"/>
    </row>
    <row r="703" spans="9:117" s="2" customFormat="1" x14ac:dyDescent="0.35">
      <c r="I703" s="140"/>
      <c r="J703" s="91"/>
      <c r="K703" s="18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88"/>
      <c r="W703" s="85"/>
      <c r="X703" s="85"/>
      <c r="Y703" s="85"/>
      <c r="Z703" s="85"/>
      <c r="AA703" s="85"/>
      <c r="AB703" s="85"/>
      <c r="AC703" s="85"/>
      <c r="AD703" s="102"/>
      <c r="AE703" s="102"/>
      <c r="AF703" s="102"/>
      <c r="AG703" s="85"/>
      <c r="AH703" s="85"/>
      <c r="AI703" s="85"/>
      <c r="AJ703" s="85"/>
      <c r="AK703" s="85"/>
      <c r="AL703" s="85"/>
      <c r="AM703" s="85"/>
      <c r="AN703" s="85"/>
      <c r="AO703" s="85"/>
      <c r="AP703" s="85"/>
      <c r="AQ703" s="85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  <c r="BB703" s="85"/>
      <c r="BC703" s="85"/>
      <c r="BD703" s="85"/>
      <c r="BE703" s="85"/>
      <c r="BF703" s="85"/>
      <c r="BG703" s="85"/>
      <c r="BH703" s="85"/>
      <c r="BI703" s="85"/>
      <c r="BJ703" s="85"/>
      <c r="BK703" s="85"/>
      <c r="BL703" s="85"/>
      <c r="BM703" s="85"/>
      <c r="BN703" s="85"/>
      <c r="BO703" s="85"/>
      <c r="BP703" s="84"/>
      <c r="BQ703" s="84"/>
      <c r="BR703" s="84"/>
      <c r="BS703" s="84"/>
      <c r="BT703" s="84"/>
      <c r="BU703" s="84"/>
      <c r="BV703" s="84"/>
      <c r="BW703" s="84"/>
      <c r="BX703" s="84"/>
      <c r="BY703" s="84"/>
      <c r="BZ703" s="84"/>
      <c r="CA703" s="84"/>
      <c r="CB703" s="84"/>
      <c r="CC703" s="84"/>
      <c r="CD703" s="84"/>
      <c r="CE703" s="84"/>
      <c r="CF703" s="84"/>
      <c r="CG703" s="84"/>
      <c r="CH703" s="84"/>
      <c r="CI703" s="84"/>
      <c r="CJ703" s="84"/>
      <c r="CK703" s="84"/>
      <c r="CL703" s="84"/>
      <c r="CM703" s="84"/>
      <c r="CN703" s="84"/>
      <c r="CO703" s="84"/>
      <c r="CP703" s="84"/>
      <c r="CQ703" s="84"/>
      <c r="CR703" s="84"/>
      <c r="CS703" s="84"/>
      <c r="CT703" s="84"/>
      <c r="CU703" s="84"/>
      <c r="CV703" s="84"/>
      <c r="CW703" s="84"/>
      <c r="CX703" s="84"/>
      <c r="CY703" s="84"/>
      <c r="CZ703" s="84"/>
      <c r="DA703" s="84"/>
      <c r="DB703" s="84"/>
      <c r="DC703" s="84"/>
      <c r="DD703" s="135"/>
      <c r="DE703" s="135"/>
      <c r="DF703" s="135"/>
      <c r="DG703" s="135"/>
      <c r="DH703" s="57"/>
      <c r="DI703" s="57"/>
      <c r="DJ703" s="57"/>
      <c r="DK703" s="57"/>
      <c r="DL703" s="57"/>
      <c r="DM703" s="1"/>
    </row>
    <row r="704" spans="9:117" s="2" customFormat="1" x14ac:dyDescent="0.35">
      <c r="I704" s="140"/>
      <c r="J704" s="91"/>
      <c r="K704" s="18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88"/>
      <c r="W704" s="85"/>
      <c r="X704" s="85"/>
      <c r="Y704" s="85"/>
      <c r="Z704" s="85"/>
      <c r="AA704" s="85"/>
      <c r="AB704" s="85"/>
      <c r="AC704" s="85"/>
      <c r="AD704" s="102"/>
      <c r="AE704" s="102"/>
      <c r="AF704" s="102"/>
      <c r="AG704" s="85"/>
      <c r="AH704" s="85"/>
      <c r="AI704" s="85"/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  <c r="BB704" s="85"/>
      <c r="BC704" s="85"/>
      <c r="BD704" s="85"/>
      <c r="BE704" s="85"/>
      <c r="BF704" s="85"/>
      <c r="BG704" s="85"/>
      <c r="BH704" s="85"/>
      <c r="BI704" s="85"/>
      <c r="BJ704" s="85"/>
      <c r="BK704" s="85"/>
      <c r="BL704" s="85"/>
      <c r="BM704" s="85"/>
      <c r="BN704" s="85"/>
      <c r="BO704" s="85"/>
      <c r="BP704" s="84"/>
      <c r="BQ704" s="84"/>
      <c r="BR704" s="84"/>
      <c r="BS704" s="84"/>
      <c r="BT704" s="84"/>
      <c r="BU704" s="84"/>
      <c r="BV704" s="84"/>
      <c r="BW704" s="84"/>
      <c r="BX704" s="84"/>
      <c r="BY704" s="84"/>
      <c r="BZ704" s="84"/>
      <c r="CA704" s="84"/>
      <c r="CB704" s="84"/>
      <c r="CC704" s="84"/>
      <c r="CD704" s="84"/>
      <c r="CE704" s="84"/>
      <c r="CF704" s="84"/>
      <c r="CG704" s="84"/>
      <c r="CH704" s="84"/>
      <c r="CI704" s="84"/>
      <c r="CJ704" s="84"/>
      <c r="CK704" s="84"/>
      <c r="CL704" s="84"/>
      <c r="CM704" s="84"/>
      <c r="CN704" s="84"/>
      <c r="CO704" s="84"/>
      <c r="CP704" s="84"/>
      <c r="CQ704" s="84"/>
      <c r="CR704" s="84"/>
      <c r="CS704" s="84"/>
      <c r="CT704" s="84"/>
      <c r="CU704" s="84"/>
      <c r="CV704" s="84"/>
      <c r="CW704" s="84"/>
      <c r="CX704" s="84"/>
      <c r="CY704" s="84"/>
      <c r="CZ704" s="84"/>
      <c r="DA704" s="84"/>
      <c r="DB704" s="84"/>
      <c r="DC704" s="84"/>
      <c r="DD704" s="135"/>
      <c r="DE704" s="135"/>
      <c r="DF704" s="135"/>
      <c r="DG704" s="135"/>
      <c r="DH704" s="57"/>
      <c r="DI704" s="57"/>
      <c r="DJ704" s="57"/>
      <c r="DK704" s="57"/>
      <c r="DL704" s="57"/>
      <c r="DM704" s="1"/>
    </row>
    <row r="705" spans="1:126" x14ac:dyDescent="0.25">
      <c r="A705" s="2"/>
      <c r="B705" s="2"/>
      <c r="C705" s="2"/>
      <c r="D705" s="2"/>
      <c r="E705" s="2"/>
      <c r="F705" s="2"/>
      <c r="G705" s="2"/>
      <c r="H705" s="2"/>
      <c r="I705" s="91"/>
      <c r="J705" s="91"/>
      <c r="K705" s="18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88"/>
      <c r="W705" s="85"/>
      <c r="X705" s="85"/>
      <c r="Y705" s="85"/>
      <c r="Z705" s="85"/>
      <c r="AA705" s="85"/>
      <c r="AB705" s="85"/>
      <c r="AC705" s="85"/>
      <c r="AD705" s="102"/>
      <c r="AE705" s="102"/>
      <c r="AF705" s="102"/>
      <c r="AG705" s="85"/>
      <c r="AH705" s="85"/>
      <c r="AI705" s="85"/>
      <c r="AJ705" s="85"/>
      <c r="AK705" s="85"/>
      <c r="AL705" s="85"/>
      <c r="AM705" s="85"/>
      <c r="AN705" s="85"/>
      <c r="AO705" s="85"/>
      <c r="AP705" s="85"/>
      <c r="AQ705" s="85"/>
      <c r="AV705" s="85"/>
      <c r="AW705" s="85"/>
      <c r="AX705" s="85"/>
      <c r="AY705" s="85"/>
      <c r="AZ705" s="85"/>
      <c r="BA705" s="85"/>
      <c r="BB705" s="85"/>
      <c r="BC705" s="85"/>
      <c r="BD705" s="85"/>
      <c r="BE705" s="85"/>
      <c r="BF705" s="85"/>
      <c r="BG705" s="85"/>
      <c r="BH705" s="85"/>
      <c r="BI705" s="85"/>
      <c r="BJ705" s="85"/>
      <c r="BK705" s="85"/>
      <c r="BL705" s="85"/>
      <c r="BM705" s="85"/>
      <c r="BN705" s="85"/>
      <c r="BO705" s="85"/>
      <c r="DN705" s="2"/>
      <c r="DO705" s="2"/>
      <c r="DP705" s="2"/>
      <c r="DQ705" s="2"/>
      <c r="DR705" s="2"/>
      <c r="DS705" s="2"/>
      <c r="DT705" s="2"/>
      <c r="DU705" s="2"/>
      <c r="DV705" s="2"/>
    </row>
  </sheetData>
  <sortState xmlns:xlrd2="http://schemas.microsoft.com/office/spreadsheetml/2017/richdata2" ref="A2:AR670">
    <sortCondition ref="A2:A670"/>
  </sortState>
  <pageMargins left="0.25" right="0.25" top="0.75" bottom="0.75" header="0.3" footer="0.3"/>
  <pageSetup scale="1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chad-pc</dc:creator>
  <cp:lastModifiedBy>Kevin LaRocca</cp:lastModifiedBy>
  <cp:lastPrinted>2021-12-22T22:59:07Z</cp:lastPrinted>
  <dcterms:created xsi:type="dcterms:W3CDTF">2019-11-04T20:15:46Z</dcterms:created>
  <dcterms:modified xsi:type="dcterms:W3CDTF">2022-04-20T18:11:57Z</dcterms:modified>
</cp:coreProperties>
</file>